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foodgov-my.sharepoint.com/personal/samantha_merrett_food_gov_uk/Documents/Desktop/"/>
    </mc:Choice>
  </mc:AlternateContent>
  <xr:revisionPtr revIDLastSave="774" documentId="8_{30E948A5-A270-481C-935F-36B67A9E651C}" xr6:coauthVersionLast="47" xr6:coauthVersionMax="47" xr10:uidLastSave="{F357F815-87CB-4B3C-8508-7A643ED124F0}"/>
  <bookViews>
    <workbookView xWindow="22932" yWindow="-108" windowWidth="23256" windowHeight="12456" activeTab="3" xr2:uid="{27BF7746-E104-412D-91F2-344E8C70C378}"/>
  </bookViews>
  <sheets>
    <sheet name="Max limits" sheetId="2" r:id="rId1"/>
    <sheet name="Sample ID numbers" sheetId="6" r:id="rId2"/>
    <sheet name="Results" sheetId="8" r:id="rId3"/>
    <sheet name="Domestic summary" sheetId="7" r:id="rId4"/>
  </sheets>
  <definedNames>
    <definedName name="_xlnm._FilterDatabase" localSheetId="2" hidden="1">Results!$A$1:$S$206</definedName>
    <definedName name="_xlnm._FilterDatabase" localSheetId="1" hidden="1">'Sample ID numbers'!$A$1:$G$206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03" i="7" l="1"/>
  <c r="D66" i="7"/>
  <c r="H66" i="7"/>
  <c r="I66" i="7"/>
  <c r="M66" i="7"/>
  <c r="D16" i="7"/>
  <c r="I16" i="7"/>
  <c r="M16" i="7"/>
  <c r="Q182" i="8"/>
  <c r="N191" i="8"/>
  <c r="O191" i="8" s="1"/>
  <c r="M191" i="8"/>
  <c r="N190" i="8"/>
  <c r="O190" i="8" s="1"/>
  <c r="M190" i="8"/>
  <c r="N189" i="8"/>
  <c r="O189" i="8" s="1"/>
  <c r="M189" i="8"/>
  <c r="N188" i="8"/>
  <c r="O188" i="8" s="1"/>
  <c r="M188" i="8"/>
  <c r="N187" i="8"/>
  <c r="O187" i="8" s="1"/>
  <c r="M187" i="8"/>
  <c r="N183" i="8"/>
  <c r="O183" i="8" s="1"/>
  <c r="M183" i="8"/>
  <c r="N182" i="8"/>
  <c r="O182" i="8" s="1"/>
  <c r="M182" i="8"/>
  <c r="N174" i="8"/>
  <c r="O174" i="8" s="1"/>
  <c r="M174" i="8"/>
  <c r="N173" i="8"/>
  <c r="O173" i="8" s="1"/>
  <c r="M173" i="8"/>
  <c r="N164" i="8"/>
  <c r="O164" i="8" s="1"/>
  <c r="M164" i="8"/>
  <c r="N162" i="8"/>
  <c r="O162" i="8" s="1"/>
  <c r="M162" i="8"/>
  <c r="N154" i="8"/>
  <c r="O154" i="8" s="1"/>
  <c r="M154" i="8"/>
  <c r="N181" i="8"/>
  <c r="O181" i="8" s="1"/>
  <c r="M181" i="8"/>
  <c r="N180" i="8"/>
  <c r="O180" i="8" s="1"/>
  <c r="M180" i="8"/>
  <c r="N179" i="8"/>
  <c r="O179" i="8" s="1"/>
  <c r="M179" i="8"/>
  <c r="N178" i="8"/>
  <c r="O178" i="8" s="1"/>
  <c r="M178" i="8"/>
  <c r="Q161" i="8"/>
  <c r="N161" i="8"/>
  <c r="O161" i="8" s="1"/>
  <c r="M161" i="8"/>
  <c r="N153" i="8"/>
  <c r="O153" i="8" s="1"/>
  <c r="M153" i="8"/>
  <c r="N152" i="8"/>
  <c r="O152" i="8" s="1"/>
  <c r="M152" i="8"/>
  <c r="Q129" i="8"/>
  <c r="N129" i="8"/>
  <c r="O129" i="8" s="1"/>
  <c r="M129" i="8"/>
  <c r="N128" i="8"/>
  <c r="O128" i="8" s="1"/>
  <c r="M128" i="8"/>
  <c r="Q118" i="8"/>
  <c r="N118" i="8"/>
  <c r="O118" i="8" s="1"/>
  <c r="M118" i="8"/>
  <c r="N95" i="8"/>
  <c r="O95" i="8" s="1"/>
  <c r="M95" i="8"/>
  <c r="N60" i="8"/>
  <c r="O60" i="8" s="1"/>
  <c r="M60" i="8"/>
  <c r="N205" i="8"/>
  <c r="O205" i="8" s="1"/>
  <c r="M205" i="8"/>
  <c r="N204" i="8"/>
  <c r="O204" i="8" s="1"/>
  <c r="M204" i="8"/>
  <c r="N203" i="8"/>
  <c r="O203" i="8" s="1"/>
  <c r="M203" i="8"/>
  <c r="N202" i="8"/>
  <c r="O202" i="8" s="1"/>
  <c r="M202" i="8"/>
  <c r="N170" i="8"/>
  <c r="O170" i="8" s="1"/>
  <c r="M170" i="8"/>
  <c r="N167" i="8"/>
  <c r="O167" i="8" s="1"/>
  <c r="M167" i="8"/>
  <c r="N166" i="8"/>
  <c r="O166" i="8" s="1"/>
  <c r="M166" i="8"/>
  <c r="N149" i="8"/>
  <c r="O149" i="8" s="1"/>
  <c r="M149" i="8"/>
  <c r="N148" i="8"/>
  <c r="O148" i="8" s="1"/>
  <c r="M148" i="8"/>
  <c r="N147" i="8" l="1"/>
  <c r="O147" i="8" s="1"/>
  <c r="M147" i="8"/>
  <c r="N146" i="8"/>
  <c r="O146" i="8" s="1"/>
  <c r="M146" i="8"/>
  <c r="N144" i="8"/>
  <c r="O144" i="8" s="1"/>
  <c r="M144" i="8"/>
  <c r="N150" i="8"/>
  <c r="O150" i="8" s="1"/>
  <c r="M150" i="8"/>
  <c r="M137" i="8"/>
  <c r="N137" i="8"/>
  <c r="O137" i="8" s="1"/>
  <c r="N136" i="8"/>
  <c r="O136" i="8" s="1"/>
  <c r="M136" i="8"/>
  <c r="Q135" i="8"/>
  <c r="N135" i="8"/>
  <c r="O135" i="8" s="1"/>
  <c r="M135" i="8"/>
  <c r="N134" i="8"/>
  <c r="O134" i="8" s="1"/>
  <c r="M134" i="8"/>
  <c r="N127" i="8"/>
  <c r="O127" i="8" s="1"/>
  <c r="M127" i="8"/>
  <c r="N125" i="8"/>
  <c r="O125" i="8" s="1"/>
  <c r="M125" i="8"/>
  <c r="N124" i="8"/>
  <c r="O124" i="8" s="1"/>
  <c r="M124" i="8"/>
  <c r="N123" i="8"/>
  <c r="O123" i="8" s="1"/>
  <c r="M123" i="8"/>
  <c r="N122" i="8"/>
  <c r="O122" i="8" s="1"/>
  <c r="M122" i="8"/>
  <c r="N121" i="8"/>
  <c r="O121" i="8" s="1"/>
  <c r="M121" i="8"/>
  <c r="N119" i="8"/>
  <c r="O119" i="8" s="1"/>
  <c r="M119" i="8"/>
  <c r="N93" i="8"/>
  <c r="O93" i="8" s="1"/>
  <c r="M93" i="8"/>
  <c r="N42" i="8"/>
  <c r="O42" i="8" s="1"/>
  <c r="M42" i="8"/>
  <c r="N41" i="8"/>
  <c r="O41" i="8" s="1"/>
  <c r="M41" i="8"/>
  <c r="N117" i="8" l="1"/>
  <c r="O117" i="8" s="1"/>
  <c r="M117" i="8"/>
  <c r="N116" i="8"/>
  <c r="O116" i="8" s="1"/>
  <c r="M116" i="8"/>
  <c r="N115" i="8"/>
  <c r="O115" i="8" s="1"/>
  <c r="M115" i="8"/>
  <c r="N114" i="8"/>
  <c r="O114" i="8" s="1"/>
  <c r="M114" i="8"/>
  <c r="N113" i="8"/>
  <c r="O113" i="8" s="1"/>
  <c r="M113" i="8"/>
  <c r="N112" i="8"/>
  <c r="O112" i="8" s="1"/>
  <c r="M112" i="8"/>
  <c r="N111" i="8"/>
  <c r="O111" i="8" s="1"/>
  <c r="M111" i="8"/>
  <c r="N110" i="8"/>
  <c r="O110" i="8" s="1"/>
  <c r="M110" i="8"/>
  <c r="N109" i="8"/>
  <c r="O109" i="8" s="1"/>
  <c r="M109" i="8"/>
  <c r="N108" i="8"/>
  <c r="O108" i="8" s="1"/>
  <c r="M108" i="8"/>
  <c r="N105" i="8"/>
  <c r="O105" i="8" s="1"/>
  <c r="M105" i="8"/>
  <c r="N104" i="8"/>
  <c r="O104" i="8" s="1"/>
  <c r="M104" i="8"/>
  <c r="Q103" i="8"/>
  <c r="N103" i="8"/>
  <c r="O103" i="8" s="1"/>
  <c r="M103" i="8"/>
  <c r="N102" i="8"/>
  <c r="O102" i="8" s="1"/>
  <c r="M102" i="8"/>
  <c r="N101" i="8"/>
  <c r="O101" i="8" s="1"/>
  <c r="M101" i="8"/>
  <c r="N100" i="8"/>
  <c r="O100" i="8" s="1"/>
  <c r="M100" i="8"/>
  <c r="N84" i="8"/>
  <c r="O84" i="8" s="1"/>
  <c r="M84" i="8"/>
  <c r="N83" i="8"/>
  <c r="O83" i="8" s="1"/>
  <c r="M83" i="8"/>
  <c r="N79" i="8"/>
  <c r="O79" i="8" s="1"/>
  <c r="M79" i="8"/>
  <c r="N78" i="8"/>
  <c r="O78" i="8" s="1"/>
  <c r="M78" i="8"/>
  <c r="N54" i="8"/>
  <c r="O54" i="8" s="1"/>
  <c r="M54" i="8"/>
  <c r="Q53" i="8"/>
  <c r="N53" i="8"/>
  <c r="O53" i="8" s="1"/>
  <c r="M53" i="8"/>
  <c r="N99" i="8"/>
  <c r="O99" i="8" s="1"/>
  <c r="M99" i="8"/>
  <c r="N98" i="8"/>
  <c r="O98" i="8" s="1"/>
  <c r="M98" i="8"/>
  <c r="N97" i="8"/>
  <c r="O97" i="8" s="1"/>
  <c r="M97" i="8"/>
  <c r="N91" i="8"/>
  <c r="O91" i="8" s="1"/>
  <c r="M91" i="8"/>
  <c r="N90" i="8"/>
  <c r="O90" i="8" s="1"/>
  <c r="M90" i="8"/>
  <c r="N89" i="8"/>
  <c r="O89" i="8" s="1"/>
  <c r="M89" i="8"/>
  <c r="N88" i="8"/>
  <c r="O88" i="8" s="1"/>
  <c r="M88" i="8"/>
  <c r="N87" i="8"/>
  <c r="O87" i="8" s="1"/>
  <c r="M87" i="8"/>
  <c r="N86" i="8"/>
  <c r="O86" i="8" s="1"/>
  <c r="M86" i="8"/>
  <c r="N85" i="8"/>
  <c r="O85" i="8" s="1"/>
  <c r="M85" i="8"/>
  <c r="N82" i="8"/>
  <c r="O82" i="8" s="1"/>
  <c r="M82" i="8"/>
  <c r="N81" i="8"/>
  <c r="O81" i="8" s="1"/>
  <c r="M81" i="8"/>
  <c r="N65" i="8"/>
  <c r="O65" i="8" s="1"/>
  <c r="M65" i="8"/>
  <c r="N64" i="8"/>
  <c r="O64" i="8" s="1"/>
  <c r="M64" i="8"/>
  <c r="N63" i="8"/>
  <c r="O63" i="8" s="1"/>
  <c r="M63" i="8"/>
  <c r="N62" i="8"/>
  <c r="O62" i="8" s="1"/>
  <c r="M62" i="8"/>
  <c r="N61" i="8"/>
  <c r="O61" i="8" s="1"/>
  <c r="M61" i="8"/>
  <c r="N59" i="8"/>
  <c r="O59" i="8" s="1"/>
  <c r="M59" i="8"/>
  <c r="N58" i="8"/>
  <c r="O58" i="8" s="1"/>
  <c r="M58" i="8"/>
  <c r="N57" i="8"/>
  <c r="O57" i="8" s="1"/>
  <c r="M57" i="8"/>
  <c r="N56" i="8"/>
  <c r="O56" i="8" s="1"/>
  <c r="M56" i="8"/>
  <c r="N55" i="8"/>
  <c r="O55" i="8" s="1"/>
  <c r="M55" i="8"/>
  <c r="N52" i="8" l="1"/>
  <c r="O52" i="8" s="1"/>
  <c r="M52" i="8"/>
  <c r="N51" i="8"/>
  <c r="O51" i="8" s="1"/>
  <c r="M51" i="8"/>
  <c r="M76" i="8"/>
  <c r="N76" i="8"/>
  <c r="O76" i="8" s="1"/>
  <c r="N75" i="8"/>
  <c r="O75" i="8" s="1"/>
  <c r="M75" i="8"/>
  <c r="N74" i="8"/>
  <c r="O74" i="8" s="1"/>
  <c r="M74" i="8"/>
  <c r="N73" i="8"/>
  <c r="O73" i="8" s="1"/>
  <c r="M73" i="8"/>
  <c r="N72" i="8"/>
  <c r="O72" i="8" s="1"/>
  <c r="M72" i="8"/>
  <c r="N71" i="8"/>
  <c r="O71" i="8" s="1"/>
  <c r="M71" i="8"/>
  <c r="N70" i="8"/>
  <c r="O70" i="8" s="1"/>
  <c r="M70" i="8"/>
  <c r="N69" i="8"/>
  <c r="O69" i="8" s="1"/>
  <c r="M69" i="8"/>
  <c r="N68" i="8"/>
  <c r="O68" i="8" s="1"/>
  <c r="M68" i="8"/>
  <c r="N67" i="8"/>
  <c r="O67" i="8" s="1"/>
  <c r="M67" i="8"/>
  <c r="N50" i="8"/>
  <c r="O50" i="8" s="1"/>
  <c r="M50" i="8"/>
  <c r="N49" i="8"/>
  <c r="O49" i="8" s="1"/>
  <c r="M49" i="8"/>
  <c r="N47" i="8"/>
  <c r="O47" i="8" s="1"/>
  <c r="M47" i="8"/>
  <c r="N46" i="8"/>
  <c r="O46" i="8" s="1"/>
  <c r="M46" i="8"/>
  <c r="N45" i="8"/>
  <c r="O45" i="8" s="1"/>
  <c r="M45" i="8"/>
  <c r="N44" i="8"/>
  <c r="O44" i="8" s="1"/>
  <c r="M44" i="8"/>
  <c r="N30" i="8"/>
  <c r="O30" i="8" s="1"/>
  <c r="M30" i="8"/>
  <c r="M49" i="7"/>
  <c r="I49" i="7"/>
  <c r="H49" i="7"/>
  <c r="D49" i="7"/>
  <c r="Q40" i="8"/>
  <c r="N40" i="8"/>
  <c r="O40" i="8" s="1"/>
  <c r="M40" i="8"/>
  <c r="N39" i="8"/>
  <c r="O39" i="8" s="1"/>
  <c r="M39" i="8"/>
  <c r="N38" i="8"/>
  <c r="O38" i="8" s="1"/>
  <c r="M38" i="8"/>
  <c r="N37" i="8"/>
  <c r="O37" i="8" s="1"/>
  <c r="M37" i="8"/>
  <c r="N36" i="8"/>
  <c r="O36" i="8" s="1"/>
  <c r="M36" i="8"/>
  <c r="N34" i="8"/>
  <c r="O34" i="8" s="1"/>
  <c r="M34" i="8"/>
  <c r="N33" i="8"/>
  <c r="O33" i="8" s="1"/>
  <c r="M33" i="8"/>
  <c r="N32" i="8"/>
  <c r="O32" i="8" s="1"/>
  <c r="M32" i="8"/>
  <c r="N31" i="8"/>
  <c r="O31" i="8" s="1"/>
  <c r="M31" i="8"/>
  <c r="N25" i="8"/>
  <c r="O25" i="8" s="1"/>
  <c r="M25" i="8"/>
  <c r="N24" i="8"/>
  <c r="O24" i="8" s="1"/>
  <c r="M24" i="8"/>
  <c r="N23" i="8"/>
  <c r="O23" i="8" s="1"/>
  <c r="M23" i="8"/>
  <c r="N4" i="8"/>
  <c r="O4" i="8" s="1"/>
  <c r="M4" i="8"/>
  <c r="M32" i="7"/>
  <c r="I32" i="7"/>
  <c r="H32" i="7"/>
  <c r="D32" i="7"/>
  <c r="N29" i="8"/>
  <c r="O29" i="8" s="1"/>
  <c r="M29" i="8"/>
  <c r="N28" i="8"/>
  <c r="O28" i="8" s="1"/>
  <c r="M28" i="8"/>
  <c r="N27" i="8"/>
  <c r="O27" i="8" s="1"/>
  <c r="M27" i="8"/>
  <c r="N26" i="8"/>
  <c r="O26" i="8" s="1"/>
  <c r="M26" i="8"/>
  <c r="N22" i="8"/>
  <c r="O22" i="8" s="1"/>
  <c r="M22" i="8"/>
  <c r="N21" i="8"/>
  <c r="O21" i="8" s="1"/>
  <c r="M21" i="8"/>
  <c r="N20" i="8"/>
  <c r="O20" i="8" s="1"/>
  <c r="M20" i="8"/>
  <c r="N19" i="8"/>
  <c r="O19" i="8" s="1"/>
  <c r="M19" i="8"/>
  <c r="N18" i="8"/>
  <c r="O18" i="8" s="1"/>
  <c r="M18" i="8"/>
  <c r="N17" i="8"/>
  <c r="O17" i="8" s="1"/>
  <c r="M17" i="8"/>
  <c r="N16" i="8"/>
  <c r="O16" i="8" s="1"/>
  <c r="M16" i="8"/>
  <c r="N15" i="8"/>
  <c r="O15" i="8" s="1"/>
  <c r="M15" i="8"/>
  <c r="N14" i="8"/>
  <c r="O14" i="8" s="1"/>
  <c r="M14" i="8"/>
  <c r="N13" i="8"/>
  <c r="O13" i="8" s="1"/>
  <c r="M13" i="8"/>
  <c r="N8" i="8"/>
  <c r="O8" i="8" s="1"/>
  <c r="M8" i="8"/>
  <c r="N7" i="8"/>
  <c r="O7" i="8" s="1"/>
  <c r="M7" i="8"/>
  <c r="N6" i="8"/>
  <c r="O6" i="8" s="1"/>
  <c r="M6" i="8"/>
  <c r="N5" i="8"/>
  <c r="O5" i="8" s="1"/>
  <c r="M5" i="8"/>
  <c r="I203" i="7" l="1"/>
  <c r="H203" i="7"/>
  <c r="D203" i="7"/>
  <c r="M186" i="7"/>
  <c r="I186" i="7"/>
  <c r="H186" i="7"/>
  <c r="D186" i="7"/>
  <c r="M169" i="7"/>
  <c r="I169" i="7"/>
  <c r="H169" i="7"/>
  <c r="D169" i="7"/>
  <c r="N9" i="8"/>
  <c r="O9" i="8" s="1"/>
  <c r="M9" i="8"/>
  <c r="N3" i="8"/>
  <c r="O3" i="8" s="1"/>
  <c r="M3" i="8"/>
  <c r="N2" i="8"/>
  <c r="O2" i="8" s="1"/>
  <c r="M2" i="8"/>
  <c r="D152" i="7" l="1"/>
  <c r="H152" i="7"/>
  <c r="I152" i="7"/>
  <c r="M152" i="7"/>
  <c r="M135" i="7" l="1"/>
  <c r="I135" i="7"/>
  <c r="H135" i="7"/>
  <c r="D135" i="7"/>
  <c r="M118" i="7" l="1"/>
  <c r="I118" i="7"/>
  <c r="H118" i="7"/>
  <c r="D118" i="7"/>
  <c r="H101" i="7" l="1"/>
  <c r="D101" i="7"/>
  <c r="M101" i="7"/>
  <c r="I101" i="7"/>
  <c r="M84" i="7" l="1"/>
  <c r="I84" i="7"/>
  <c r="H84" i="7"/>
  <c r="D8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 Durnford</author>
    <author>Karen Wheeler</author>
  </authors>
  <commentList>
    <comment ref="F1" authorId="0" shapeId="0" xr:uid="{A67BDFA6-7951-4308-9F5E-551D01737651}">
      <text>
        <r>
          <rPr>
            <b/>
            <sz val="9"/>
            <color indexed="81"/>
            <rFont val="Tahoma"/>
            <family val="2"/>
          </rPr>
          <t>James Durnford:</t>
        </r>
        <r>
          <rPr>
            <sz val="9"/>
            <color indexed="81"/>
            <rFont val="Tahoma"/>
            <family val="2"/>
          </rPr>
          <t xml:space="preserve">
Region of UK (for UK grown crops), otherwise
"Imported"</t>
        </r>
      </text>
    </comment>
    <comment ref="K12" authorId="1" shapeId="0" xr:uid="{C015DECB-67DB-4CD2-B86F-5E06328C69A2}">
      <text>
        <r>
          <rPr>
            <b/>
            <sz val="9"/>
            <color indexed="81"/>
            <rFont val="Tahoma"/>
            <family val="2"/>
          </rPr>
          <t>Karen Wheeler:</t>
        </r>
        <r>
          <rPr>
            <sz val="9"/>
            <color indexed="81"/>
            <rFont val="Tahoma"/>
            <family val="2"/>
          </rPr>
          <t xml:space="preserve">
&lt;50</t>
        </r>
      </text>
    </comment>
    <comment ref="K19" authorId="1" shapeId="0" xr:uid="{6A21C498-E64C-41AE-88A8-67E3352673AC}">
      <text>
        <r>
          <rPr>
            <b/>
            <sz val="9"/>
            <color indexed="81"/>
            <rFont val="Tahoma"/>
            <charset val="1"/>
          </rPr>
          <t>Karen Wheeler:</t>
        </r>
        <r>
          <rPr>
            <sz val="9"/>
            <color indexed="81"/>
            <rFont val="Tahoma"/>
            <charset val="1"/>
          </rPr>
          <t xml:space="preserve">
&lt;50</t>
        </r>
      </text>
    </comment>
    <comment ref="K24" authorId="1" shapeId="0" xr:uid="{BA7B1176-9748-4B4D-B8C7-0165C0D6A878}">
      <text>
        <r>
          <rPr>
            <b/>
            <sz val="9"/>
            <color indexed="81"/>
            <rFont val="Tahoma"/>
            <charset val="1"/>
          </rPr>
          <t>Karen Wheeler:</t>
        </r>
        <r>
          <rPr>
            <sz val="9"/>
            <color indexed="81"/>
            <rFont val="Tahoma"/>
            <charset val="1"/>
          </rPr>
          <t xml:space="preserve">
&lt;50</t>
        </r>
      </text>
    </comment>
    <comment ref="E28" authorId="1" shapeId="0" xr:uid="{EFE2094B-286E-4629-AC40-7B3821B593E5}">
      <text>
        <r>
          <rPr>
            <b/>
            <sz val="9"/>
            <color indexed="81"/>
            <rFont val="Tahoma"/>
            <charset val="1"/>
          </rPr>
          <t>Karen Wheeler:</t>
        </r>
        <r>
          <rPr>
            <sz val="9"/>
            <color indexed="81"/>
            <rFont val="Tahoma"/>
            <charset val="1"/>
          </rPr>
          <t xml:space="preserve">
main site</t>
        </r>
      </text>
    </comment>
    <comment ref="E29" authorId="1" shapeId="0" xr:uid="{53A935E6-7557-44C6-B6A8-BCDCBFF8EBD4}">
      <text>
        <r>
          <rPr>
            <b/>
            <sz val="9"/>
            <color indexed="81"/>
            <rFont val="Tahoma"/>
            <charset val="1"/>
          </rPr>
          <t>Karen Wheeler:</t>
        </r>
        <r>
          <rPr>
            <sz val="9"/>
            <color indexed="81"/>
            <rFont val="Tahoma"/>
            <charset val="1"/>
          </rPr>
          <t xml:space="preserve">
main site</t>
        </r>
      </text>
    </comment>
    <comment ref="E31" authorId="1" shapeId="0" xr:uid="{3CBF698B-6690-42D5-8191-03542822B941}">
      <text>
        <r>
          <rPr>
            <b/>
            <sz val="9"/>
            <color indexed="81"/>
            <rFont val="Tahoma"/>
            <charset val="1"/>
          </rPr>
          <t>Karen Wheeler:</t>
        </r>
        <r>
          <rPr>
            <sz val="9"/>
            <color indexed="81"/>
            <rFont val="Tahoma"/>
            <charset val="1"/>
          </rPr>
          <t xml:space="preserve">
main site?</t>
        </r>
      </text>
    </comment>
    <comment ref="E32" authorId="1" shapeId="0" xr:uid="{654C2409-D8DC-47D6-A360-D1803D7C4C9F}">
      <text>
        <r>
          <rPr>
            <b/>
            <sz val="9"/>
            <color indexed="81"/>
            <rFont val="Tahoma"/>
            <charset val="1"/>
          </rPr>
          <t>Karen Wheeler:</t>
        </r>
        <r>
          <rPr>
            <sz val="9"/>
            <color indexed="81"/>
            <rFont val="Tahoma"/>
            <charset val="1"/>
          </rPr>
          <t xml:space="preserve">
main site?</t>
        </r>
      </text>
    </comment>
    <comment ref="E33" authorId="1" shapeId="0" xr:uid="{0A275B6E-AFD5-4C06-BD56-1074067C4080}">
      <text>
        <r>
          <rPr>
            <b/>
            <sz val="9"/>
            <color indexed="81"/>
            <rFont val="Tahoma"/>
            <charset val="1"/>
          </rPr>
          <t>Karen Wheeler:</t>
        </r>
        <r>
          <rPr>
            <sz val="9"/>
            <color indexed="81"/>
            <rFont val="Tahoma"/>
            <charset val="1"/>
          </rPr>
          <t xml:space="preserve">
main site?</t>
        </r>
      </text>
    </comment>
    <comment ref="E34" authorId="1" shapeId="0" xr:uid="{209FEB2C-30CA-4081-BAE5-1F6369E03785}">
      <text>
        <r>
          <rPr>
            <b/>
            <sz val="9"/>
            <color indexed="81"/>
            <rFont val="Tahoma"/>
            <charset val="1"/>
          </rPr>
          <t>Karen Wheeler:</t>
        </r>
        <r>
          <rPr>
            <sz val="9"/>
            <color indexed="81"/>
            <rFont val="Tahoma"/>
            <charset val="1"/>
          </rPr>
          <t xml:space="preserve">
main site?</t>
        </r>
      </text>
    </comment>
    <comment ref="H54" authorId="1" shapeId="0" xr:uid="{578F097B-B3DE-4612-86BF-B907F39BF31E}">
      <text>
        <r>
          <rPr>
            <b/>
            <sz val="9"/>
            <color indexed="81"/>
            <rFont val="Tahoma"/>
            <charset val="1"/>
          </rPr>
          <t>Karen Wheeler:</t>
        </r>
        <r>
          <rPr>
            <sz val="9"/>
            <color indexed="81"/>
            <rFont val="Tahoma"/>
            <charset val="1"/>
          </rPr>
          <t xml:space="preserve">
coded incorrectly on from as 1 (winter)</t>
        </r>
      </text>
    </comment>
    <comment ref="E55" authorId="1" shapeId="0" xr:uid="{422429E8-15D4-4579-82D6-F9DD1883393C}">
      <text>
        <r>
          <rPr>
            <b/>
            <sz val="9"/>
            <color indexed="81"/>
            <rFont val="Tahoma"/>
            <family val="2"/>
          </rPr>
          <t>Karen Wheeler:</t>
        </r>
        <r>
          <rPr>
            <sz val="9"/>
            <color indexed="81"/>
            <rFont val="Tahoma"/>
            <family val="2"/>
          </rPr>
          <t xml:space="preserve">
main site?</t>
        </r>
      </text>
    </comment>
    <comment ref="E56" authorId="1" shapeId="0" xr:uid="{4FE2B11A-9BA0-4299-B0DB-9B6F857F0409}">
      <text>
        <r>
          <rPr>
            <b/>
            <sz val="9"/>
            <color indexed="81"/>
            <rFont val="Tahoma"/>
            <family val="2"/>
          </rPr>
          <t>Karen Wheeler:</t>
        </r>
        <r>
          <rPr>
            <sz val="9"/>
            <color indexed="81"/>
            <rFont val="Tahoma"/>
            <family val="2"/>
          </rPr>
          <t xml:space="preserve">
main site?</t>
        </r>
      </text>
    </comment>
    <comment ref="E57" authorId="1" shapeId="0" xr:uid="{FEE8AF97-86E4-41F9-9D3F-B4756B6127F9}">
      <text>
        <r>
          <rPr>
            <b/>
            <sz val="9"/>
            <color indexed="81"/>
            <rFont val="Tahoma"/>
            <family val="2"/>
          </rPr>
          <t>Karen Wheeler:</t>
        </r>
        <r>
          <rPr>
            <sz val="9"/>
            <color indexed="81"/>
            <rFont val="Tahoma"/>
            <family val="2"/>
          </rPr>
          <t xml:space="preserve">
main site?</t>
        </r>
      </text>
    </comment>
    <comment ref="E58" authorId="1" shapeId="0" xr:uid="{8FC1D05E-F454-47D8-A3EB-90D957F75602}">
      <text>
        <r>
          <rPr>
            <b/>
            <sz val="9"/>
            <color indexed="81"/>
            <rFont val="Tahoma"/>
            <family val="2"/>
          </rPr>
          <t>Karen Wheeler:</t>
        </r>
        <r>
          <rPr>
            <sz val="9"/>
            <color indexed="81"/>
            <rFont val="Tahoma"/>
            <family val="2"/>
          </rPr>
          <t xml:space="preserve">
main site?</t>
        </r>
      </text>
    </comment>
    <comment ref="E77" authorId="1" shapeId="0" xr:uid="{751763C8-D692-4BF9-9503-E4E996944153}">
      <text>
        <r>
          <rPr>
            <b/>
            <sz val="9"/>
            <color indexed="81"/>
            <rFont val="Tahoma"/>
            <charset val="1"/>
          </rPr>
          <t>Karen Wheeler:</t>
        </r>
        <r>
          <rPr>
            <sz val="9"/>
            <color indexed="81"/>
            <rFont val="Tahoma"/>
            <charset val="1"/>
          </rPr>
          <t xml:space="preserve">
Approximate location</t>
        </r>
      </text>
    </comment>
    <comment ref="K77" authorId="1" shapeId="0" xr:uid="{F0D72A23-8ECF-4584-8B70-6669C7266B98}">
      <text>
        <r>
          <rPr>
            <b/>
            <sz val="9"/>
            <color indexed="81"/>
            <rFont val="Tahoma"/>
            <charset val="1"/>
          </rPr>
          <t>Karen Wheeler:</t>
        </r>
        <r>
          <rPr>
            <sz val="9"/>
            <color indexed="81"/>
            <rFont val="Tahoma"/>
            <charset val="1"/>
          </rPr>
          <t xml:space="preserve">
&lt;50
</t>
        </r>
      </text>
    </comment>
    <comment ref="K98" authorId="1" shapeId="0" xr:uid="{B80348C9-E27C-4992-BF35-6DB17B651AB8}">
      <text>
        <r>
          <rPr>
            <b/>
            <sz val="9"/>
            <color indexed="81"/>
            <rFont val="Tahoma"/>
            <family val="2"/>
          </rPr>
          <t>Karen Wheeler:</t>
        </r>
        <r>
          <rPr>
            <sz val="9"/>
            <color indexed="81"/>
            <rFont val="Tahoma"/>
            <family val="2"/>
          </rPr>
          <t xml:space="preserve">
&lt;50</t>
        </r>
      </text>
    </comment>
  </commentList>
</comments>
</file>

<file path=xl/sharedStrings.xml><?xml version="1.0" encoding="utf-8"?>
<sst xmlns="http://schemas.openxmlformats.org/spreadsheetml/2006/main" count="4984" uniqueCount="326">
  <si>
    <t>Sampler</t>
  </si>
  <si>
    <t>Month</t>
  </si>
  <si>
    <t>Location</t>
  </si>
  <si>
    <t>Region</t>
  </si>
  <si>
    <t>Crop</t>
  </si>
  <si>
    <t>Category</t>
  </si>
  <si>
    <t>Variety</t>
  </si>
  <si>
    <t>Lab No.</t>
  </si>
  <si>
    <t>Nitrate (mg/kg)</t>
  </si>
  <si>
    <t>Max nitrate (mg/kg)</t>
  </si>
  <si>
    <t>10% of max</t>
  </si>
  <si>
    <t>Within 10% of max</t>
  </si>
  <si>
    <t>Re-test (mg/kg)</t>
  </si>
  <si>
    <t>Lett, non-ice, protected, winter</t>
  </si>
  <si>
    <t>Fresh spinach</t>
  </si>
  <si>
    <t>Lett, iceberg, open air</t>
  </si>
  <si>
    <t>Lett, non-ice, open air, summer</t>
  </si>
  <si>
    <t>Lett, non-ice, open air, winter</t>
  </si>
  <si>
    <t>Lett, non-ice, protected, summer</t>
  </si>
  <si>
    <t>Preserved spinach</t>
  </si>
  <si>
    <t>Max nitrate</t>
  </si>
  <si>
    <t>Lett, iceberg, protected</t>
  </si>
  <si>
    <t>Rocket, summer</t>
  </si>
  <si>
    <t>Rocket, winter</t>
  </si>
  <si>
    <t>n/a</t>
  </si>
  <si>
    <t>1st exceedence</t>
  </si>
  <si>
    <t>2nd exceedence</t>
  </si>
  <si>
    <t>Other leafy green veg</t>
  </si>
  <si>
    <t>Sample ID</t>
  </si>
  <si>
    <t>January</t>
  </si>
  <si>
    <t>February</t>
  </si>
  <si>
    <t>Rocket</t>
  </si>
  <si>
    <t>Spinach</t>
  </si>
  <si>
    <t>March</t>
  </si>
  <si>
    <t>Total</t>
  </si>
  <si>
    <t>July</t>
  </si>
  <si>
    <t>August</t>
  </si>
  <si>
    <t>September</t>
  </si>
  <si>
    <t>October</t>
  </si>
  <si>
    <t>November</t>
  </si>
  <si>
    <t>December</t>
  </si>
  <si>
    <t>Lettuce</t>
  </si>
  <si>
    <t>Collected</t>
  </si>
  <si>
    <t>UK grown samples</t>
  </si>
  <si>
    <r>
      <t>Mean NO</t>
    </r>
    <r>
      <rPr>
        <b/>
        <vertAlign val="subscript"/>
        <sz val="10"/>
        <rFont val="Arial"/>
        <family val="2"/>
      </rPr>
      <t>3</t>
    </r>
    <r>
      <rPr>
        <b/>
        <sz val="10"/>
        <rFont val="Arial"/>
        <family val="2"/>
      </rPr>
      <t>/kg</t>
    </r>
  </si>
  <si>
    <t>No. exceedencies</t>
  </si>
  <si>
    <t>Lettuce non-iceberg type</t>
  </si>
  <si>
    <t>Harvested 01 October - 31 March</t>
  </si>
  <si>
    <t>Lettuce grown under cover</t>
  </si>
  <si>
    <t>Lettuce grown in the open air</t>
  </si>
  <si>
    <t>Harvested 01 April - 30 September</t>
  </si>
  <si>
    <t>Iceberg type lettuce</t>
  </si>
  <si>
    <t>Fresh</t>
  </si>
  <si>
    <t>Preserved, deep frozen or frozen spinach</t>
  </si>
  <si>
    <t>Bailey</t>
  </si>
  <si>
    <t>Yes</t>
  </si>
  <si>
    <t>-</t>
  </si>
  <si>
    <t>Wales</t>
  </si>
  <si>
    <t>Central</t>
  </si>
  <si>
    <t>Hamilton</t>
  </si>
  <si>
    <t>Code</t>
  </si>
  <si>
    <t>Churchill</t>
  </si>
  <si>
    <t>delayed</t>
  </si>
  <si>
    <t>Huckle</t>
  </si>
  <si>
    <t>Rocket  - summer</t>
  </si>
  <si>
    <t>Date collected if delayed</t>
  </si>
  <si>
    <t>April</t>
  </si>
  <si>
    <t>Burgess</t>
  </si>
  <si>
    <t>Roxby</t>
  </si>
  <si>
    <t>SE</t>
  </si>
  <si>
    <t>Priest</t>
  </si>
  <si>
    <t>NE</t>
  </si>
  <si>
    <t>Johnson</t>
  </si>
  <si>
    <t>May</t>
  </si>
  <si>
    <t>Cen/East</t>
  </si>
  <si>
    <t>NW</t>
  </si>
  <si>
    <t>SW</t>
  </si>
  <si>
    <t>Scotland</t>
  </si>
  <si>
    <t>June</t>
  </si>
  <si>
    <t>N Ireland</t>
  </si>
  <si>
    <t>collected by Callum Burgess</t>
  </si>
  <si>
    <t>Date</t>
  </si>
  <si>
    <t>Send letter</t>
  </si>
  <si>
    <t>Comment</t>
  </si>
  <si>
    <t>SP 365 636</t>
  </si>
  <si>
    <t>Mugello</t>
  </si>
  <si>
    <t>Platypus</t>
  </si>
  <si>
    <t>SE 760 453</t>
  </si>
  <si>
    <t>North East</t>
  </si>
  <si>
    <t>Nuria</t>
  </si>
  <si>
    <t>Pooley</t>
  </si>
  <si>
    <t>TS 313 654</t>
  </si>
  <si>
    <t>South East</t>
  </si>
  <si>
    <t>TR 313 653</t>
  </si>
  <si>
    <t>TQ 642 508</t>
  </si>
  <si>
    <t>SV1714</t>
  </si>
  <si>
    <t>Extranet</t>
  </si>
  <si>
    <t>SN 512 595</t>
  </si>
  <si>
    <t>East &amp; East Anglia</t>
  </si>
  <si>
    <t>SP 271 593</t>
  </si>
  <si>
    <t>SD 445 202</t>
  </si>
  <si>
    <t>North West</t>
  </si>
  <si>
    <t>SD 424 208</t>
  </si>
  <si>
    <t>TQ 648 505</t>
  </si>
  <si>
    <t>TQ 657 582</t>
  </si>
  <si>
    <t>not specified</t>
  </si>
  <si>
    <t>Skindol</t>
  </si>
  <si>
    <t>Codex (Multi Red Batavia)</t>
  </si>
  <si>
    <t>Cocopah</t>
  </si>
  <si>
    <t>Opolu</t>
  </si>
  <si>
    <t>Kilnsey (Cos)</t>
  </si>
  <si>
    <t>Coventry (Little Gem)</t>
  </si>
  <si>
    <t>Actina (Cos)</t>
  </si>
  <si>
    <t>Standard</t>
  </si>
  <si>
    <t>TF 407 311</t>
  </si>
  <si>
    <t>&lt;50</t>
  </si>
  <si>
    <t>TR 337 532</t>
  </si>
  <si>
    <t>Month (target)</t>
  </si>
  <si>
    <t>Changed to SE from NE</t>
  </si>
  <si>
    <t>Diablotin (red batavia)</t>
  </si>
  <si>
    <t>SX 758 651</t>
  </si>
  <si>
    <t>South West</t>
  </si>
  <si>
    <t>Anizel</t>
  </si>
  <si>
    <t>Patrona</t>
  </si>
  <si>
    <t>Maureen</t>
  </si>
  <si>
    <t>NO 309 092</t>
  </si>
  <si>
    <t>SJ 797 143</t>
  </si>
  <si>
    <t>SP 251 566</t>
  </si>
  <si>
    <t>Glassica</t>
  </si>
  <si>
    <t>Ice Wave</t>
  </si>
  <si>
    <t xml:space="preserve">Actina </t>
  </si>
  <si>
    <t>Little Gem</t>
  </si>
  <si>
    <t>Other (Mizuna)</t>
  </si>
  <si>
    <t>Green</t>
  </si>
  <si>
    <t>Actina</t>
  </si>
  <si>
    <t>Kuala</t>
  </si>
  <si>
    <t>SP1714</t>
  </si>
  <si>
    <t>Glamaral</t>
  </si>
  <si>
    <t>Red cos</t>
  </si>
  <si>
    <t>SU 822 039</t>
  </si>
  <si>
    <t>Wild Rocket</t>
  </si>
  <si>
    <t>Crispita</t>
  </si>
  <si>
    <t>Apollo</t>
  </si>
  <si>
    <t>Green Butterhead</t>
  </si>
  <si>
    <t>Green Batavia</t>
  </si>
  <si>
    <t>Iceberg</t>
  </si>
  <si>
    <t>Other (Cabbage)</t>
  </si>
  <si>
    <t>Mizuna</t>
  </si>
  <si>
    <t>Cabbage</t>
  </si>
  <si>
    <t>SD 423 207</t>
  </si>
  <si>
    <t>TQ 661 574</t>
  </si>
  <si>
    <t>TQ 719 462</t>
  </si>
  <si>
    <t>Other  (Chinese Leaves)</t>
  </si>
  <si>
    <t>SB IKG</t>
  </si>
  <si>
    <t>Little Gem -humper</t>
  </si>
  <si>
    <t>Eduardo</t>
  </si>
  <si>
    <t>Magenta</t>
  </si>
  <si>
    <t>Romaine</t>
  </si>
  <si>
    <t>Carterham</t>
  </si>
  <si>
    <t>Challenge</t>
  </si>
  <si>
    <t>Cortesita Baby red leaf</t>
  </si>
  <si>
    <t>collected in July but need resampling</t>
  </si>
  <si>
    <t>delayed slightly</t>
  </si>
  <si>
    <t>resampled August</t>
  </si>
  <si>
    <t>H 917 508</t>
  </si>
  <si>
    <t>Little Gem - Coventry</t>
  </si>
  <si>
    <t>Little Gem - Hydros</t>
  </si>
  <si>
    <t>Romaine - Jara</t>
  </si>
  <si>
    <t>Lidvia</t>
  </si>
  <si>
    <t>TF 457 302</t>
  </si>
  <si>
    <t>TF 347 299</t>
  </si>
  <si>
    <t>TF 454 162</t>
  </si>
  <si>
    <t>Spoonbill</t>
  </si>
  <si>
    <t>Flmino</t>
  </si>
  <si>
    <t>Helios</t>
  </si>
  <si>
    <t>Other (kale)</t>
  </si>
  <si>
    <t>Kale</t>
  </si>
  <si>
    <t>Romaine -Actina</t>
  </si>
  <si>
    <t>Ice Jazz</t>
  </si>
  <si>
    <t>SP 235 570</t>
  </si>
  <si>
    <t>Blastex (Red Apollo)</t>
  </si>
  <si>
    <t>Antigua</t>
  </si>
  <si>
    <t>Voyager</t>
  </si>
  <si>
    <t>Diablotin (Baby red batavia)</t>
  </si>
  <si>
    <t>Parole (Green Batavia)</t>
  </si>
  <si>
    <t>Sideral</t>
  </si>
  <si>
    <t>Olana</t>
  </si>
  <si>
    <t>Batavia</t>
  </si>
  <si>
    <t>H 960 619</t>
  </si>
  <si>
    <t>J 477 692</t>
  </si>
  <si>
    <t>Other (Kale)</t>
  </si>
  <si>
    <t>Reflex</t>
  </si>
  <si>
    <t>Gondar</t>
  </si>
  <si>
    <t>TQ 659 580</t>
  </si>
  <si>
    <t>J 122 679</t>
  </si>
  <si>
    <t>SP 246 557</t>
  </si>
  <si>
    <t>SP 242 565</t>
  </si>
  <si>
    <t>Cos</t>
  </si>
  <si>
    <t>Lollo Rosso</t>
  </si>
  <si>
    <t>Baby green crispita</t>
  </si>
  <si>
    <t>Baby leaf lettuce</t>
  </si>
  <si>
    <t>Amica</t>
  </si>
  <si>
    <t>O'dendor</t>
  </si>
  <si>
    <t>Noach</t>
  </si>
  <si>
    <t>SV2146</t>
  </si>
  <si>
    <t>Firmino</t>
  </si>
  <si>
    <t>Excavo - Apollo</t>
  </si>
  <si>
    <t>Crater</t>
  </si>
  <si>
    <t>Changed to NW from NE</t>
  </si>
  <si>
    <t>resampled September</t>
  </si>
  <si>
    <t>resaampled August</t>
  </si>
  <si>
    <t>SE 780 456</t>
  </si>
  <si>
    <t>SE 769 446</t>
  </si>
  <si>
    <t>Other (Chinese leaves)</t>
  </si>
  <si>
    <t>Pacifiko</t>
  </si>
  <si>
    <t>Other (Celery)</t>
  </si>
  <si>
    <t>Plato</t>
  </si>
  <si>
    <t>SD 436 225</t>
  </si>
  <si>
    <t>Jones</t>
  </si>
  <si>
    <t>Duka</t>
  </si>
  <si>
    <t>RZ41 CO8669</t>
  </si>
  <si>
    <t>Little Gem (Thumper)</t>
  </si>
  <si>
    <t>Cos (EO1G 70236)</t>
  </si>
  <si>
    <t>Gandor</t>
  </si>
  <si>
    <t>Other (multi-leaf)</t>
  </si>
  <si>
    <t>Multileaf</t>
  </si>
  <si>
    <t>*</t>
  </si>
  <si>
    <t>SP 244 557</t>
  </si>
  <si>
    <t>South east</t>
  </si>
  <si>
    <t>n1</t>
  </si>
  <si>
    <t>SP 246 565</t>
  </si>
  <si>
    <t>SP 253 802</t>
  </si>
  <si>
    <t>SP 355 622</t>
  </si>
  <si>
    <t>Lilput</t>
  </si>
  <si>
    <t>Victoria</t>
  </si>
  <si>
    <t>Other (Red chard)</t>
  </si>
  <si>
    <t>Firefresh</t>
  </si>
  <si>
    <t>Romaine (Scala)</t>
  </si>
  <si>
    <t>Kodiak</t>
  </si>
  <si>
    <t>Red batavia (Lidivia)</t>
  </si>
  <si>
    <t>Kolibri</t>
  </si>
  <si>
    <t>Other (Mustard)</t>
  </si>
  <si>
    <t>Ruby Streak</t>
  </si>
  <si>
    <t>Green and Snow</t>
  </si>
  <si>
    <t>Other (Komat Suma)</t>
  </si>
  <si>
    <t>Malachi</t>
  </si>
  <si>
    <t>CN Mizuna</t>
  </si>
  <si>
    <t>Rocket - winter</t>
  </si>
  <si>
    <t>Ice Party</t>
  </si>
  <si>
    <t>Other (Bulls blood)</t>
  </si>
  <si>
    <t>Artica</t>
  </si>
  <si>
    <t>resampled</t>
  </si>
  <si>
    <t>NV 672 842</t>
  </si>
  <si>
    <t>brought forward as season ending</t>
  </si>
  <si>
    <t>Nebraska</t>
  </si>
  <si>
    <t>Winter Supreme</t>
  </si>
  <si>
    <t>SU 886 032</t>
  </si>
  <si>
    <t>Heathrow</t>
  </si>
  <si>
    <t>Alega</t>
  </si>
  <si>
    <t>Scalplay - Little Gem</t>
  </si>
  <si>
    <t>Stonsay</t>
  </si>
  <si>
    <t>Bilko</t>
  </si>
  <si>
    <t>Golden Streaks</t>
  </si>
  <si>
    <t>Greenaly</t>
  </si>
  <si>
    <t>Barlach</t>
  </si>
  <si>
    <t>Korbi</t>
  </si>
  <si>
    <t>Evans</t>
  </si>
  <si>
    <t>Weldon</t>
  </si>
  <si>
    <t>A Poole</t>
  </si>
  <si>
    <t>replacement</t>
  </si>
  <si>
    <t>resampled in January</t>
  </si>
  <si>
    <t>replaced by 2201</t>
  </si>
  <si>
    <t>replaced by 2202</t>
  </si>
  <si>
    <t>replaced by 2203</t>
  </si>
  <si>
    <t>TM 095 577</t>
  </si>
  <si>
    <t>Apollo Skilton</t>
  </si>
  <si>
    <t>REPLACED</t>
  </si>
  <si>
    <t>TM 086 216</t>
  </si>
  <si>
    <t>Apollo Acuario</t>
  </si>
  <si>
    <t>Exceed</t>
  </si>
  <si>
    <t>TM 087 215</t>
  </si>
  <si>
    <t>TL 989 299</t>
  </si>
  <si>
    <t>Apollo Extranet</t>
  </si>
  <si>
    <t>Clarke</t>
  </si>
  <si>
    <t>replace with 2202</t>
  </si>
  <si>
    <t>replace with 2203</t>
  </si>
  <si>
    <t>replace with 2204</t>
  </si>
  <si>
    <t>SU 880 026</t>
  </si>
  <si>
    <t>Casey</t>
  </si>
  <si>
    <t>Round</t>
  </si>
  <si>
    <t>Curly</t>
  </si>
  <si>
    <t>SP 097 429</t>
  </si>
  <si>
    <t>Other (Pak Choi)</t>
  </si>
  <si>
    <t>Goku</t>
  </si>
  <si>
    <t>SE 759 453</t>
  </si>
  <si>
    <t>Niklas</t>
  </si>
  <si>
    <t>SN 506 600</t>
  </si>
  <si>
    <t>Butterhead</t>
  </si>
  <si>
    <t>SP 241 567</t>
  </si>
  <si>
    <t>SP 363 640</t>
  </si>
  <si>
    <t xml:space="preserve">Red Chard CN Standard </t>
  </si>
  <si>
    <t>Other (Red mizuna)</t>
  </si>
  <si>
    <t>Red Mizuna</t>
  </si>
  <si>
    <t>Benford</t>
  </si>
  <si>
    <t>East</t>
  </si>
  <si>
    <t>SU 886 026</t>
  </si>
  <si>
    <t>Type of sample</t>
  </si>
  <si>
    <t>Sampling month: Number of samples</t>
  </si>
  <si>
    <r>
      <t>Sampling month: Min NO</t>
    </r>
    <r>
      <rPr>
        <b/>
        <vertAlign val="subscript"/>
        <sz val="10"/>
        <rFont val="Arial"/>
        <family val="2"/>
      </rPr>
      <t>3</t>
    </r>
    <r>
      <rPr>
        <b/>
        <sz val="10"/>
        <rFont val="Arial"/>
        <family val="2"/>
      </rPr>
      <t>/kg</t>
    </r>
  </si>
  <si>
    <r>
      <t>Sampling month: Max NO</t>
    </r>
    <r>
      <rPr>
        <b/>
        <vertAlign val="subscript"/>
        <sz val="10"/>
        <rFont val="Arial"/>
        <family val="2"/>
      </rPr>
      <t>3</t>
    </r>
    <r>
      <rPr>
        <b/>
        <sz val="10"/>
        <rFont val="Arial"/>
        <family val="2"/>
      </rPr>
      <t>/kg</t>
    </r>
  </si>
  <si>
    <r>
      <t>Sampling month: Mean NO</t>
    </r>
    <r>
      <rPr>
        <b/>
        <vertAlign val="subscript"/>
        <sz val="10"/>
        <rFont val="Arial"/>
        <family val="2"/>
      </rPr>
      <t>3</t>
    </r>
    <r>
      <rPr>
        <b/>
        <sz val="10"/>
        <rFont val="Arial"/>
        <family val="2"/>
      </rPr>
      <t>/kg</t>
    </r>
  </si>
  <si>
    <t>Sampling month: No. exceedencies</t>
  </si>
  <si>
    <t>Running total: No. samples</t>
  </si>
  <si>
    <r>
      <t>Running total: Min NO</t>
    </r>
    <r>
      <rPr>
        <b/>
        <vertAlign val="subscript"/>
        <sz val="10"/>
        <color indexed="12"/>
        <rFont val="Arial"/>
        <family val="2"/>
      </rPr>
      <t>3</t>
    </r>
    <r>
      <rPr>
        <b/>
        <sz val="10"/>
        <color indexed="12"/>
        <rFont val="Arial"/>
        <family val="2"/>
      </rPr>
      <t>/kg</t>
    </r>
  </si>
  <si>
    <r>
      <t>Running total: Max NO</t>
    </r>
    <r>
      <rPr>
        <b/>
        <vertAlign val="subscript"/>
        <sz val="10"/>
        <color indexed="12"/>
        <rFont val="Arial"/>
        <family val="2"/>
      </rPr>
      <t>3</t>
    </r>
    <r>
      <rPr>
        <b/>
        <sz val="10"/>
        <color indexed="12"/>
        <rFont val="Arial"/>
        <family val="2"/>
      </rPr>
      <t>/kg</t>
    </r>
  </si>
  <si>
    <r>
      <t>Running total: Mean NO</t>
    </r>
    <r>
      <rPr>
        <b/>
        <vertAlign val="subscript"/>
        <sz val="10"/>
        <color indexed="12"/>
        <rFont val="Arial"/>
        <family val="2"/>
      </rPr>
      <t>3</t>
    </r>
    <r>
      <rPr>
        <b/>
        <sz val="10"/>
        <color indexed="12"/>
        <rFont val="Arial"/>
        <family val="2"/>
      </rPr>
      <t>/kg</t>
    </r>
  </si>
  <si>
    <t>Running total: No. exceedencies</t>
  </si>
  <si>
    <t>Type of samples</t>
  </si>
  <si>
    <t>Sampling month: No. samples</t>
  </si>
  <si>
    <r>
      <t>Running total: Min NO</t>
    </r>
    <r>
      <rPr>
        <b/>
        <vertAlign val="subscript"/>
        <sz val="10"/>
        <rFont val="Arial"/>
        <family val="2"/>
      </rPr>
      <t>3</t>
    </r>
    <r>
      <rPr>
        <b/>
        <sz val="10"/>
        <rFont val="Arial"/>
        <family val="2"/>
      </rPr>
      <t>/kg</t>
    </r>
  </si>
  <si>
    <r>
      <t>Running total: Max NO</t>
    </r>
    <r>
      <rPr>
        <b/>
        <vertAlign val="subscript"/>
        <sz val="10"/>
        <rFont val="Arial"/>
        <family val="2"/>
      </rPr>
      <t>3</t>
    </r>
    <r>
      <rPr>
        <b/>
        <sz val="10"/>
        <rFont val="Arial"/>
        <family val="2"/>
      </rPr>
      <t>/kg</t>
    </r>
  </si>
  <si>
    <r>
      <t>Running total: Mean NO</t>
    </r>
    <r>
      <rPr>
        <b/>
        <vertAlign val="subscript"/>
        <sz val="10"/>
        <rFont val="Arial"/>
        <family val="2"/>
      </rPr>
      <t>3</t>
    </r>
    <r>
      <rPr>
        <b/>
        <sz val="10"/>
        <rFont val="Arial"/>
        <family val="2"/>
      </rPr>
      <t>/kg</t>
    </r>
  </si>
  <si>
    <r>
      <rPr>
        <b/>
        <sz val="10"/>
        <rFont val="Arial"/>
        <family val="2"/>
      </rPr>
      <t>Sampling month: Min NO</t>
    </r>
    <r>
      <rPr>
        <b/>
        <vertAlign val="subscript"/>
        <sz val="10"/>
        <rFont val="Arial"/>
        <family val="2"/>
      </rPr>
      <t>3</t>
    </r>
    <r>
      <rPr>
        <b/>
        <sz val="10"/>
        <rFont val="Arial"/>
        <family val="2"/>
      </rPr>
      <t>/kg</t>
    </r>
  </si>
  <si>
    <t xml:space="preserve">July </t>
  </si>
  <si>
    <r>
      <t>Sampling month: Max. permitted (mg NO</t>
    </r>
    <r>
      <rPr>
        <b/>
        <vertAlign val="subscript"/>
        <sz val="10"/>
        <rFont val="Arial"/>
        <family val="2"/>
      </rPr>
      <t>3</t>
    </r>
    <r>
      <rPr>
        <b/>
        <sz val="10"/>
        <rFont val="Arial"/>
        <family val="2"/>
      </rPr>
      <t>/kg)</t>
    </r>
  </si>
  <si>
    <t>Running total: Number samples within 10% of 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</si>
</sst>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b/>
      <vertAlign val="subscript"/>
      <sz val="10"/>
      <name val="Arial"/>
      <family val="2"/>
    </font>
    <font>
      <b/>
      <vertAlign val="subscript"/>
      <sz val="10"/>
      <color indexed="12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8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62">
    <xf numFmtId="0" fontId="0" fillId="0" borderId="0" xfId="0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2" fillId="0" borderId="0" xfId="0" applyFont="1" applyFill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righ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13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12" fillId="0" borderId="16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3" xfId="0" applyFont="1" applyBorder="1" applyAlignment="1">
      <alignment horizontal="left" wrapText="1"/>
    </xf>
    <xf numFmtId="0" fontId="12" fillId="0" borderId="4" xfId="0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6" fillId="0" borderId="3" xfId="0" applyFont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12" fillId="0" borderId="3" xfId="0" applyFont="1" applyFill="1" applyBorder="1" applyAlignment="1">
      <alignment horizontal="left"/>
    </xf>
    <xf numFmtId="0" fontId="12" fillId="0" borderId="4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0" fontId="12" fillId="0" borderId="16" xfId="0" applyFont="1" applyFill="1" applyBorder="1" applyAlignment="1">
      <alignment horizontal="left"/>
    </xf>
    <xf numFmtId="0" fontId="12" fillId="0" borderId="9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12" fillId="0" borderId="3" xfId="0" applyFont="1" applyFill="1" applyBorder="1" applyAlignment="1">
      <alignment horizontal="left" wrapText="1"/>
    </xf>
    <xf numFmtId="0" fontId="12" fillId="0" borderId="4" xfId="0" applyFont="1" applyFill="1" applyBorder="1" applyAlignment="1">
      <alignment horizontal="left" wrapText="1"/>
    </xf>
    <xf numFmtId="0" fontId="2" fillId="0" borderId="0" xfId="0" applyFont="1"/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left"/>
    </xf>
    <xf numFmtId="164" fontId="0" fillId="0" borderId="0" xfId="0" applyNumberFormat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" fontId="2" fillId="0" borderId="11" xfId="0" applyNumberFormat="1" applyFont="1" applyBorder="1" applyAlignment="1">
      <alignment horizontal="left"/>
    </xf>
    <xf numFmtId="1" fontId="12" fillId="0" borderId="16" xfId="0" applyNumberFormat="1" applyFont="1" applyBorder="1" applyAlignment="1">
      <alignment horizontal="left"/>
    </xf>
    <xf numFmtId="0" fontId="1" fillId="0" borderId="0" xfId="0" applyFont="1" applyAlignment="1">
      <alignment horizontal="center"/>
    </xf>
    <xf numFmtId="0" fontId="14" fillId="0" borderId="0" xfId="0" applyFont="1" applyAlignment="1">
      <alignment wrapText="1"/>
    </xf>
    <xf numFmtId="15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left"/>
    </xf>
    <xf numFmtId="0" fontId="1" fillId="0" borderId="0" xfId="0" applyFont="1"/>
    <xf numFmtId="14" fontId="2" fillId="0" borderId="0" xfId="0" applyNumberFormat="1" applyFont="1"/>
    <xf numFmtId="164" fontId="2" fillId="0" borderId="9" xfId="0" applyNumberFormat="1" applyFont="1" applyBorder="1" applyAlignment="1">
      <alignment horizontal="left"/>
    </xf>
    <xf numFmtId="164" fontId="12" fillId="0" borderId="4" xfId="0" applyNumberFormat="1" applyFont="1" applyBorder="1" applyAlignment="1">
      <alignment horizontal="left" wrapText="1"/>
    </xf>
    <xf numFmtId="14" fontId="0" fillId="0" borderId="0" xfId="0" applyNumberFormat="1"/>
    <xf numFmtId="164" fontId="2" fillId="0" borderId="0" xfId="0" applyNumberFormat="1" applyFont="1"/>
    <xf numFmtId="164" fontId="2" fillId="0" borderId="4" xfId="0" applyNumberFormat="1" applyFont="1" applyBorder="1" applyAlignment="1">
      <alignment horizontal="left"/>
    </xf>
    <xf numFmtId="0" fontId="1" fillId="0" borderId="0" xfId="0" applyFont="1" applyAlignment="1">
      <alignment horizontal="center" wrapText="1"/>
    </xf>
    <xf numFmtId="0" fontId="0" fillId="0" borderId="0" xfId="0" applyFill="1"/>
    <xf numFmtId="0" fontId="2" fillId="2" borderId="0" xfId="0" applyFont="1" applyFill="1"/>
    <xf numFmtId="14" fontId="2" fillId="0" borderId="0" xfId="0" applyNumberFormat="1" applyFont="1" applyFill="1"/>
    <xf numFmtId="0" fontId="2" fillId="0" borderId="0" xfId="0" applyFont="1" applyFill="1" applyAlignment="1">
      <alignment horizontal="left"/>
    </xf>
    <xf numFmtId="164" fontId="12" fillId="0" borderId="9" xfId="0" applyNumberFormat="1" applyFont="1" applyBorder="1" applyAlignment="1">
      <alignment horizontal="left"/>
    </xf>
    <xf numFmtId="164" fontId="12" fillId="0" borderId="4" xfId="0" applyNumberFormat="1" applyFont="1" applyFill="1" applyBorder="1" applyAlignment="1">
      <alignment horizontal="left"/>
    </xf>
    <xf numFmtId="164" fontId="12" fillId="0" borderId="4" xfId="0" applyNumberFormat="1" applyFont="1" applyBorder="1" applyAlignment="1">
      <alignment horizontal="left"/>
    </xf>
    <xf numFmtId="0" fontId="0" fillId="3" borderId="0" xfId="0" applyFill="1"/>
    <xf numFmtId="0" fontId="2" fillId="3" borderId="0" xfId="0" applyFont="1" applyFill="1"/>
    <xf numFmtId="0" fontId="0" fillId="0" borderId="0" xfId="0" applyAlignment="1">
      <alignment horizontal="left"/>
    </xf>
    <xf numFmtId="0" fontId="0" fillId="4" borderId="0" xfId="0" applyFill="1"/>
    <xf numFmtId="0" fontId="2" fillId="4" borderId="0" xfId="0" applyFont="1" applyFill="1"/>
    <xf numFmtId="0" fontId="8" fillId="0" borderId="5" xfId="0" applyFont="1" applyBorder="1" applyAlignment="1">
      <alignment horizontal="left" wrapText="1"/>
    </xf>
    <xf numFmtId="0" fontId="12" fillId="0" borderId="5" xfId="0" applyFont="1" applyBorder="1" applyAlignment="1">
      <alignment horizontal="left"/>
    </xf>
    <xf numFmtId="0" fontId="12" fillId="0" borderId="5" xfId="0" applyFont="1" applyBorder="1" applyAlignment="1">
      <alignment horizontal="left" wrapText="1"/>
    </xf>
    <xf numFmtId="0" fontId="12" fillId="0" borderId="10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14" fillId="5" borderId="7" xfId="0" applyFont="1" applyFill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0" fillId="0" borderId="19" xfId="0" applyBorder="1" applyAlignment="1">
      <alignment horizontal="left"/>
    </xf>
    <xf numFmtId="0" fontId="13" fillId="0" borderId="8" xfId="0" applyFont="1" applyBorder="1" applyAlignment="1">
      <alignment horizontal="left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13" fillId="0" borderId="16" xfId="0" applyFont="1" applyBorder="1" applyAlignment="1">
      <alignment horizontal="left"/>
    </xf>
    <xf numFmtId="0" fontId="1" fillId="6" borderId="7" xfId="0" applyFont="1" applyFill="1" applyBorder="1" applyAlignment="1">
      <alignment horizontal="left"/>
    </xf>
    <xf numFmtId="0" fontId="1" fillId="6" borderId="3" xfId="0" applyFont="1" applyFill="1" applyBorder="1" applyAlignment="1">
      <alignment horizontal="left"/>
    </xf>
    <xf numFmtId="0" fontId="1" fillId="6" borderId="3" xfId="0" applyFont="1" applyFill="1" applyBorder="1" applyAlignment="1">
      <alignment horizontal="left" wrapText="1"/>
    </xf>
    <xf numFmtId="0" fontId="1" fillId="6" borderId="4" xfId="0" applyFont="1" applyFill="1" applyBorder="1" applyAlignment="1">
      <alignment horizontal="left" wrapText="1"/>
    </xf>
    <xf numFmtId="0" fontId="1" fillId="6" borderId="6" xfId="0" applyFont="1" applyFill="1" applyBorder="1" applyAlignment="1">
      <alignment horizontal="left" wrapText="1"/>
    </xf>
    <xf numFmtId="0" fontId="1" fillId="6" borderId="7" xfId="0" applyFont="1" applyFill="1" applyBorder="1" applyAlignment="1">
      <alignment horizontal="left" wrapText="1"/>
    </xf>
    <xf numFmtId="0" fontId="2" fillId="6" borderId="0" xfId="0" applyFont="1" applyFill="1"/>
    <xf numFmtId="0" fontId="2" fillId="6" borderId="7" xfId="0" applyFont="1" applyFill="1" applyBorder="1" applyAlignment="1">
      <alignment horizontal="left"/>
    </xf>
    <xf numFmtId="0" fontId="1" fillId="6" borderId="4" xfId="0" applyFont="1" applyFill="1" applyBorder="1" applyAlignment="1">
      <alignment horizontal="left"/>
    </xf>
    <xf numFmtId="0" fontId="2" fillId="6" borderId="5" xfId="0" applyFont="1" applyFill="1" applyBorder="1" applyAlignment="1">
      <alignment horizontal="left"/>
    </xf>
    <xf numFmtId="0" fontId="2" fillId="6" borderId="4" xfId="0" applyFont="1" applyFill="1" applyBorder="1" applyAlignment="1">
      <alignment horizontal="left"/>
    </xf>
    <xf numFmtId="0" fontId="2" fillId="6" borderId="3" xfId="0" applyFont="1" applyFill="1" applyBorder="1" applyAlignment="1">
      <alignment horizontal="left"/>
    </xf>
    <xf numFmtId="0" fontId="2" fillId="6" borderId="6" xfId="0" applyFont="1" applyFill="1" applyBorder="1" applyAlignment="1">
      <alignment horizontal="left"/>
    </xf>
    <xf numFmtId="0" fontId="2" fillId="6" borderId="3" xfId="0" applyFont="1" applyFill="1" applyBorder="1" applyAlignment="1">
      <alignment horizontal="left" wrapText="1"/>
    </xf>
    <xf numFmtId="0" fontId="2" fillId="6" borderId="4" xfId="0" applyFont="1" applyFill="1" applyBorder="1" applyAlignment="1">
      <alignment horizontal="left" wrapText="1"/>
    </xf>
    <xf numFmtId="0" fontId="2" fillId="6" borderId="6" xfId="0" applyFont="1" applyFill="1" applyBorder="1" applyAlignment="1">
      <alignment horizontal="left" wrapText="1"/>
    </xf>
    <xf numFmtId="164" fontId="2" fillId="6" borderId="4" xfId="0" applyNumberFormat="1" applyFont="1" applyFill="1" applyBorder="1" applyAlignment="1">
      <alignment horizontal="left"/>
    </xf>
    <xf numFmtId="0" fontId="2" fillId="6" borderId="8" xfId="0" applyFont="1" applyFill="1" applyBorder="1" applyAlignment="1">
      <alignment horizontal="left"/>
    </xf>
    <xf numFmtId="164" fontId="2" fillId="6" borderId="9" xfId="0" applyNumberFormat="1" applyFont="1" applyFill="1" applyBorder="1" applyAlignment="1">
      <alignment horizontal="left"/>
    </xf>
    <xf numFmtId="1" fontId="2" fillId="6" borderId="11" xfId="0" applyNumberFormat="1" applyFont="1" applyFill="1" applyBorder="1" applyAlignment="1">
      <alignment horizontal="left"/>
    </xf>
    <xf numFmtId="1" fontId="2" fillId="6" borderId="16" xfId="0" applyNumberFormat="1" applyFont="1" applyFill="1" applyBorder="1" applyAlignment="1">
      <alignment horizontal="left"/>
    </xf>
    <xf numFmtId="164" fontId="2" fillId="6" borderId="4" xfId="0" applyNumberFormat="1" applyFont="1" applyFill="1" applyBorder="1" applyAlignment="1">
      <alignment horizontal="left" wrapText="1"/>
    </xf>
    <xf numFmtId="0" fontId="2" fillId="6" borderId="11" xfId="0" applyFont="1" applyFill="1" applyBorder="1" applyAlignment="1">
      <alignment horizontal="left"/>
    </xf>
    <xf numFmtId="0" fontId="2" fillId="6" borderId="16" xfId="0" applyFont="1" applyFill="1" applyBorder="1" applyAlignment="1">
      <alignment horizontal="left"/>
    </xf>
    <xf numFmtId="0" fontId="2" fillId="6" borderId="10" xfId="0" applyFont="1" applyFill="1" applyBorder="1" applyAlignment="1">
      <alignment horizontal="left"/>
    </xf>
    <xf numFmtId="0" fontId="11" fillId="6" borderId="4" xfId="0" applyFont="1" applyFill="1" applyBorder="1" applyAlignment="1">
      <alignment horizontal="left"/>
    </xf>
    <xf numFmtId="0" fontId="1" fillId="6" borderId="16" xfId="0" applyFont="1" applyFill="1" applyBorder="1" applyAlignment="1">
      <alignment horizontal="left"/>
    </xf>
    <xf numFmtId="0" fontId="2" fillId="6" borderId="9" xfId="0" applyFont="1" applyFill="1" applyBorder="1" applyAlignment="1">
      <alignment horizontal="left"/>
    </xf>
    <xf numFmtId="0" fontId="1" fillId="6" borderId="0" xfId="0" applyFont="1" applyFill="1" applyBorder="1" applyAlignment="1">
      <alignment horizontal="left"/>
    </xf>
    <xf numFmtId="0" fontId="2" fillId="6" borderId="0" xfId="0" applyFont="1" applyFill="1" applyBorder="1" applyAlignment="1">
      <alignment horizontal="left"/>
    </xf>
    <xf numFmtId="17" fontId="1" fillId="6" borderId="17" xfId="0" applyNumberFormat="1" applyFont="1" applyFill="1" applyBorder="1" applyAlignment="1">
      <alignment horizontal="left"/>
    </xf>
    <xf numFmtId="17" fontId="1" fillId="6" borderId="1" xfId="0" applyNumberFormat="1" applyFont="1" applyFill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0" fillId="0" borderId="0" xfId="0" applyBorder="1"/>
    <xf numFmtId="0" fontId="12" fillId="0" borderId="9" xfId="0" applyFont="1" applyBorder="1" applyAlignment="1">
      <alignment horizontal="left" wrapText="1"/>
    </xf>
    <xf numFmtId="0" fontId="12" fillId="0" borderId="11" xfId="0" applyFont="1" applyBorder="1" applyAlignment="1">
      <alignment horizontal="left" wrapText="1"/>
    </xf>
    <xf numFmtId="17" fontId="1" fillId="6" borderId="8" xfId="0" applyNumberFormat="1" applyFont="1" applyFill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169"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12"/>
        <name val="Arial"/>
        <family val="2"/>
        <scheme val="none"/>
      </font>
      <alignment horizontal="left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12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12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12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12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12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12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12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12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12"/>
        <name val="Arial"/>
        <family val="2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12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12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12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12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12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left style="medium">
          <color indexed="64"/>
        </lef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12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12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12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12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12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12"/>
        <name val="Arial"/>
        <family val="2"/>
        <scheme val="none"/>
      </font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12"/>
        <name val="Arial"/>
        <family val="2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12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7CD4D81-42C8-4E0B-962C-CA0685DD2D80}" name="Table4" displayName="Table4" ref="A1:C12" totalsRowShown="0">
  <autoFilter ref="A1:C12" xr:uid="{D7CD4D81-42C8-4E0B-962C-CA0685DD2D80}"/>
  <tableColumns count="3">
    <tableColumn id="1" xr3:uid="{6CBC2D9D-7C26-4931-9EAC-5DDF030A26FC}" name="Code" dataDxfId="168"/>
    <tableColumn id="2" xr3:uid="{73056CEC-6D91-46FD-9A9B-152B7DDBE33E}" name="Category" dataDxfId="167"/>
    <tableColumn id="3" xr3:uid="{19B246D2-BDD7-4AB6-956C-96D3FC01D82B}" name="Max nitrate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B1FA961E-E2DF-4AEC-AF98-EF521FB237FB}" name="Table11" displayName="Table11" ref="A104:M118" totalsRowShown="0" headerRowDxfId="53" tableBorderDxfId="61">
  <autoFilter ref="A104:M118" xr:uid="{B1FA961E-E2DF-4AEC-AF98-EF521FB237FB}"/>
  <tableColumns count="13">
    <tableColumn id="1" xr3:uid="{41FC9530-89AC-48BF-8837-2AE43117E90D}" name="Type of samples" dataDxfId="60"/>
    <tableColumn id="2" xr3:uid="{922D66ED-9BAE-40CF-A888-4C4A616EFC3E}" name="UK grown samples"/>
    <tableColumn id="3" xr3:uid="{16C97ED1-E89E-46F3-A404-E80BA867CEAA}" name="Sampling month: Max. permitted (mg NO3/kg)" dataDxfId="59"/>
    <tableColumn id="4" xr3:uid="{802457F8-7BC8-4649-A020-15D10584579F}" name="Sampling month: No. samples" dataDxfId="58"/>
    <tableColumn id="5" xr3:uid="{22620A8C-9A90-4D40-BB6D-4509F1255728}" name="Sampling month: Min NO3/kg" dataDxfId="57"/>
    <tableColumn id="6" xr3:uid="{1E360C8E-7E8E-4861-9FEE-09605C2E4D22}" name="Sampling month: Max NO3/kg" dataDxfId="56"/>
    <tableColumn id="7" xr3:uid="{2BB9AEBE-EE97-4844-963D-43A3E8AFE8E9}" name="Sampling month: Mean NO3/kg" dataDxfId="55"/>
    <tableColumn id="8" xr3:uid="{773AB078-8A11-4B61-A73E-D9C69EAE4DE1}" name="Sampling month: No. exceedencies" dataDxfId="54"/>
    <tableColumn id="9" xr3:uid="{6FF8C68E-23E5-47B3-9492-7669922ED576}" name="Running total: No. samples"/>
    <tableColumn id="10" xr3:uid="{DB7F6AD0-2862-4F39-925F-39982478ED9A}" name="Running total: Min NO3/kg"/>
    <tableColumn id="11" xr3:uid="{0CD09E47-CD59-4D99-AEF7-7E2DCEAC4010}" name="Running total: Max NO3/kg"/>
    <tableColumn id="12" xr3:uid="{3E889D26-8F08-4D03-94BA-08B0ED69CD6E}" name="Running total: Mean NO3/kg"/>
    <tableColumn id="14" xr3:uid="{387EB89C-FD37-4AEF-86B3-26DC0E4666D7}" name="Running total: No. exceedencies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702B381B-1660-4829-8874-82E9A9C887D8}" name="Table12" displayName="Table12" ref="A121:M135" totalsRowShown="0" headerRowDxfId="45">
  <autoFilter ref="A121:M135" xr:uid="{702B381B-1660-4829-8874-82E9A9C887D8}"/>
  <tableColumns count="13">
    <tableColumn id="1" xr3:uid="{EEC74C9B-05E5-4A5C-AB4E-60CD13590244}" name="Type of samples" dataDxfId="52"/>
    <tableColumn id="2" xr3:uid="{AC79E5DB-235B-4EED-A058-C4CF35FC3F45}" name="UK grown samples"/>
    <tableColumn id="3" xr3:uid="{5EF2FAE5-8ED4-4C11-BD5A-92EE03E7236A}" name="Sampling month: Max. permitted (mg NO3/kg)" dataDxfId="51"/>
    <tableColumn id="4" xr3:uid="{A4234187-9D35-4441-8A32-1EBAB0F1A466}" name="Sampling month: No. samples" dataDxfId="50"/>
    <tableColumn id="5" xr3:uid="{1DFFD262-CEE8-4E0D-BE1D-41DF489F12E5}" name="Sampling month: Min NO3/kg" dataDxfId="49"/>
    <tableColumn id="6" xr3:uid="{1814B1AB-3721-438C-BB1A-0326F665A25F}" name="Sampling month: Max NO3/kg" dataDxfId="48"/>
    <tableColumn id="7" xr3:uid="{E8FADB7F-5C36-433A-BF98-8AF1B91D201E}" name="Sampling month: Mean NO3/kg" dataDxfId="47"/>
    <tableColumn id="8" xr3:uid="{463B8C9D-6840-4BF6-9A19-95A2266BFAFB}" name="Sampling month: No. exceedencies" dataDxfId="46"/>
    <tableColumn id="9" xr3:uid="{EA5F538F-BD4D-4C07-9ACF-FC8739A9D801}" name="Running total: No. samples"/>
    <tableColumn id="10" xr3:uid="{18EC9A06-BFF5-4292-A71C-F4B837792A9D}" name="Running total: Min NO3/kg"/>
    <tableColumn id="11" xr3:uid="{89258552-DC72-417D-BC1E-EFBE08CFD917}" name="Running total: Max NO3/kg"/>
    <tableColumn id="12" xr3:uid="{BADC4CB3-0174-4EEC-9CAE-79B2B8D667CF}" name="Running total: Mean NO3/kg"/>
    <tableColumn id="14" xr3:uid="{F4CCC49E-82F7-41D3-9046-B4C41D24CF27}" name="Running total: No. exceedencies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EF1A6E0F-EEA4-4782-AE7F-91073CACA6B0}" name="Table13" displayName="Table13" ref="A138:M152" totalsRowShown="0" headerRowDxfId="34" headerRowBorderDxfId="43" tableBorderDxfId="44" totalsRowBorderDxfId="42">
  <autoFilter ref="A138:M152" xr:uid="{EF1A6E0F-EEA4-4782-AE7F-91073CACA6B0}"/>
  <tableColumns count="13">
    <tableColumn id="1" xr3:uid="{2672A08E-B694-43EB-89D0-19C7237091E9}" name="Type of samples" dataDxfId="41"/>
    <tableColumn id="2" xr3:uid="{B0A2D5EB-A00E-44DF-949B-6058CDC7CE4A}" name="UK grown samples"/>
    <tableColumn id="3" xr3:uid="{6D660995-FCBC-44C7-ADD2-EFA35A5FC9D1}" name="Sampling month: Max. permitted (mg NO3/kg)" dataDxfId="40"/>
    <tableColumn id="4" xr3:uid="{1113DAB2-AB4D-4123-B084-86F55EA418F4}" name="Sampling month: No. samples" dataDxfId="39"/>
    <tableColumn id="5" xr3:uid="{8E2A2B3A-4E60-43DB-828D-D47489B82E91}" name="Sampling month: Min NO3/kg" dataDxfId="38"/>
    <tableColumn id="6" xr3:uid="{C806B6D4-1513-40E9-8EE4-4BA2BC7F5648}" name="Sampling month: Max NO3/kg" dataDxfId="37"/>
    <tableColumn id="7" xr3:uid="{42530B44-CD3B-4053-8C95-7D2935DCCBB0}" name="Sampling month: Mean NO3/kg" dataDxfId="36"/>
    <tableColumn id="8" xr3:uid="{3CD74F43-4C19-49CA-858F-D8A9765C8A86}" name="Sampling month: No. exceedencies" dataDxfId="35"/>
    <tableColumn id="9" xr3:uid="{39F95331-50D4-4C70-877A-606BFAF507C1}" name="Running total: No. samples"/>
    <tableColumn id="10" xr3:uid="{0791F693-1AEA-4FED-85F4-C319DFF91F92}" name="Running total: Min NO3/kg"/>
    <tableColumn id="11" xr3:uid="{557FB28E-CC58-4A1D-802C-9C301031BBA2}" name="Running total: Max NO3/kg"/>
    <tableColumn id="12" xr3:uid="{FE90141B-71F0-4F90-8C15-7DC078A5D8C1}" name="Running total: Mean NO3/kg"/>
    <tableColumn id="14" xr3:uid="{1C65C994-32B0-4043-AC50-188E05C7B89A}" name="Running total: No. exceedencies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180F6DC4-B4D4-4C18-B0E7-E5D0B9FE5B0C}" name="Table14" displayName="Table14" ref="A155:M169" totalsRowShown="0" headerRowDxfId="20" headerRowBorderDxfId="32" tableBorderDxfId="33" totalsRowBorderDxfId="31">
  <autoFilter ref="A155:M169" xr:uid="{180F6DC4-B4D4-4C18-B0E7-E5D0B9FE5B0C}"/>
  <tableColumns count="13">
    <tableColumn id="1" xr3:uid="{28D688EB-73C2-4E90-A008-B4A8DD56C089}" name="Type of samples" dataDxfId="30"/>
    <tableColumn id="2" xr3:uid="{A0CCB6AD-9909-41C2-8950-7F855FFEB5E0}" name="UK grown samples"/>
    <tableColumn id="3" xr3:uid="{D3215784-6424-414E-8CFB-22BD255233D5}" name="Sampling month: Max. permitted (mg NO3/kg)" dataDxfId="29"/>
    <tableColumn id="4" xr3:uid="{1D8467C7-F09D-4B4E-879E-DC8A7D06CC44}" name="Sampling month: No. samples" dataDxfId="28"/>
    <tableColumn id="5" xr3:uid="{640F5B04-F2A7-40DD-A208-16D20F9E93C1}" name="Sampling month: Min NO3/kg" dataDxfId="27"/>
    <tableColumn id="6" xr3:uid="{2C41C8AA-6A94-44FF-AF70-C5AAD18982B3}" name="Sampling month: Max NO3/kg" dataDxfId="26"/>
    <tableColumn id="7" xr3:uid="{38D73DCF-0F8B-44DB-A458-146AF1D40324}" name="Sampling month: Mean NO3/kg" dataDxfId="25"/>
    <tableColumn id="8" xr3:uid="{F8EB5182-677D-4F8B-8937-17F45939504D}" name="Sampling month: No. exceedencies" dataDxfId="24"/>
    <tableColumn id="9" xr3:uid="{40ABCBCA-A9E4-4BF8-A523-93F1F08CB98E}" name="Running total: No. samples"/>
    <tableColumn id="10" xr3:uid="{CC6DF042-48E8-4F87-BBCB-769B073F2494}" name="Running total: Min NO3/kg"/>
    <tableColumn id="11" xr3:uid="{146AFBDB-5C04-4362-BE5E-797CCBFCC0C8}" name="Running total: Max NO3/kg" dataDxfId="23"/>
    <tableColumn id="12" xr3:uid="{AFF88BC7-E35F-4C01-828C-35CEA4590435}" name="Running total: Mean NO3/kg" dataDxfId="22"/>
    <tableColumn id="14" xr3:uid="{ECD2AA52-0154-45EB-9F07-28B9EA39DF21}" name="Running total: No. exceedencies" dataDxfId="21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C034AC1C-D263-48AC-AA46-06078385E2C9}" name="Table15" displayName="Table15" ref="A172:M188" totalsRowShown="0" headerRowDxfId="10">
  <autoFilter ref="A172:M188" xr:uid="{C034AC1C-D263-48AC-AA46-06078385E2C9}"/>
  <tableColumns count="13">
    <tableColumn id="1" xr3:uid="{0C52E338-619B-4F3E-A963-C43E565203E3}" name="Type of samples" dataDxfId="19"/>
    <tableColumn id="2" xr3:uid="{4098E2C7-3B16-45A7-9694-AEDC4C717D63}" name="UK grown samples"/>
    <tableColumn id="3" xr3:uid="{9CB6FE51-E937-47C6-8FE6-49991BD4A76B}" name="Sampling month: Max. permitted (mg NO3/kg)" dataDxfId="18"/>
    <tableColumn id="4" xr3:uid="{5725C0C3-02FD-4DAC-9DC7-3FE347DB16A3}" name="Sampling month: No. samples" dataDxfId="17"/>
    <tableColumn id="5" xr3:uid="{D6D554B9-7284-4BE9-AE3A-9A385965DFB0}" name="Sampling month: Min NO3/kg" dataDxfId="16"/>
    <tableColumn id="6" xr3:uid="{C25E769C-3C3D-475F-AC27-3D276A92CF8A}" name="Sampling month: Max NO3/kg" dataDxfId="15"/>
    <tableColumn id="7" xr3:uid="{40E170AA-8DF2-4049-890A-5F00C8F5928D}" name="Sampling month: Mean NO3/kg" dataDxfId="14"/>
    <tableColumn id="8" xr3:uid="{4A34A54F-A2E8-44BF-B537-F9F0C31A8659}" name="Sampling month: No. exceedencies" dataDxfId="13"/>
    <tableColumn id="9" xr3:uid="{4673519F-50D0-4FB6-B891-E559660AFADF}" name="Running total: No. samples"/>
    <tableColumn id="10" xr3:uid="{6CD92DAA-65A1-4AD0-B5FF-162FA31618E0}" name="Running total: Min NO3/kg"/>
    <tableColumn id="11" xr3:uid="{F957D9D7-87DC-4E5C-A39B-E661AF49731E}" name="Running total: Max NO3/kg"/>
    <tableColumn id="12" xr3:uid="{9A8BB66F-65B5-476A-B2A8-4427678EB29D}" name="Running total: Mean NO3/kg" dataDxfId="12"/>
    <tableColumn id="14" xr3:uid="{DCA7C941-C35B-458E-8114-142E5A3D3091}" name="Running total: No. exceedencies" dataDxfId="11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C6D3E12A-4766-4677-B6E1-6F74D71838E2}" name="Table16" displayName="Table16" ref="A189:N203" totalsRowShown="0" headerRowDxfId="2">
  <autoFilter ref="A189:N203" xr:uid="{C6D3E12A-4766-4677-B6E1-6F74D71838E2}"/>
  <tableColumns count="14">
    <tableColumn id="1" xr3:uid="{ADA38F42-37D2-4A4E-92B0-AD39C1509776}" name="Type of samples" dataDxfId="9"/>
    <tableColumn id="2" xr3:uid="{BE31F5CC-7CA1-42D7-8B2B-17E691C40F57}" name="UK grown samples"/>
    <tableColumn id="3" xr3:uid="{CC3202D7-9D9F-4C11-B246-C2190021B46E}" name="Sampling month: Max. permitted (mg NO3/kg)" dataDxfId="8"/>
    <tableColumn id="4" xr3:uid="{0870DE4F-2143-4B7B-86C2-161440575E66}" name="Sampling month: No. samples" dataDxfId="7"/>
    <tableColumn id="5" xr3:uid="{DBABB275-5743-429F-ABA0-799411C415FA}" name="Sampling month: Min NO3/kg" dataDxfId="6"/>
    <tableColumn id="6" xr3:uid="{1247852A-8617-48D7-929F-6331B134C561}" name="Sampling month: Max NO3/kg" dataDxfId="5"/>
    <tableColumn id="7" xr3:uid="{6FD12408-6D4A-4490-9C38-68F1AC3FE241}" name="Mean NO3/kg" dataDxfId="1"/>
    <tableColumn id="8" xr3:uid="{E7F1BD73-A7E9-450F-9C49-4AF7CC512FEE}" name="No. exceedencies" dataDxfId="4"/>
    <tableColumn id="9" xr3:uid="{38BE50B2-B35A-4872-B3D2-C5AABEF117B8}" name="Running total: No. samples"/>
    <tableColumn id="10" xr3:uid="{F8695C5B-E83C-4ECA-BC59-DEA5909860EE}" name="Running total: Min NO3/kg"/>
    <tableColumn id="11" xr3:uid="{DE04E1BA-18E0-4CAD-9970-085F58BF8899}" name="Running total: Max NO3/kg"/>
    <tableColumn id="12" xr3:uid="{5442F28D-FAB0-4298-A125-C88AB1DD8625}" name="Running total: Mean NO3/kg"/>
    <tableColumn id="13" xr3:uid="{FEBBA3B0-FCEA-44AB-B79E-16DDE358850A}" name="Running total: Number samples within 10% of Max" dataDxfId="3"/>
    <tableColumn id="14" xr3:uid="{2E8234FD-F210-42D3-98B6-7B0EE36B4CB5}" name="Running total: No. exceedencies" dataDxfId="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B1222AB-3D7E-4328-B57E-F88F45388CE9}" name="Table3" displayName="Table3" ref="A1:G1048576" totalsRowShown="0" headerRowDxfId="166">
  <autoFilter ref="A1:G1048576" xr:uid="{8B1222AB-3D7E-4328-B57E-F88F45388CE9}"/>
  <tableColumns count="7">
    <tableColumn id="1" xr3:uid="{2F9C694D-42F6-4B21-BC50-95C2849EC70D}" name="Sample ID"/>
    <tableColumn id="2" xr3:uid="{68850C33-72E8-4494-8C12-E672BFEA885B}" name="Sampler"/>
    <tableColumn id="3" xr3:uid="{47061F46-A648-42AB-A408-E3A34236A694}" name="Region"/>
    <tableColumn id="4" xr3:uid="{EF500BF8-FC81-497B-AAA5-1A930BF42B87}" name="Month (target)"/>
    <tableColumn id="5" xr3:uid="{264372F1-B337-4606-AA96-8C12BE3EB234}" name="Collected"/>
    <tableColumn id="6" xr3:uid="{822E40BD-F432-4EDB-A935-4907B50BF36A}" name="Date collected if delayed"/>
    <tableColumn id="7" xr3:uid="{0564C881-0A83-4FE3-8D9E-11323AD7FF77}" name="Comment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54C767F-4822-4104-BF6C-A682469DE208}" name="Table2" displayName="Table2" ref="A1:S1048576" totalsRowShown="0" dataDxfId="165">
  <autoFilter ref="A1:S1048576" xr:uid="{954C767F-4822-4104-BF6C-A682469DE208}"/>
  <tableColumns count="19">
    <tableColumn id="1" xr3:uid="{F8FB4308-2C16-4591-B1B5-CA748582F1C1}" name="Sample ID" dataDxfId="164"/>
    <tableColumn id="2" xr3:uid="{099A0CDF-093A-4CAC-8D51-7D9A196E551C}" name="Sampler" dataDxfId="163"/>
    <tableColumn id="3" xr3:uid="{34AF1357-560C-4D1F-867B-972E41AA1C4E}" name="Month" dataDxfId="162"/>
    <tableColumn id="4" xr3:uid="{7290C2C0-CE56-4091-B43A-40998D4A6C8A}" name="Date" dataDxfId="161"/>
    <tableColumn id="5" xr3:uid="{C460ACAB-9E59-49D4-928E-63A834FED9F1}" name="Location" dataDxfId="160"/>
    <tableColumn id="6" xr3:uid="{E6A5C13C-E8BE-4525-A559-2009376AD9E0}" name="Region" dataDxfId="159"/>
    <tableColumn id="7" xr3:uid="{10E6516A-6897-457B-B21E-1D0D6A496144}" name="Crop" dataDxfId="158"/>
    <tableColumn id="8" xr3:uid="{6F58E9D2-822D-4BC7-855E-501F6E0B6D77}" name="Category" dataDxfId="157"/>
    <tableColumn id="9" xr3:uid="{4EB7CD8B-221C-45B6-95B3-F0302C5B54FE}" name="Variety" dataDxfId="156"/>
    <tableColumn id="10" xr3:uid="{FC096E6C-A94D-43A6-AB52-21DF944F29A5}" name="Lab No." dataDxfId="155"/>
    <tableColumn id="11" xr3:uid="{31E1C98E-2E75-40DC-A5ED-FFDE5836F8ED}" name="Nitrate (mg/kg)" dataDxfId="154"/>
    <tableColumn id="12" xr3:uid="{C190C79A-E290-4BCE-A342-533D30524B51}" name="Max nitrate (mg/kg)" dataDxfId="153"/>
    <tableColumn id="13" xr3:uid="{BF6B89AB-D98B-4462-8FC2-0F541528ECC4}" name="1st exceedence" dataDxfId="152"/>
    <tableColumn id="14" xr3:uid="{5BC30FCD-B98E-4F9D-81CF-044733CA0A06}" name="10% of max" dataDxfId="151"/>
    <tableColumn id="15" xr3:uid="{4EE56CA2-FB51-4850-B180-7D841B6824B4}" name="Within 10% of max" dataDxfId="150"/>
    <tableColumn id="16" xr3:uid="{9307D4ED-D5B2-44E4-8D75-CD1A12CBC199}" name="Re-test (mg/kg)" dataDxfId="149"/>
    <tableColumn id="17" xr3:uid="{1D9F9997-5BD4-44A7-8397-F6C1C366EAC4}" name="2nd exceedence" dataDxfId="148"/>
    <tableColumn id="18" xr3:uid="{CD33D166-D3C2-4B87-9A8D-B2502416C5BA}" name="Send letter" dataDxfId="147"/>
    <tableColumn id="19" xr3:uid="{E869D75C-201A-4F7C-A59B-AD0DB6821149}" name="Comment" dataDxfId="146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771F2D4-B7CA-4A9C-8725-0FDDD81B4032}" name="Table5" displayName="Table5" ref="A18:M32" totalsRowShown="0" headerRowDxfId="132" dataDxfId="131" tableBorderDxfId="130">
  <autoFilter ref="A18:M32" xr:uid="{C771F2D4-B7CA-4A9C-8725-0FDDD81B4032}"/>
  <tableColumns count="13">
    <tableColumn id="1" xr3:uid="{DF418000-8C68-4565-9E89-393695A57517}" name="Type of samples" dataDxfId="129"/>
    <tableColumn id="2" xr3:uid="{6D8AB216-D00B-433E-BCD8-AD8DDF3AABF3}" name="UK grown samples" dataDxfId="128"/>
    <tableColumn id="3" xr3:uid="{C7A7EC5C-E7E4-47EF-82A3-A3A54BB9E2BF}" name="Sampling month: Max. permitted (mg NO3/kg)" dataDxfId="127"/>
    <tableColumn id="4" xr3:uid="{15FBF556-FDC4-4B92-96D5-42B37A392B46}" name="Sampling month: No. samples" dataDxfId="126"/>
    <tableColumn id="5" xr3:uid="{59549E5F-9098-426D-98D9-3947844C71F6}" name="Sampling month: Min NO3/kg" dataDxfId="125"/>
    <tableColumn id="6" xr3:uid="{65C1B821-BBFB-46E2-8467-717F8DDA2FEC}" name="Sampling month: Max NO3/kg" dataDxfId="124"/>
    <tableColumn id="7" xr3:uid="{4DC6300B-CB5E-46D9-A5C4-3D9F03606296}" name="Sampling month: Mean NO3/kg" dataDxfId="123"/>
    <tableColumn id="8" xr3:uid="{BA90E6E9-B954-4FA9-88CE-A8D0F8A0A0C5}" name="Sampling month: No. exceedencies" dataDxfId="122"/>
    <tableColumn id="9" xr3:uid="{34C07200-26EF-41E8-91A7-D46E153A430B}" name="Running total: No. samples" dataDxfId="121"/>
    <tableColumn id="10" xr3:uid="{36ECA84F-CC0E-4399-8EAA-DC2C03C0D507}" name="Running total: Min NO3/kg" dataDxfId="120"/>
    <tableColumn id="11" xr3:uid="{2EEBA417-03E6-4A06-8D99-998A3B5ACC65}" name="Running total: Max NO3/kg" dataDxfId="119"/>
    <tableColumn id="12" xr3:uid="{02512CC3-242C-4330-8E7F-A650FD1AAC55}" name="Running total: Mean NO3/kg" dataDxfId="118"/>
    <tableColumn id="14" xr3:uid="{F843CD61-6D0D-4009-B33D-55097ECC3005}" name="Running total: No. exceedencies" dataDxfId="117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96067C1-D990-49BD-B075-C68DEE1C3BDA}" name="Table1" displayName="Table1" ref="A2:M16" totalsRowShown="0" headerRowDxfId="145" headerRowBorderDxfId="144" tableBorderDxfId="143" totalsRowBorderDxfId="142">
  <autoFilter ref="A2:M16" xr:uid="{096067C1-D990-49BD-B075-C68DEE1C3BDA}"/>
  <tableColumns count="13">
    <tableColumn id="1" xr3:uid="{88939712-7EBC-44BD-A889-067E50410AA2}" name="Type of sample" dataDxfId="141"/>
    <tableColumn id="2" xr3:uid="{2F4FDD81-AB59-4BA1-A9D2-83396C1BC1DE}" name="UK grown samples" dataDxfId="140"/>
    <tableColumn id="3" xr3:uid="{90EBF3DB-1205-4FB4-A210-EEF58A771D94}" name="Sampling month: Max. permitted (mg NO3/kg)" dataDxfId="139"/>
    <tableColumn id="4" xr3:uid="{65A93451-8656-4F56-8610-46A13824CB3C}" name="Sampling month: Number of samples" dataDxfId="138"/>
    <tableColumn id="5" xr3:uid="{2C7914D6-6F61-4748-9FFB-9B045FD815E1}" name="Sampling month: Min NO3/kg" dataDxfId="137"/>
    <tableColumn id="6" xr3:uid="{AD71CE1A-EEB3-4595-B9BE-488029D450B1}" name="Sampling month: Max NO3/kg" dataDxfId="136"/>
    <tableColumn id="7" xr3:uid="{FB59D412-B734-4BB7-A680-27F59133C0B5}" name="Sampling month: Mean NO3/kg" dataDxfId="135"/>
    <tableColumn id="8" xr3:uid="{3918750C-C5F9-4128-9DAE-EDA225585D76}" name="Sampling month: No. exceedencies" dataDxfId="134"/>
    <tableColumn id="9" xr3:uid="{F233EFF7-846F-4FA6-92B7-B1A183572F0B}" name="Running total: No. samples"/>
    <tableColumn id="10" xr3:uid="{B98FE5E6-2D5A-443A-978F-7D51DE937B4D}" name="Running total: Min NO3/kg"/>
    <tableColumn id="11" xr3:uid="{0471C6DD-353F-405D-A9A6-486536AE0F8E}" name="Running total: Max NO3/kg"/>
    <tableColumn id="12" xr3:uid="{BBF1545A-1EEA-4342-9277-FBA356034D89}" name="Running total: Mean NO3/kg"/>
    <tableColumn id="14" xr3:uid="{670E9D3E-57A0-4629-B5CC-708D8E63DFE3}" name="Running total: No. exceedencies" dataDxfId="133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F22DA2D-FA1A-4DE1-B526-8279D2DB58CD}" name="Table6" displayName="Table6" ref="A35:M49" totalsRowShown="0" headerRowDxfId="101" dataDxfId="102" tableBorderDxfId="116">
  <autoFilter ref="A35:M49" xr:uid="{1F22DA2D-FA1A-4DE1-B526-8279D2DB58CD}"/>
  <tableColumns count="13">
    <tableColumn id="1" xr3:uid="{439716AD-637A-4460-BAAB-F20E433EF1BA}" name="Type of samples" dataDxfId="115"/>
    <tableColumn id="2" xr3:uid="{B637DF80-90CC-4D29-92FD-9DD8C13E7363}" name="UK grown samples" dataDxfId="114"/>
    <tableColumn id="3" xr3:uid="{37FB7153-159D-4A2D-909F-1CD530B1D305}" name="Sampling month: Max. permitted (mg NO3/kg)" dataDxfId="113"/>
    <tableColumn id="4" xr3:uid="{7A5444A5-8C12-42FE-8156-6884AD451B09}" name="Sampling month: No. samples" dataDxfId="112"/>
    <tableColumn id="5" xr3:uid="{7A2AFF79-8C05-45C0-A62E-D386851F7E61}" name="Sampling month: Min NO3/kg" dataDxfId="111"/>
    <tableColumn id="6" xr3:uid="{7F58CB7C-558C-49C0-AC24-54D284DD8038}" name="Sampling month: Max NO3/kg" dataDxfId="110"/>
    <tableColumn id="7" xr3:uid="{931DAED3-C670-4EA5-8466-4B2AF5883BE0}" name="Sampling month: Mean NO3/kg" dataDxfId="109"/>
    <tableColumn id="8" xr3:uid="{CF803728-C88F-4891-9A8B-909E7613DEEB}" name="Sampling month: No. exceedencies" dataDxfId="108"/>
    <tableColumn id="9" xr3:uid="{7C3BF650-C0A9-41C0-BD73-95EAEA382F0C}" name="Running total: No. samples" dataDxfId="107"/>
    <tableColumn id="10" xr3:uid="{366810D4-8D07-4946-AD71-3F96EE34C93B}" name="Running total: Min NO3/kg" dataDxfId="106"/>
    <tableColumn id="11" xr3:uid="{9CE8C7F5-FEF9-476E-B9A1-0C659F6A38C9}" name="Running total: Max NO3/kg" dataDxfId="105"/>
    <tableColumn id="12" xr3:uid="{BA5DFD51-1163-4BD0-A777-0B5C4910A317}" name="Running total: Mean NO3/kg" dataDxfId="104"/>
    <tableColumn id="14" xr3:uid="{81474205-9517-4D5F-B099-3EB7EE42F10C}" name="Running total: No. exceedencies" dataDxfId="103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855A4E9-B499-4194-9017-87DFCE2BD659}" name="Table7" displayName="Table7" ref="A52:M66" totalsRowShown="0" headerRowDxfId="84" dataDxfId="85" headerRowBorderDxfId="99" tableBorderDxfId="100" totalsRowBorderDxfId="98">
  <autoFilter ref="A52:M66" xr:uid="{0855A4E9-B499-4194-9017-87DFCE2BD659}"/>
  <tableColumns count="13">
    <tableColumn id="1" xr3:uid="{CEDE7566-8A4F-49C4-8FA0-76CA4B605679}" name="Type of samples" dataDxfId="97"/>
    <tableColumn id="2" xr3:uid="{8AC5CF9C-D310-4075-937B-DA6A48171D38}" name="UK grown samples"/>
    <tableColumn id="3" xr3:uid="{72B417E2-8D71-4582-9B58-AC664E0CC3F4}" name="Sampling month: Max. permitted (mg NO3/kg)" dataDxfId="96"/>
    <tableColumn id="4" xr3:uid="{03E1E13F-4C14-45B6-B6DD-0066238F2BD7}" name="Sampling month: No. samples" dataDxfId="95"/>
    <tableColumn id="5" xr3:uid="{66E3682A-EA33-4DFC-8085-510D9CAC0AF3}" name="Sampling month: Min NO3/kg" dataDxfId="94"/>
    <tableColumn id="6" xr3:uid="{3E3D0459-C473-45E3-A157-7DD5D6B6412F}" name="Sampling month: Max NO3/kg" dataDxfId="93"/>
    <tableColumn id="7" xr3:uid="{9DADE5F2-9371-443F-85C7-F6B953B54F41}" name="Sampling month: Mean NO3/kg" dataDxfId="92"/>
    <tableColumn id="8" xr3:uid="{0D8F0B98-15E5-49DC-9E06-0BFABD70BE5B}" name="Sampling month: No. exceedencies" dataDxfId="91"/>
    <tableColumn id="9" xr3:uid="{17520EBA-38AE-4005-B793-0F830C62B82F}" name="Running total: No. samples" dataDxfId="90"/>
    <tableColumn id="10" xr3:uid="{175A9B15-538B-4EC7-AF4C-AB1D56A0B415}" name="Running total: Min NO3/kg" dataDxfId="89"/>
    <tableColumn id="11" xr3:uid="{BE1F4D5E-830C-479D-953F-61CDB148B197}" name="Running total: Max NO3/kg" dataDxfId="88"/>
    <tableColumn id="12" xr3:uid="{B501AD92-1947-4112-829C-AC7BC8CFC38D}" name="Running total: Mean NO3/kg" dataDxfId="87"/>
    <tableColumn id="14" xr3:uid="{4EFEA448-8530-4DE8-836F-487C4E202F02}" name="Running total: No. exceedencies" dataDxfId="86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17EDD37-A68F-480D-92D3-B3BCF57A5944}" name="Table9" displayName="Table9" ref="A70:M84" totalsRowShown="0" headerRowDxfId="74" headerRowBorderDxfId="82" tableBorderDxfId="83" totalsRowBorderDxfId="81">
  <autoFilter ref="A70:M84" xr:uid="{717EDD37-A68F-480D-92D3-B3BCF57A5944}"/>
  <tableColumns count="13">
    <tableColumn id="1" xr3:uid="{15A69762-4511-4B50-BDF0-BB5A6C6FD8B9}" name="Type of samples" dataDxfId="80"/>
    <tableColumn id="2" xr3:uid="{AFEC4BDC-D7A7-40F8-92DA-44C6FB24AEF7}" name="UK grown samples"/>
    <tableColumn id="3" xr3:uid="{ABFD8376-9681-4E67-A01A-3666F2072F5C}" name="Sampling month: Max. permitted (mg NO3/kg)" dataDxfId="79"/>
    <tableColumn id="4" xr3:uid="{C5435EE3-F4D1-4A0D-B83A-EB2313101CD1}" name="Sampling month: No. samples" dataDxfId="78"/>
    <tableColumn id="5" xr3:uid="{29E36CA0-40C1-4196-AC29-EF916F21345B}" name="Sampling month: Min NO3/kg"/>
    <tableColumn id="6" xr3:uid="{D21C0E1B-4607-4DBF-A5FF-517EDDCD034F}" name="Sampling month: Max NO3/kg"/>
    <tableColumn id="7" xr3:uid="{2CA36819-FF0C-409F-A195-CB4B18088817}" name="Sampling month: Mean NO3/kg"/>
    <tableColumn id="8" xr3:uid="{536992AF-A8BD-4892-B537-ECEEDAD4A515}" name="Sampling month: No. exceedencies" dataDxfId="77"/>
    <tableColumn id="9" xr3:uid="{70D6FE81-3D47-4480-A866-9DC139AE4F19}" name="Running total: No. samples"/>
    <tableColumn id="10" xr3:uid="{E9625CEC-F7AE-43D0-904C-48E3E7931CFC}" name="Running total: Min NO3/kg"/>
    <tableColumn id="11" xr3:uid="{A5E77FD8-B5D4-412E-95B1-87256FD499F8}" name="Running total: Max NO3/kg" dataDxfId="76"/>
    <tableColumn id="12" xr3:uid="{F30B4EDA-2666-422A-B62A-F1922420CE6D}" name="Running total: Mean NO3/kg"/>
    <tableColumn id="14" xr3:uid="{3BBCACFC-7DEB-4DF7-989F-7DE20A52F446}" name="Running total: No. exceedencies" dataDxfId="75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276009F-E519-49D9-A611-B25084F79AE4}" name="Table10" displayName="Table10" ref="A87:M101" totalsRowShown="0" headerRowDxfId="62" headerRowBorderDxfId="72" tableBorderDxfId="73" totalsRowBorderDxfId="71">
  <autoFilter ref="A87:M101" xr:uid="{9276009F-E519-49D9-A611-B25084F79AE4}"/>
  <tableColumns count="13">
    <tableColumn id="1" xr3:uid="{4B1C1536-BAA8-48DE-8928-0187A7A905A0}" name="Type of samples" dataDxfId="70"/>
    <tableColumn id="2" xr3:uid="{7C92B442-155F-42A7-B0B2-CA47C519B512}" name="UK grown samples"/>
    <tableColumn id="3" xr3:uid="{C865C3B9-459D-4EDF-8645-4FF5D41BB75B}" name="Sampling month: Max. permitted (mg NO3/kg)" dataDxfId="69"/>
    <tableColumn id="4" xr3:uid="{E621030C-EF8F-4457-8561-7CBB7411F969}" name="Sampling month: No. samples" dataDxfId="68"/>
    <tableColumn id="5" xr3:uid="{9B39F891-D55D-4110-A9AD-72E84431E96D}" name="Sampling month: Min NO3/kg" dataDxfId="67"/>
    <tableColumn id="6" xr3:uid="{6E7732C0-9531-4B37-A3EB-97BE196600A7}" name="Sampling month: Max NO3/kg" dataDxfId="66"/>
    <tableColumn id="7" xr3:uid="{2D6E2F11-6BA2-429B-9C9D-CD68B8519762}" name="Sampling month: Mean NO3/kg" dataDxfId="65"/>
    <tableColumn id="8" xr3:uid="{E4FBA720-2B3C-442C-AEDF-C57FB81A3522}" name="Sampling month: No. exceedencies" dataDxfId="64"/>
    <tableColumn id="9" xr3:uid="{9D6331E3-BEFF-48B9-9343-0C02960216C8}" name="Running total: No. samples"/>
    <tableColumn id="10" xr3:uid="{B6E76753-D3A9-4326-864F-54339AAD4A5E}" name="Running total: Min NO3/kg"/>
    <tableColumn id="11" xr3:uid="{C738C689-7E25-43F4-8C98-470BE0B3C6C0}" name="Running total: Max NO3/kg"/>
    <tableColumn id="12" xr3:uid="{60B83FDB-49DC-4818-962E-521D79C05DB4}" name="Running total: Mean NO3/kg"/>
    <tableColumn id="14" xr3:uid="{2B132CB6-9E59-431E-8A4D-BE96121767C5}" name="Running total: No. exceedencies" dataDxfId="6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3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13" Type="http://schemas.openxmlformats.org/officeDocument/2006/relationships/table" Target="../tables/table15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12" Type="http://schemas.openxmlformats.org/officeDocument/2006/relationships/table" Target="../tables/table14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8.xml"/><Relationship Id="rId11" Type="http://schemas.openxmlformats.org/officeDocument/2006/relationships/table" Target="../tables/table13.xml"/><Relationship Id="rId5" Type="http://schemas.openxmlformats.org/officeDocument/2006/relationships/table" Target="../tables/table7.xml"/><Relationship Id="rId10" Type="http://schemas.openxmlformats.org/officeDocument/2006/relationships/table" Target="../tables/table12.xml"/><Relationship Id="rId4" Type="http://schemas.openxmlformats.org/officeDocument/2006/relationships/table" Target="../tables/table6.xml"/><Relationship Id="rId9" Type="http://schemas.openxmlformats.org/officeDocument/2006/relationships/table" Target="../tables/table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"/>
  <sheetViews>
    <sheetView workbookViewId="0">
      <selection activeCell="A7" sqref="A7"/>
    </sheetView>
  </sheetViews>
  <sheetFormatPr defaultColWidth="9.109375" defaultRowHeight="13.2" x14ac:dyDescent="0.25"/>
  <cols>
    <col min="1" max="1" width="9.109375" style="68"/>
    <col min="2" max="2" width="28.5546875" style="4" bestFit="1" customWidth="1"/>
    <col min="3" max="3" width="12.5546875" style="4" customWidth="1"/>
    <col min="4" max="4" width="25.33203125" style="4" bestFit="1" customWidth="1"/>
    <col min="5" max="5" width="6.5546875" style="4" bestFit="1" customWidth="1"/>
    <col min="6" max="16384" width="9.109375" style="4"/>
  </cols>
  <sheetData>
    <row r="1" spans="1:3" s="5" customFormat="1" x14ac:dyDescent="0.25">
      <c r="A1" s="67" t="s">
        <v>60</v>
      </c>
      <c r="B1" s="7" t="s">
        <v>5</v>
      </c>
      <c r="C1" s="8" t="s">
        <v>20</v>
      </c>
    </row>
    <row r="2" spans="1:3" x14ac:dyDescent="0.25">
      <c r="A2" s="68">
        <v>1</v>
      </c>
      <c r="B2" s="3" t="s">
        <v>13</v>
      </c>
      <c r="C2" s="4">
        <v>5000</v>
      </c>
    </row>
    <row r="3" spans="1:3" x14ac:dyDescent="0.25">
      <c r="A3" s="68">
        <v>2</v>
      </c>
      <c r="B3" s="1" t="s">
        <v>17</v>
      </c>
      <c r="C3" s="6">
        <v>4000</v>
      </c>
    </row>
    <row r="4" spans="1:3" x14ac:dyDescent="0.25">
      <c r="A4" s="68">
        <v>3</v>
      </c>
      <c r="B4" s="3" t="s">
        <v>18</v>
      </c>
      <c r="C4" s="6">
        <v>4000</v>
      </c>
    </row>
    <row r="5" spans="1:3" x14ac:dyDescent="0.25">
      <c r="A5" s="69">
        <v>4</v>
      </c>
      <c r="B5" s="1" t="s">
        <v>16</v>
      </c>
      <c r="C5" s="6">
        <v>3000</v>
      </c>
    </row>
    <row r="6" spans="1:3" x14ac:dyDescent="0.25">
      <c r="A6" s="69">
        <v>5</v>
      </c>
      <c r="B6" s="2" t="s">
        <v>21</v>
      </c>
      <c r="C6" s="6">
        <v>2500</v>
      </c>
    </row>
    <row r="7" spans="1:3" x14ac:dyDescent="0.25">
      <c r="A7" s="69">
        <v>6</v>
      </c>
      <c r="B7" s="3" t="s">
        <v>15</v>
      </c>
      <c r="C7" s="6">
        <v>2000</v>
      </c>
    </row>
    <row r="8" spans="1:3" x14ac:dyDescent="0.25">
      <c r="A8" s="68">
        <v>7</v>
      </c>
      <c r="B8" s="4" t="s">
        <v>14</v>
      </c>
      <c r="C8" s="4">
        <v>3500</v>
      </c>
    </row>
    <row r="9" spans="1:3" x14ac:dyDescent="0.25">
      <c r="A9" s="68">
        <v>8</v>
      </c>
      <c r="B9" s="1" t="s">
        <v>19</v>
      </c>
      <c r="C9" s="4">
        <v>2000</v>
      </c>
    </row>
    <row r="10" spans="1:3" x14ac:dyDescent="0.25">
      <c r="A10" s="69">
        <v>9</v>
      </c>
      <c r="B10" s="2" t="s">
        <v>22</v>
      </c>
      <c r="C10" s="6">
        <v>6000</v>
      </c>
    </row>
    <row r="11" spans="1:3" x14ac:dyDescent="0.25">
      <c r="A11" s="69">
        <v>10</v>
      </c>
      <c r="B11" s="2" t="s">
        <v>23</v>
      </c>
      <c r="C11" s="6">
        <v>7000</v>
      </c>
    </row>
    <row r="12" spans="1:3" x14ac:dyDescent="0.25">
      <c r="A12" s="68">
        <v>11</v>
      </c>
      <c r="B12" s="2" t="s">
        <v>27</v>
      </c>
      <c r="C12" s="9" t="s">
        <v>24</v>
      </c>
    </row>
  </sheetData>
  <sortState xmlns:xlrd2="http://schemas.microsoft.com/office/spreadsheetml/2017/richdata2" ref="A2:C12">
    <sortCondition ref="A2:A12"/>
  </sortState>
  <phoneticPr fontId="3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6"/>
  <sheetViews>
    <sheetView workbookViewId="0">
      <selection activeCell="F213" sqref="F213"/>
    </sheetView>
  </sheetViews>
  <sheetFormatPr defaultRowHeight="13.2" x14ac:dyDescent="0.25"/>
  <cols>
    <col min="1" max="1" width="11.5546875" customWidth="1"/>
    <col min="2" max="2" width="10" customWidth="1"/>
    <col min="3" max="3" width="9" customWidth="1"/>
    <col min="4" max="4" width="15.44140625" customWidth="1"/>
    <col min="5" max="5" width="13.21875" customWidth="1"/>
    <col min="6" max="6" width="24" customWidth="1"/>
    <col min="7" max="7" width="11.21875" customWidth="1"/>
  </cols>
  <sheetData>
    <row r="1" spans="1:7" x14ac:dyDescent="0.25">
      <c r="A1" s="72" t="s">
        <v>28</v>
      </c>
      <c r="B1" s="72" t="s">
        <v>0</v>
      </c>
      <c r="C1" s="72" t="s">
        <v>3</v>
      </c>
      <c r="D1" s="84" t="s">
        <v>117</v>
      </c>
      <c r="E1" s="72" t="s">
        <v>42</v>
      </c>
      <c r="F1" s="73" t="s">
        <v>65</v>
      </c>
      <c r="G1" s="72" t="s">
        <v>83</v>
      </c>
    </row>
    <row r="2" spans="1:7" x14ac:dyDescent="0.25">
      <c r="A2">
        <v>2001</v>
      </c>
      <c r="B2" t="s">
        <v>61</v>
      </c>
      <c r="C2" t="s">
        <v>58</v>
      </c>
      <c r="D2" t="s">
        <v>66</v>
      </c>
      <c r="E2" t="s">
        <v>55</v>
      </c>
      <c r="F2" t="s">
        <v>56</v>
      </c>
      <c r="G2" t="s">
        <v>80</v>
      </c>
    </row>
    <row r="3" spans="1:7" x14ac:dyDescent="0.25">
      <c r="A3">
        <v>2002</v>
      </c>
      <c r="B3" t="s">
        <v>61</v>
      </c>
      <c r="C3" t="s">
        <v>58</v>
      </c>
      <c r="D3" t="s">
        <v>66</v>
      </c>
      <c r="E3" t="s">
        <v>55</v>
      </c>
      <c r="F3" t="s">
        <v>56</v>
      </c>
      <c r="G3" t="s">
        <v>80</v>
      </c>
    </row>
    <row r="4" spans="1:7" x14ac:dyDescent="0.25">
      <c r="A4">
        <v>2003</v>
      </c>
      <c r="B4" t="s">
        <v>67</v>
      </c>
      <c r="C4" t="s">
        <v>58</v>
      </c>
      <c r="D4" t="s">
        <v>66</v>
      </c>
      <c r="E4" t="s">
        <v>55</v>
      </c>
      <c r="F4" s="81">
        <v>44354</v>
      </c>
      <c r="G4" t="s">
        <v>56</v>
      </c>
    </row>
    <row r="5" spans="1:7" x14ac:dyDescent="0.25">
      <c r="A5">
        <v>2004</v>
      </c>
      <c r="B5" t="s">
        <v>68</v>
      </c>
      <c r="C5" t="s">
        <v>69</v>
      </c>
      <c r="D5" t="s">
        <v>66</v>
      </c>
      <c r="E5" t="s">
        <v>55</v>
      </c>
      <c r="F5" s="81">
        <v>44335</v>
      </c>
      <c r="G5" t="s">
        <v>56</v>
      </c>
    </row>
    <row r="6" spans="1:7" x14ac:dyDescent="0.25">
      <c r="A6">
        <v>2005</v>
      </c>
      <c r="B6" t="s">
        <v>68</v>
      </c>
      <c r="C6" t="s">
        <v>69</v>
      </c>
      <c r="D6" t="s">
        <v>66</v>
      </c>
      <c r="E6" t="s">
        <v>55</v>
      </c>
      <c r="F6" s="81">
        <v>44335</v>
      </c>
      <c r="G6" t="s">
        <v>56</v>
      </c>
    </row>
    <row r="7" spans="1:7" x14ac:dyDescent="0.25">
      <c r="A7">
        <v>2006</v>
      </c>
      <c r="B7" t="s">
        <v>68</v>
      </c>
      <c r="C7" t="s">
        <v>69</v>
      </c>
      <c r="D7" t="s">
        <v>66</v>
      </c>
      <c r="E7" t="s">
        <v>55</v>
      </c>
      <c r="F7" s="81">
        <v>44335</v>
      </c>
      <c r="G7" t="s">
        <v>56</v>
      </c>
    </row>
    <row r="8" spans="1:7" x14ac:dyDescent="0.25">
      <c r="A8">
        <v>2007</v>
      </c>
      <c r="B8" t="s">
        <v>68</v>
      </c>
      <c r="C8" t="s">
        <v>69</v>
      </c>
      <c r="D8" t="s">
        <v>66</v>
      </c>
      <c r="E8" t="s">
        <v>55</v>
      </c>
      <c r="F8" s="81">
        <v>44335</v>
      </c>
      <c r="G8" t="s">
        <v>56</v>
      </c>
    </row>
    <row r="9" spans="1:7" x14ac:dyDescent="0.25">
      <c r="A9">
        <v>2008</v>
      </c>
      <c r="B9" t="s">
        <v>70</v>
      </c>
      <c r="C9" t="s">
        <v>71</v>
      </c>
      <c r="D9" t="s">
        <v>66</v>
      </c>
      <c r="E9" t="s">
        <v>55</v>
      </c>
      <c r="F9" t="s">
        <v>56</v>
      </c>
      <c r="G9" t="s">
        <v>56</v>
      </c>
    </row>
    <row r="10" spans="1:7" x14ac:dyDescent="0.25">
      <c r="A10">
        <v>2009</v>
      </c>
      <c r="B10" t="s">
        <v>70</v>
      </c>
      <c r="C10" t="s">
        <v>71</v>
      </c>
      <c r="D10" t="s">
        <v>66</v>
      </c>
      <c r="E10" t="s">
        <v>251</v>
      </c>
      <c r="F10" s="78">
        <v>44496</v>
      </c>
      <c r="G10" t="s">
        <v>56</v>
      </c>
    </row>
    <row r="11" spans="1:7" x14ac:dyDescent="0.25">
      <c r="A11">
        <v>2010</v>
      </c>
      <c r="B11" t="s">
        <v>70</v>
      </c>
      <c r="C11" t="s">
        <v>71</v>
      </c>
      <c r="D11" t="s">
        <v>66</v>
      </c>
      <c r="E11" t="s">
        <v>251</v>
      </c>
      <c r="F11" s="78">
        <v>44496</v>
      </c>
      <c r="G11" t="s">
        <v>56</v>
      </c>
    </row>
    <row r="12" spans="1:7" x14ac:dyDescent="0.25">
      <c r="A12">
        <v>2011</v>
      </c>
      <c r="B12" t="s">
        <v>70</v>
      </c>
      <c r="C12" t="s">
        <v>71</v>
      </c>
      <c r="D12" t="s">
        <v>66</v>
      </c>
      <c r="E12" t="s">
        <v>62</v>
      </c>
      <c r="F12" s="81">
        <v>44530</v>
      </c>
      <c r="G12" t="s">
        <v>56</v>
      </c>
    </row>
    <row r="13" spans="1:7" x14ac:dyDescent="0.25">
      <c r="A13">
        <v>2012</v>
      </c>
      <c r="B13" t="s">
        <v>72</v>
      </c>
      <c r="C13" t="s">
        <v>57</v>
      </c>
      <c r="D13" t="s">
        <v>73</v>
      </c>
      <c r="E13" t="s">
        <v>55</v>
      </c>
      <c r="F13" t="s">
        <v>56</v>
      </c>
      <c r="G13" t="s">
        <v>56</v>
      </c>
    </row>
    <row r="14" spans="1:7" x14ac:dyDescent="0.25">
      <c r="A14">
        <v>2013</v>
      </c>
      <c r="B14" t="s">
        <v>72</v>
      </c>
      <c r="C14" t="s">
        <v>57</v>
      </c>
      <c r="D14" t="s">
        <v>73</v>
      </c>
      <c r="E14" t="s">
        <v>55</v>
      </c>
      <c r="F14" t="s">
        <v>56</v>
      </c>
      <c r="G14" t="s">
        <v>56</v>
      </c>
    </row>
    <row r="15" spans="1:7" x14ac:dyDescent="0.25">
      <c r="A15">
        <v>2014</v>
      </c>
      <c r="B15" t="s">
        <v>67</v>
      </c>
      <c r="C15" t="s">
        <v>74</v>
      </c>
      <c r="D15" t="s">
        <v>73</v>
      </c>
      <c r="E15" t="s">
        <v>55</v>
      </c>
      <c r="F15" t="s">
        <v>56</v>
      </c>
      <c r="G15" t="s">
        <v>56</v>
      </c>
    </row>
    <row r="16" spans="1:7" x14ac:dyDescent="0.25">
      <c r="A16">
        <v>2015</v>
      </c>
      <c r="B16" t="s">
        <v>67</v>
      </c>
      <c r="C16" t="s">
        <v>74</v>
      </c>
      <c r="D16" t="s">
        <v>73</v>
      </c>
      <c r="E16" t="s">
        <v>55</v>
      </c>
      <c r="F16" t="s">
        <v>56</v>
      </c>
      <c r="G16" t="s">
        <v>56</v>
      </c>
    </row>
    <row r="17" spans="1:7" x14ac:dyDescent="0.25">
      <c r="A17">
        <v>2016</v>
      </c>
      <c r="B17" t="s">
        <v>67</v>
      </c>
      <c r="C17" t="s">
        <v>74</v>
      </c>
      <c r="D17" t="s">
        <v>73</v>
      </c>
      <c r="E17" t="s">
        <v>55</v>
      </c>
      <c r="F17" t="s">
        <v>56</v>
      </c>
      <c r="G17" t="s">
        <v>56</v>
      </c>
    </row>
    <row r="18" spans="1:7" x14ac:dyDescent="0.25">
      <c r="A18">
        <v>2017</v>
      </c>
      <c r="B18" t="s">
        <v>67</v>
      </c>
      <c r="C18" t="s">
        <v>74</v>
      </c>
      <c r="D18" t="s">
        <v>73</v>
      </c>
      <c r="E18" t="s">
        <v>55</v>
      </c>
      <c r="F18" t="s">
        <v>56</v>
      </c>
      <c r="G18" t="s">
        <v>56</v>
      </c>
    </row>
    <row r="19" spans="1:7" x14ac:dyDescent="0.25">
      <c r="A19">
        <v>2018</v>
      </c>
      <c r="B19" t="s">
        <v>67</v>
      </c>
      <c r="C19" t="s">
        <v>74</v>
      </c>
      <c r="D19" t="s">
        <v>73</v>
      </c>
      <c r="E19" t="s">
        <v>55</v>
      </c>
      <c r="F19" t="s">
        <v>56</v>
      </c>
      <c r="G19" t="s">
        <v>56</v>
      </c>
    </row>
    <row r="20" spans="1:7" x14ac:dyDescent="0.25">
      <c r="A20">
        <v>2019</v>
      </c>
      <c r="B20" t="s">
        <v>61</v>
      </c>
      <c r="C20" t="s">
        <v>75</v>
      </c>
      <c r="D20" t="s">
        <v>73</v>
      </c>
      <c r="E20" t="s">
        <v>55</v>
      </c>
      <c r="F20" t="s">
        <v>56</v>
      </c>
      <c r="G20" t="s">
        <v>56</v>
      </c>
    </row>
    <row r="21" spans="1:7" x14ac:dyDescent="0.25">
      <c r="A21">
        <v>2020</v>
      </c>
      <c r="B21" t="s">
        <v>61</v>
      </c>
      <c r="C21" t="s">
        <v>75</v>
      </c>
      <c r="D21" t="s">
        <v>73</v>
      </c>
      <c r="E21" t="s">
        <v>55</v>
      </c>
      <c r="F21" t="s">
        <v>56</v>
      </c>
      <c r="G21" t="s">
        <v>56</v>
      </c>
    </row>
    <row r="22" spans="1:7" x14ac:dyDescent="0.25">
      <c r="A22">
        <v>2021</v>
      </c>
      <c r="B22" t="s">
        <v>61</v>
      </c>
      <c r="C22" t="s">
        <v>75</v>
      </c>
      <c r="D22" t="s">
        <v>73</v>
      </c>
      <c r="E22" t="s">
        <v>55</v>
      </c>
      <c r="F22" t="s">
        <v>56</v>
      </c>
      <c r="G22" t="s">
        <v>56</v>
      </c>
    </row>
    <row r="23" spans="1:7" x14ac:dyDescent="0.25">
      <c r="A23">
        <v>2022</v>
      </c>
      <c r="B23" t="s">
        <v>54</v>
      </c>
      <c r="C23" t="s">
        <v>76</v>
      </c>
      <c r="D23" t="s">
        <v>73</v>
      </c>
      <c r="E23" t="s">
        <v>55</v>
      </c>
      <c r="F23" s="81">
        <v>44349</v>
      </c>
      <c r="G23" t="s">
        <v>56</v>
      </c>
    </row>
    <row r="24" spans="1:7" x14ac:dyDescent="0.25">
      <c r="A24">
        <v>2023</v>
      </c>
      <c r="B24" t="s">
        <v>54</v>
      </c>
      <c r="C24" t="s">
        <v>76</v>
      </c>
      <c r="D24" t="s">
        <v>73</v>
      </c>
      <c r="E24" t="s">
        <v>55</v>
      </c>
      <c r="F24" s="81">
        <v>44349</v>
      </c>
      <c r="G24" t="s">
        <v>56</v>
      </c>
    </row>
    <row r="25" spans="1:7" x14ac:dyDescent="0.25">
      <c r="A25">
        <v>2024</v>
      </c>
      <c r="B25" t="s">
        <v>54</v>
      </c>
      <c r="C25" t="s">
        <v>76</v>
      </c>
      <c r="D25" t="s">
        <v>73</v>
      </c>
      <c r="E25" t="s">
        <v>55</v>
      </c>
      <c r="F25" s="81">
        <v>44349</v>
      </c>
      <c r="G25" t="s">
        <v>56</v>
      </c>
    </row>
    <row r="26" spans="1:7" x14ac:dyDescent="0.25">
      <c r="A26">
        <v>2025</v>
      </c>
      <c r="B26" t="s">
        <v>68</v>
      </c>
      <c r="C26" t="s">
        <v>69</v>
      </c>
      <c r="D26" t="s">
        <v>73</v>
      </c>
      <c r="E26" t="s">
        <v>55</v>
      </c>
      <c r="F26" t="s">
        <v>56</v>
      </c>
      <c r="G26" t="s">
        <v>56</v>
      </c>
    </row>
    <row r="27" spans="1:7" x14ac:dyDescent="0.25">
      <c r="A27">
        <v>2026</v>
      </c>
      <c r="B27" t="s">
        <v>68</v>
      </c>
      <c r="C27" t="s">
        <v>69</v>
      </c>
      <c r="D27" t="s">
        <v>73</v>
      </c>
      <c r="E27" t="s">
        <v>55</v>
      </c>
      <c r="F27" t="s">
        <v>56</v>
      </c>
      <c r="G27" t="s">
        <v>56</v>
      </c>
    </row>
    <row r="28" spans="1:7" x14ac:dyDescent="0.25">
      <c r="A28">
        <v>2027</v>
      </c>
      <c r="B28" t="s">
        <v>68</v>
      </c>
      <c r="C28" t="s">
        <v>69</v>
      </c>
      <c r="D28" t="s">
        <v>73</v>
      </c>
      <c r="E28" t="s">
        <v>55</v>
      </c>
      <c r="F28" t="s">
        <v>56</v>
      </c>
      <c r="G28" t="s">
        <v>56</v>
      </c>
    </row>
    <row r="29" spans="1:7" x14ac:dyDescent="0.25">
      <c r="A29">
        <v>2028</v>
      </c>
      <c r="B29" t="s">
        <v>68</v>
      </c>
      <c r="C29" t="s">
        <v>69</v>
      </c>
      <c r="D29" t="s">
        <v>73</v>
      </c>
      <c r="E29" t="s">
        <v>55</v>
      </c>
      <c r="F29" t="s">
        <v>56</v>
      </c>
      <c r="G29" t="s">
        <v>56</v>
      </c>
    </row>
    <row r="30" spans="1:7" x14ac:dyDescent="0.25">
      <c r="A30">
        <v>2029</v>
      </c>
      <c r="B30" t="s">
        <v>90</v>
      </c>
      <c r="C30" t="s">
        <v>69</v>
      </c>
      <c r="D30" t="s">
        <v>73</v>
      </c>
      <c r="E30" t="s">
        <v>62</v>
      </c>
      <c r="F30" s="78">
        <v>44384</v>
      </c>
      <c r="G30" t="s">
        <v>56</v>
      </c>
    </row>
    <row r="31" spans="1:7" x14ac:dyDescent="0.25">
      <c r="A31">
        <v>2030</v>
      </c>
      <c r="B31" t="s">
        <v>63</v>
      </c>
      <c r="C31" t="s">
        <v>77</v>
      </c>
      <c r="D31" t="s">
        <v>78</v>
      </c>
      <c r="E31" t="s">
        <v>55</v>
      </c>
      <c r="F31" t="s">
        <v>56</v>
      </c>
      <c r="G31" t="s">
        <v>56</v>
      </c>
    </row>
    <row r="32" spans="1:7" x14ac:dyDescent="0.25">
      <c r="A32">
        <v>2031</v>
      </c>
      <c r="B32" t="s">
        <v>63</v>
      </c>
      <c r="C32" t="s">
        <v>77</v>
      </c>
      <c r="D32" t="s">
        <v>78</v>
      </c>
      <c r="E32" t="s">
        <v>55</v>
      </c>
      <c r="F32" t="s">
        <v>56</v>
      </c>
      <c r="G32" t="s">
        <v>56</v>
      </c>
    </row>
    <row r="33" spans="1:7" x14ac:dyDescent="0.25">
      <c r="A33">
        <v>2032</v>
      </c>
      <c r="B33" t="s">
        <v>63</v>
      </c>
      <c r="C33" t="s">
        <v>77</v>
      </c>
      <c r="D33" t="s">
        <v>78</v>
      </c>
      <c r="E33" t="s">
        <v>55</v>
      </c>
      <c r="F33" t="s">
        <v>56</v>
      </c>
      <c r="G33" t="s">
        <v>56</v>
      </c>
    </row>
    <row r="34" spans="1:7" x14ac:dyDescent="0.25">
      <c r="A34">
        <v>2033</v>
      </c>
      <c r="B34" t="s">
        <v>63</v>
      </c>
      <c r="C34" t="s">
        <v>77</v>
      </c>
      <c r="D34" t="s">
        <v>78</v>
      </c>
      <c r="E34" t="s">
        <v>55</v>
      </c>
      <c r="F34" t="s">
        <v>56</v>
      </c>
      <c r="G34" t="s">
        <v>56</v>
      </c>
    </row>
    <row r="35" spans="1:7" x14ac:dyDescent="0.25">
      <c r="A35">
        <v>2034</v>
      </c>
      <c r="B35" t="s">
        <v>61</v>
      </c>
      <c r="C35" t="s">
        <v>58</v>
      </c>
      <c r="D35" t="s">
        <v>78</v>
      </c>
      <c r="E35" t="s">
        <v>55</v>
      </c>
      <c r="F35" t="s">
        <v>56</v>
      </c>
      <c r="G35" t="s">
        <v>56</v>
      </c>
    </row>
    <row r="36" spans="1:7" x14ac:dyDescent="0.25">
      <c r="A36">
        <v>2035</v>
      </c>
      <c r="B36" t="s">
        <v>61</v>
      </c>
      <c r="C36" t="s">
        <v>58</v>
      </c>
      <c r="D36" t="s">
        <v>78</v>
      </c>
      <c r="E36" t="s">
        <v>55</v>
      </c>
      <c r="F36" t="s">
        <v>56</v>
      </c>
      <c r="G36" t="s">
        <v>56</v>
      </c>
    </row>
    <row r="37" spans="1:7" x14ac:dyDescent="0.25">
      <c r="A37">
        <v>2036</v>
      </c>
      <c r="B37" t="s">
        <v>61</v>
      </c>
      <c r="C37" t="s">
        <v>58</v>
      </c>
      <c r="D37" t="s">
        <v>78</v>
      </c>
      <c r="E37" t="s">
        <v>55</v>
      </c>
      <c r="F37" t="s">
        <v>56</v>
      </c>
      <c r="G37" t="s">
        <v>56</v>
      </c>
    </row>
    <row r="38" spans="1:7" x14ac:dyDescent="0.25">
      <c r="A38">
        <v>2037</v>
      </c>
      <c r="B38" t="s">
        <v>61</v>
      </c>
      <c r="C38" t="s">
        <v>58</v>
      </c>
      <c r="D38" t="s">
        <v>78</v>
      </c>
      <c r="E38" t="s">
        <v>55</v>
      </c>
      <c r="F38" t="s">
        <v>56</v>
      </c>
      <c r="G38" t="s">
        <v>56</v>
      </c>
    </row>
    <row r="39" spans="1:7" x14ac:dyDescent="0.25">
      <c r="A39">
        <v>2038</v>
      </c>
      <c r="B39" t="s">
        <v>67</v>
      </c>
      <c r="C39" t="s">
        <v>58</v>
      </c>
      <c r="D39" t="s">
        <v>78</v>
      </c>
      <c r="E39" t="s">
        <v>55</v>
      </c>
      <c r="F39" t="s">
        <v>56</v>
      </c>
      <c r="G39" t="s">
        <v>56</v>
      </c>
    </row>
    <row r="40" spans="1:7" x14ac:dyDescent="0.25">
      <c r="A40">
        <v>2039</v>
      </c>
      <c r="B40" t="s">
        <v>67</v>
      </c>
      <c r="C40" t="s">
        <v>58</v>
      </c>
      <c r="D40" t="s">
        <v>78</v>
      </c>
      <c r="E40" t="s">
        <v>55</v>
      </c>
      <c r="F40" t="s">
        <v>56</v>
      </c>
      <c r="G40" t="s">
        <v>56</v>
      </c>
    </row>
    <row r="41" spans="1:7" x14ac:dyDescent="0.25">
      <c r="A41">
        <v>2040</v>
      </c>
      <c r="B41" t="s">
        <v>70</v>
      </c>
      <c r="C41" t="s">
        <v>75</v>
      </c>
      <c r="D41" t="s">
        <v>78</v>
      </c>
      <c r="E41" t="s">
        <v>62</v>
      </c>
      <c r="F41" s="78">
        <v>44474</v>
      </c>
      <c r="G41" t="s">
        <v>208</v>
      </c>
    </row>
    <row r="42" spans="1:7" x14ac:dyDescent="0.25">
      <c r="A42">
        <v>2041</v>
      </c>
      <c r="B42" t="s">
        <v>70</v>
      </c>
      <c r="C42" t="s">
        <v>75</v>
      </c>
      <c r="D42" t="s">
        <v>78</v>
      </c>
      <c r="E42" t="s">
        <v>62</v>
      </c>
      <c r="F42" s="78">
        <v>44474</v>
      </c>
      <c r="G42" t="s">
        <v>208</v>
      </c>
    </row>
    <row r="43" spans="1:7" x14ac:dyDescent="0.25">
      <c r="A43">
        <v>2042</v>
      </c>
      <c r="B43" t="s">
        <v>90</v>
      </c>
      <c r="C43" t="s">
        <v>69</v>
      </c>
      <c r="D43" t="s">
        <v>78</v>
      </c>
      <c r="E43" t="s">
        <v>62</v>
      </c>
      <c r="F43" s="81">
        <v>44384</v>
      </c>
      <c r="G43" t="s">
        <v>118</v>
      </c>
    </row>
    <row r="44" spans="1:7" x14ac:dyDescent="0.25">
      <c r="A44">
        <v>2043</v>
      </c>
      <c r="B44" t="s">
        <v>90</v>
      </c>
      <c r="C44" t="s">
        <v>69</v>
      </c>
      <c r="D44" t="s">
        <v>78</v>
      </c>
      <c r="E44" t="s">
        <v>62</v>
      </c>
      <c r="F44" s="81">
        <v>44384</v>
      </c>
      <c r="G44" t="s">
        <v>118</v>
      </c>
    </row>
    <row r="45" spans="1:7" x14ac:dyDescent="0.25">
      <c r="A45">
        <v>2044</v>
      </c>
      <c r="B45" t="s">
        <v>90</v>
      </c>
      <c r="C45" t="s">
        <v>69</v>
      </c>
      <c r="D45" t="s">
        <v>78</v>
      </c>
      <c r="E45" t="s">
        <v>62</v>
      </c>
      <c r="F45" s="81">
        <v>44384</v>
      </c>
      <c r="G45" t="s">
        <v>56</v>
      </c>
    </row>
    <row r="46" spans="1:7" x14ac:dyDescent="0.25">
      <c r="A46">
        <v>2045</v>
      </c>
      <c r="B46" t="s">
        <v>90</v>
      </c>
      <c r="C46" t="s">
        <v>69</v>
      </c>
      <c r="D46" t="s">
        <v>78</v>
      </c>
      <c r="E46" t="s">
        <v>62</v>
      </c>
      <c r="F46" s="81">
        <v>44384</v>
      </c>
      <c r="G46" t="s">
        <v>56</v>
      </c>
    </row>
    <row r="47" spans="1:7" x14ac:dyDescent="0.25">
      <c r="A47">
        <v>2046</v>
      </c>
      <c r="B47" t="s">
        <v>90</v>
      </c>
      <c r="C47" t="s">
        <v>69</v>
      </c>
      <c r="D47" t="s">
        <v>78</v>
      </c>
      <c r="E47" t="s">
        <v>62</v>
      </c>
      <c r="F47" s="81">
        <v>44384</v>
      </c>
      <c r="G47" t="s">
        <v>56</v>
      </c>
    </row>
    <row r="48" spans="1:7" x14ac:dyDescent="0.25">
      <c r="A48">
        <v>2047</v>
      </c>
      <c r="B48" t="s">
        <v>90</v>
      </c>
      <c r="C48" t="s">
        <v>69</v>
      </c>
      <c r="D48" t="s">
        <v>78</v>
      </c>
      <c r="E48" t="s">
        <v>62</v>
      </c>
      <c r="F48" s="81">
        <v>44384</v>
      </c>
      <c r="G48" t="s">
        <v>56</v>
      </c>
    </row>
    <row r="49" spans="1:7" x14ac:dyDescent="0.25">
      <c r="A49">
        <v>2048</v>
      </c>
      <c r="B49" t="s">
        <v>90</v>
      </c>
      <c r="C49" t="s">
        <v>69</v>
      </c>
      <c r="D49" t="s">
        <v>78</v>
      </c>
      <c r="E49" t="s">
        <v>62</v>
      </c>
      <c r="F49" s="81">
        <v>44384</v>
      </c>
      <c r="G49" t="s">
        <v>56</v>
      </c>
    </row>
    <row r="50" spans="1:7" x14ac:dyDescent="0.25">
      <c r="A50">
        <v>2049</v>
      </c>
      <c r="B50" t="s">
        <v>90</v>
      </c>
      <c r="C50" t="s">
        <v>69</v>
      </c>
      <c r="D50" t="s">
        <v>78</v>
      </c>
      <c r="E50" t="s">
        <v>62</v>
      </c>
      <c r="F50" s="81">
        <v>44384</v>
      </c>
      <c r="G50" t="s">
        <v>56</v>
      </c>
    </row>
    <row r="51" spans="1:7" x14ac:dyDescent="0.25">
      <c r="A51">
        <v>2050</v>
      </c>
      <c r="B51" t="s">
        <v>59</v>
      </c>
      <c r="C51" t="s">
        <v>79</v>
      </c>
      <c r="D51" t="s">
        <v>35</v>
      </c>
      <c r="E51" t="s">
        <v>62</v>
      </c>
      <c r="F51" s="78">
        <v>44432</v>
      </c>
      <c r="G51" t="s">
        <v>56</v>
      </c>
    </row>
    <row r="52" spans="1:7" x14ac:dyDescent="0.25">
      <c r="A52">
        <v>2051</v>
      </c>
      <c r="B52" t="s">
        <v>59</v>
      </c>
      <c r="C52" t="s">
        <v>79</v>
      </c>
      <c r="D52" t="s">
        <v>35</v>
      </c>
      <c r="E52" t="s">
        <v>62</v>
      </c>
      <c r="F52" s="78">
        <v>44432</v>
      </c>
      <c r="G52" t="s">
        <v>56</v>
      </c>
    </row>
    <row r="53" spans="1:7" x14ac:dyDescent="0.25">
      <c r="A53">
        <v>2052</v>
      </c>
      <c r="B53" t="s">
        <v>72</v>
      </c>
      <c r="C53" t="s">
        <v>57</v>
      </c>
      <c r="D53" t="s">
        <v>35</v>
      </c>
      <c r="E53" t="s">
        <v>161</v>
      </c>
      <c r="F53" s="78">
        <v>44467</v>
      </c>
      <c r="G53" t="s">
        <v>209</v>
      </c>
    </row>
    <row r="54" spans="1:7" x14ac:dyDescent="0.25">
      <c r="A54">
        <v>2053</v>
      </c>
      <c r="B54" t="s">
        <v>72</v>
      </c>
      <c r="C54" t="s">
        <v>57</v>
      </c>
      <c r="D54" t="s">
        <v>35</v>
      </c>
      <c r="E54" t="s">
        <v>161</v>
      </c>
      <c r="F54" s="78">
        <v>44467</v>
      </c>
      <c r="G54" t="s">
        <v>209</v>
      </c>
    </row>
    <row r="55" spans="1:7" x14ac:dyDescent="0.25">
      <c r="A55">
        <v>2054</v>
      </c>
      <c r="B55" t="s">
        <v>63</v>
      </c>
      <c r="C55" t="s">
        <v>77</v>
      </c>
      <c r="D55" t="s">
        <v>35</v>
      </c>
      <c r="E55" t="s">
        <v>161</v>
      </c>
      <c r="F55" s="78">
        <v>44439</v>
      </c>
      <c r="G55" t="s">
        <v>210</v>
      </c>
    </row>
    <row r="56" spans="1:7" x14ac:dyDescent="0.25">
      <c r="A56">
        <v>2055</v>
      </c>
      <c r="B56" t="s">
        <v>63</v>
      </c>
      <c r="C56" t="s">
        <v>77</v>
      </c>
      <c r="D56" t="s">
        <v>35</v>
      </c>
      <c r="E56" t="s">
        <v>161</v>
      </c>
      <c r="F56" s="78">
        <v>44439</v>
      </c>
      <c r="G56" t="s">
        <v>210</v>
      </c>
    </row>
    <row r="57" spans="1:7" x14ac:dyDescent="0.25">
      <c r="A57">
        <v>2056</v>
      </c>
      <c r="B57" t="s">
        <v>63</v>
      </c>
      <c r="C57" t="s">
        <v>77</v>
      </c>
      <c r="D57" t="s">
        <v>35</v>
      </c>
      <c r="E57" t="s">
        <v>161</v>
      </c>
      <c r="F57" s="78">
        <v>44439</v>
      </c>
      <c r="G57" t="s">
        <v>210</v>
      </c>
    </row>
    <row r="58" spans="1:7" x14ac:dyDescent="0.25">
      <c r="A58">
        <v>2057</v>
      </c>
      <c r="B58" t="s">
        <v>63</v>
      </c>
      <c r="C58" t="s">
        <v>77</v>
      </c>
      <c r="D58" t="s">
        <v>35</v>
      </c>
      <c r="E58" t="s">
        <v>161</v>
      </c>
      <c r="F58" s="78">
        <v>44439</v>
      </c>
      <c r="G58" t="s">
        <v>210</v>
      </c>
    </row>
    <row r="59" spans="1:7" x14ac:dyDescent="0.25">
      <c r="A59">
        <v>2058</v>
      </c>
      <c r="B59" t="s">
        <v>67</v>
      </c>
      <c r="C59" t="s">
        <v>74</v>
      </c>
      <c r="D59" t="s">
        <v>35</v>
      </c>
      <c r="E59" t="s">
        <v>161</v>
      </c>
      <c r="F59" s="78">
        <v>44432</v>
      </c>
      <c r="G59" t="s">
        <v>163</v>
      </c>
    </row>
    <row r="60" spans="1:7" x14ac:dyDescent="0.25">
      <c r="A60">
        <v>2059</v>
      </c>
      <c r="B60" t="s">
        <v>268</v>
      </c>
      <c r="C60" t="s">
        <v>304</v>
      </c>
      <c r="D60" t="s">
        <v>35</v>
      </c>
      <c r="E60" t="s">
        <v>161</v>
      </c>
      <c r="F60" s="87">
        <v>44565</v>
      </c>
      <c r="G60" t="s">
        <v>270</v>
      </c>
    </row>
    <row r="61" spans="1:7" x14ac:dyDescent="0.25">
      <c r="A61">
        <v>2060</v>
      </c>
      <c r="B61" t="s">
        <v>67</v>
      </c>
      <c r="C61" t="s">
        <v>74</v>
      </c>
      <c r="D61" t="s">
        <v>35</v>
      </c>
      <c r="E61" t="s">
        <v>161</v>
      </c>
      <c r="F61" s="78">
        <v>44432</v>
      </c>
      <c r="G61" t="s">
        <v>163</v>
      </c>
    </row>
    <row r="62" spans="1:7" x14ac:dyDescent="0.25">
      <c r="A62">
        <v>2061</v>
      </c>
      <c r="B62" t="s">
        <v>67</v>
      </c>
      <c r="C62" t="s">
        <v>74</v>
      </c>
      <c r="D62" t="s">
        <v>35</v>
      </c>
      <c r="E62" t="s">
        <v>161</v>
      </c>
      <c r="F62" s="78">
        <v>44433</v>
      </c>
      <c r="G62" t="s">
        <v>163</v>
      </c>
    </row>
    <row r="63" spans="1:7" x14ac:dyDescent="0.25">
      <c r="A63">
        <v>2062</v>
      </c>
      <c r="B63" t="s">
        <v>67</v>
      </c>
      <c r="C63" t="s">
        <v>74</v>
      </c>
      <c r="D63" t="s">
        <v>35</v>
      </c>
      <c r="E63" t="s">
        <v>161</v>
      </c>
      <c r="F63" s="78">
        <v>44433</v>
      </c>
      <c r="G63" t="s">
        <v>163</v>
      </c>
    </row>
    <row r="64" spans="1:7" x14ac:dyDescent="0.25">
      <c r="A64">
        <v>2063</v>
      </c>
      <c r="B64" t="s">
        <v>67</v>
      </c>
      <c r="C64" t="s">
        <v>74</v>
      </c>
      <c r="D64" t="s">
        <v>35</v>
      </c>
      <c r="E64" t="s">
        <v>161</v>
      </c>
      <c r="F64" s="78">
        <v>44433</v>
      </c>
      <c r="G64" t="s">
        <v>163</v>
      </c>
    </row>
    <row r="65" spans="1:7" x14ac:dyDescent="0.25">
      <c r="A65">
        <v>2064</v>
      </c>
      <c r="B65" t="s">
        <v>67</v>
      </c>
      <c r="C65" t="s">
        <v>74</v>
      </c>
      <c r="D65" t="s">
        <v>35</v>
      </c>
      <c r="E65" t="s">
        <v>161</v>
      </c>
      <c r="F65" s="78">
        <v>44432</v>
      </c>
      <c r="G65" t="s">
        <v>163</v>
      </c>
    </row>
    <row r="66" spans="1:7" x14ac:dyDescent="0.25">
      <c r="A66">
        <v>2065</v>
      </c>
      <c r="B66" t="s">
        <v>61</v>
      </c>
      <c r="C66" t="s">
        <v>75</v>
      </c>
      <c r="D66" t="s">
        <v>35</v>
      </c>
      <c r="E66" t="s">
        <v>162</v>
      </c>
      <c r="F66" s="81">
        <v>44410</v>
      </c>
      <c r="G66" t="s">
        <v>56</v>
      </c>
    </row>
    <row r="67" spans="1:7" x14ac:dyDescent="0.25">
      <c r="A67">
        <v>2066</v>
      </c>
      <c r="B67" t="s">
        <v>61</v>
      </c>
      <c r="C67" t="s">
        <v>75</v>
      </c>
      <c r="D67" t="s">
        <v>35</v>
      </c>
      <c r="E67" t="s">
        <v>162</v>
      </c>
      <c r="F67" s="81">
        <v>44410</v>
      </c>
      <c r="G67" t="s">
        <v>56</v>
      </c>
    </row>
    <row r="68" spans="1:7" x14ac:dyDescent="0.25">
      <c r="A68">
        <v>2067</v>
      </c>
      <c r="B68" t="s">
        <v>61</v>
      </c>
      <c r="C68" t="s">
        <v>75</v>
      </c>
      <c r="D68" t="s">
        <v>35</v>
      </c>
      <c r="E68" t="s">
        <v>162</v>
      </c>
      <c r="F68" s="81">
        <v>44410</v>
      </c>
      <c r="G68" t="s">
        <v>56</v>
      </c>
    </row>
    <row r="69" spans="1:7" x14ac:dyDescent="0.25">
      <c r="A69">
        <v>2068</v>
      </c>
      <c r="B69" t="s">
        <v>54</v>
      </c>
      <c r="C69" t="s">
        <v>76</v>
      </c>
      <c r="D69" t="s">
        <v>35</v>
      </c>
      <c r="E69" t="s">
        <v>55</v>
      </c>
      <c r="F69" t="s">
        <v>56</v>
      </c>
      <c r="G69" t="s">
        <v>56</v>
      </c>
    </row>
    <row r="70" spans="1:7" x14ac:dyDescent="0.25">
      <c r="A70">
        <v>2069</v>
      </c>
      <c r="B70" t="s">
        <v>54</v>
      </c>
      <c r="C70" t="s">
        <v>76</v>
      </c>
      <c r="D70" t="s">
        <v>35</v>
      </c>
      <c r="E70" t="s">
        <v>55</v>
      </c>
      <c r="F70" t="s">
        <v>56</v>
      </c>
      <c r="G70" t="s">
        <v>56</v>
      </c>
    </row>
    <row r="71" spans="1:7" x14ac:dyDescent="0.25">
      <c r="A71">
        <v>2070</v>
      </c>
      <c r="B71" t="s">
        <v>54</v>
      </c>
      <c r="C71" t="s">
        <v>76</v>
      </c>
      <c r="D71" t="s">
        <v>35</v>
      </c>
      <c r="E71" t="s">
        <v>55</v>
      </c>
      <c r="F71" t="s">
        <v>56</v>
      </c>
      <c r="G71" t="s">
        <v>56</v>
      </c>
    </row>
    <row r="72" spans="1:7" x14ac:dyDescent="0.25">
      <c r="A72">
        <v>2071</v>
      </c>
      <c r="B72" t="s">
        <v>54</v>
      </c>
      <c r="C72" t="s">
        <v>76</v>
      </c>
      <c r="D72" t="s">
        <v>35</v>
      </c>
      <c r="E72" t="s">
        <v>55</v>
      </c>
      <c r="F72" t="s">
        <v>56</v>
      </c>
      <c r="G72" t="s">
        <v>56</v>
      </c>
    </row>
    <row r="73" spans="1:7" x14ac:dyDescent="0.25">
      <c r="A73">
        <v>2072</v>
      </c>
      <c r="B73" t="s">
        <v>90</v>
      </c>
      <c r="C73" t="s">
        <v>69</v>
      </c>
      <c r="D73" t="s">
        <v>35</v>
      </c>
      <c r="E73" t="s">
        <v>55</v>
      </c>
      <c r="F73" t="s">
        <v>56</v>
      </c>
      <c r="G73" t="s">
        <v>56</v>
      </c>
    </row>
    <row r="74" spans="1:7" x14ac:dyDescent="0.25">
      <c r="A74">
        <v>2073</v>
      </c>
      <c r="B74" t="s">
        <v>90</v>
      </c>
      <c r="C74" t="s">
        <v>69</v>
      </c>
      <c r="D74" t="s">
        <v>35</v>
      </c>
      <c r="E74" t="s">
        <v>55</v>
      </c>
      <c r="F74" t="s">
        <v>56</v>
      </c>
      <c r="G74" t="s">
        <v>56</v>
      </c>
    </row>
    <row r="75" spans="1:7" x14ac:dyDescent="0.25">
      <c r="A75">
        <v>2074</v>
      </c>
      <c r="B75" t="s">
        <v>90</v>
      </c>
      <c r="C75" t="s">
        <v>69</v>
      </c>
      <c r="D75" t="s">
        <v>35</v>
      </c>
      <c r="E75" t="s">
        <v>55</v>
      </c>
      <c r="F75" t="s">
        <v>56</v>
      </c>
      <c r="G75" t="s">
        <v>56</v>
      </c>
    </row>
    <row r="76" spans="1:7" x14ac:dyDescent="0.25">
      <c r="A76">
        <v>2075</v>
      </c>
      <c r="B76" t="s">
        <v>90</v>
      </c>
      <c r="C76" t="s">
        <v>69</v>
      </c>
      <c r="D76" t="s">
        <v>35</v>
      </c>
      <c r="E76" t="s">
        <v>55</v>
      </c>
      <c r="F76" t="s">
        <v>56</v>
      </c>
      <c r="G76" t="s">
        <v>56</v>
      </c>
    </row>
    <row r="77" spans="1:7" x14ac:dyDescent="0.25">
      <c r="A77">
        <v>2076</v>
      </c>
      <c r="B77" t="s">
        <v>59</v>
      </c>
      <c r="C77" t="s">
        <v>79</v>
      </c>
      <c r="D77" t="s">
        <v>36</v>
      </c>
      <c r="E77" t="s">
        <v>55</v>
      </c>
      <c r="F77" t="s">
        <v>56</v>
      </c>
      <c r="G77" t="s">
        <v>56</v>
      </c>
    </row>
    <row r="78" spans="1:7" x14ac:dyDescent="0.25">
      <c r="A78">
        <v>2077</v>
      </c>
      <c r="B78" t="s">
        <v>59</v>
      </c>
      <c r="C78" t="s">
        <v>79</v>
      </c>
      <c r="D78" t="s">
        <v>36</v>
      </c>
      <c r="E78" t="s">
        <v>162</v>
      </c>
      <c r="F78" s="78">
        <v>44440</v>
      </c>
      <c r="G78" t="s">
        <v>56</v>
      </c>
    </row>
    <row r="79" spans="1:7" x14ac:dyDescent="0.25">
      <c r="A79">
        <v>2078</v>
      </c>
      <c r="B79" t="s">
        <v>59</v>
      </c>
      <c r="C79" t="s">
        <v>79</v>
      </c>
      <c r="D79" t="s">
        <v>36</v>
      </c>
      <c r="E79" t="s">
        <v>162</v>
      </c>
      <c r="F79" s="78">
        <v>44440</v>
      </c>
      <c r="G79" t="s">
        <v>56</v>
      </c>
    </row>
    <row r="80" spans="1:7" x14ac:dyDescent="0.25">
      <c r="A80">
        <v>2079</v>
      </c>
      <c r="B80" t="s">
        <v>59</v>
      </c>
      <c r="C80" t="s">
        <v>79</v>
      </c>
      <c r="D80" t="s">
        <v>36</v>
      </c>
      <c r="E80" t="s">
        <v>162</v>
      </c>
      <c r="F80" s="78">
        <v>44440</v>
      </c>
      <c r="G80" t="s">
        <v>56</v>
      </c>
    </row>
    <row r="81" spans="1:7" x14ac:dyDescent="0.25">
      <c r="A81">
        <v>2080</v>
      </c>
      <c r="B81" t="s">
        <v>63</v>
      </c>
      <c r="C81" t="s">
        <v>77</v>
      </c>
      <c r="D81" t="s">
        <v>36</v>
      </c>
      <c r="E81" t="s">
        <v>55</v>
      </c>
      <c r="F81" t="s">
        <v>56</v>
      </c>
      <c r="G81" t="s">
        <v>56</v>
      </c>
    </row>
    <row r="82" spans="1:7" x14ac:dyDescent="0.25">
      <c r="A82">
        <v>2081</v>
      </c>
      <c r="B82" t="s">
        <v>63</v>
      </c>
      <c r="C82" t="s">
        <v>77</v>
      </c>
      <c r="D82" t="s">
        <v>36</v>
      </c>
      <c r="E82" t="s">
        <v>55</v>
      </c>
      <c r="F82" t="s">
        <v>56</v>
      </c>
      <c r="G82" t="s">
        <v>56</v>
      </c>
    </row>
    <row r="83" spans="1:7" x14ac:dyDescent="0.25">
      <c r="A83">
        <v>2082</v>
      </c>
      <c r="B83" t="s">
        <v>63</v>
      </c>
      <c r="C83" t="s">
        <v>77</v>
      </c>
      <c r="D83" t="s">
        <v>36</v>
      </c>
      <c r="E83" t="s">
        <v>62</v>
      </c>
      <c r="F83" s="78">
        <v>44462</v>
      </c>
      <c r="G83" t="s">
        <v>56</v>
      </c>
    </row>
    <row r="84" spans="1:7" x14ac:dyDescent="0.25">
      <c r="A84">
        <v>2083</v>
      </c>
      <c r="B84" t="s">
        <v>63</v>
      </c>
      <c r="C84" t="s">
        <v>77</v>
      </c>
      <c r="D84" t="s">
        <v>36</v>
      </c>
      <c r="E84" t="s">
        <v>62</v>
      </c>
      <c r="F84" s="78">
        <v>44462</v>
      </c>
      <c r="G84" t="s">
        <v>56</v>
      </c>
    </row>
    <row r="85" spans="1:7" x14ac:dyDescent="0.25">
      <c r="A85">
        <v>2084</v>
      </c>
      <c r="B85" t="s">
        <v>61</v>
      </c>
      <c r="C85" t="s">
        <v>58</v>
      </c>
      <c r="D85" t="s">
        <v>36</v>
      </c>
      <c r="E85" t="s">
        <v>55</v>
      </c>
      <c r="F85" t="s">
        <v>56</v>
      </c>
      <c r="G85" t="s">
        <v>56</v>
      </c>
    </row>
    <row r="86" spans="1:7" x14ac:dyDescent="0.25">
      <c r="A86">
        <v>2085</v>
      </c>
      <c r="B86" t="s">
        <v>61</v>
      </c>
      <c r="C86" t="s">
        <v>58</v>
      </c>
      <c r="D86" t="s">
        <v>36</v>
      </c>
      <c r="E86" t="s">
        <v>55</v>
      </c>
      <c r="F86" t="s">
        <v>56</v>
      </c>
      <c r="G86" t="s">
        <v>56</v>
      </c>
    </row>
    <row r="87" spans="1:7" x14ac:dyDescent="0.25">
      <c r="A87">
        <v>2086</v>
      </c>
      <c r="B87" t="s">
        <v>61</v>
      </c>
      <c r="C87" t="s">
        <v>58</v>
      </c>
      <c r="D87" t="s">
        <v>36</v>
      </c>
      <c r="E87" t="s">
        <v>55</v>
      </c>
      <c r="F87" t="s">
        <v>56</v>
      </c>
      <c r="G87" t="s">
        <v>56</v>
      </c>
    </row>
    <row r="88" spans="1:7" x14ac:dyDescent="0.25">
      <c r="A88">
        <v>2087</v>
      </c>
      <c r="B88" t="s">
        <v>61</v>
      </c>
      <c r="C88" t="s">
        <v>58</v>
      </c>
      <c r="D88" t="s">
        <v>36</v>
      </c>
      <c r="E88" t="s">
        <v>55</v>
      </c>
      <c r="F88" t="s">
        <v>56</v>
      </c>
      <c r="G88" t="s">
        <v>56</v>
      </c>
    </row>
    <row r="89" spans="1:7" x14ac:dyDescent="0.25">
      <c r="A89">
        <v>2088</v>
      </c>
      <c r="B89" t="s">
        <v>61</v>
      </c>
      <c r="C89" t="s">
        <v>58</v>
      </c>
      <c r="D89" t="s">
        <v>36</v>
      </c>
      <c r="E89" t="s">
        <v>55</v>
      </c>
      <c r="F89" t="s">
        <v>56</v>
      </c>
      <c r="G89" t="s">
        <v>56</v>
      </c>
    </row>
    <row r="90" spans="1:7" x14ac:dyDescent="0.25">
      <c r="A90">
        <v>2089</v>
      </c>
      <c r="B90" t="s">
        <v>61</v>
      </c>
      <c r="C90" t="s">
        <v>58</v>
      </c>
      <c r="D90" t="s">
        <v>36</v>
      </c>
      <c r="E90" t="s">
        <v>55</v>
      </c>
      <c r="F90" t="s">
        <v>56</v>
      </c>
      <c r="G90" t="s">
        <v>56</v>
      </c>
    </row>
    <row r="91" spans="1:7" x14ac:dyDescent="0.25">
      <c r="A91">
        <v>2090</v>
      </c>
      <c r="B91" t="s">
        <v>67</v>
      </c>
      <c r="C91" t="s">
        <v>58</v>
      </c>
      <c r="D91" t="s">
        <v>36</v>
      </c>
      <c r="E91" t="s">
        <v>55</v>
      </c>
      <c r="F91" t="s">
        <v>56</v>
      </c>
      <c r="G91" t="s">
        <v>56</v>
      </c>
    </row>
    <row r="92" spans="1:7" x14ac:dyDescent="0.25">
      <c r="A92" s="92">
        <v>2091</v>
      </c>
      <c r="B92" s="92" t="s">
        <v>67</v>
      </c>
      <c r="C92" s="92" t="s">
        <v>58</v>
      </c>
      <c r="D92" s="92" t="s">
        <v>36</v>
      </c>
      <c r="E92" s="92" t="s">
        <v>62</v>
      </c>
      <c r="F92" s="85" t="s">
        <v>271</v>
      </c>
      <c r="G92" t="s">
        <v>56</v>
      </c>
    </row>
    <row r="93" spans="1:7" x14ac:dyDescent="0.25">
      <c r="A93">
        <v>2092</v>
      </c>
      <c r="B93" t="s">
        <v>70</v>
      </c>
      <c r="C93" t="s">
        <v>71</v>
      </c>
      <c r="D93" t="s">
        <v>36</v>
      </c>
      <c r="E93" t="s">
        <v>62</v>
      </c>
      <c r="F93" s="78">
        <v>44474</v>
      </c>
      <c r="G93" t="s">
        <v>208</v>
      </c>
    </row>
    <row r="94" spans="1:7" x14ac:dyDescent="0.25">
      <c r="A94">
        <v>2093</v>
      </c>
      <c r="B94" t="s">
        <v>70</v>
      </c>
      <c r="C94" t="s">
        <v>71</v>
      </c>
      <c r="D94" t="s">
        <v>36</v>
      </c>
      <c r="E94" t="s">
        <v>62</v>
      </c>
      <c r="F94" s="81">
        <v>44530</v>
      </c>
      <c r="G94" t="s">
        <v>56</v>
      </c>
    </row>
    <row r="95" spans="1:7" x14ac:dyDescent="0.25">
      <c r="A95">
        <v>2094</v>
      </c>
      <c r="B95" t="s">
        <v>70</v>
      </c>
      <c r="C95" t="s">
        <v>71</v>
      </c>
      <c r="D95" t="s">
        <v>36</v>
      </c>
      <c r="E95" t="s">
        <v>62</v>
      </c>
      <c r="F95" s="81">
        <v>44588</v>
      </c>
      <c r="G95" t="s">
        <v>56</v>
      </c>
    </row>
    <row r="96" spans="1:7" x14ac:dyDescent="0.25">
      <c r="A96">
        <v>2095</v>
      </c>
      <c r="B96" t="s">
        <v>70</v>
      </c>
      <c r="C96" t="s">
        <v>71</v>
      </c>
      <c r="D96" t="s">
        <v>36</v>
      </c>
      <c r="E96" t="s">
        <v>62</v>
      </c>
      <c r="F96" t="s">
        <v>56</v>
      </c>
      <c r="G96" t="s">
        <v>56</v>
      </c>
    </row>
    <row r="97" spans="1:7" x14ac:dyDescent="0.25">
      <c r="A97">
        <v>2096</v>
      </c>
      <c r="B97" t="s">
        <v>54</v>
      </c>
      <c r="C97" t="s">
        <v>76</v>
      </c>
      <c r="D97" t="s">
        <v>36</v>
      </c>
      <c r="E97" t="s">
        <v>55</v>
      </c>
      <c r="F97" t="s">
        <v>56</v>
      </c>
      <c r="G97" t="s">
        <v>56</v>
      </c>
    </row>
    <row r="98" spans="1:7" x14ac:dyDescent="0.25">
      <c r="A98">
        <v>2097</v>
      </c>
      <c r="B98" t="s">
        <v>54</v>
      </c>
      <c r="C98" t="s">
        <v>76</v>
      </c>
      <c r="D98" t="s">
        <v>36</v>
      </c>
      <c r="E98" t="s">
        <v>55</v>
      </c>
      <c r="F98" t="s">
        <v>56</v>
      </c>
      <c r="G98" t="s">
        <v>56</v>
      </c>
    </row>
    <row r="99" spans="1:7" x14ac:dyDescent="0.25">
      <c r="A99">
        <v>2098</v>
      </c>
      <c r="B99" t="s">
        <v>54</v>
      </c>
      <c r="C99" t="s">
        <v>76</v>
      </c>
      <c r="D99" t="s">
        <v>36</v>
      </c>
      <c r="E99" t="s">
        <v>55</v>
      </c>
      <c r="F99" t="s">
        <v>56</v>
      </c>
      <c r="G99" t="s">
        <v>56</v>
      </c>
    </row>
    <row r="100" spans="1:7" x14ac:dyDescent="0.25">
      <c r="A100">
        <v>2099</v>
      </c>
      <c r="B100" t="s">
        <v>90</v>
      </c>
      <c r="C100" t="s">
        <v>69</v>
      </c>
      <c r="D100" t="s">
        <v>36</v>
      </c>
      <c r="E100" t="s">
        <v>62</v>
      </c>
      <c r="F100" s="78">
        <v>44447</v>
      </c>
      <c r="G100" t="s">
        <v>56</v>
      </c>
    </row>
    <row r="101" spans="1:7" x14ac:dyDescent="0.25">
      <c r="A101">
        <v>2100</v>
      </c>
      <c r="B101" t="s">
        <v>90</v>
      </c>
      <c r="C101" t="s">
        <v>69</v>
      </c>
      <c r="D101" t="s">
        <v>36</v>
      </c>
      <c r="E101" t="s">
        <v>62</v>
      </c>
      <c r="F101" s="78">
        <v>44447</v>
      </c>
      <c r="G101" t="s">
        <v>56</v>
      </c>
    </row>
    <row r="102" spans="1:7" x14ac:dyDescent="0.25">
      <c r="A102">
        <v>2101</v>
      </c>
      <c r="B102" t="s">
        <v>90</v>
      </c>
      <c r="C102" t="s">
        <v>69</v>
      </c>
      <c r="D102" t="s">
        <v>36</v>
      </c>
      <c r="E102" t="s">
        <v>62</v>
      </c>
      <c r="F102" s="78">
        <v>44447</v>
      </c>
      <c r="G102" t="s">
        <v>56</v>
      </c>
    </row>
    <row r="103" spans="1:7" x14ac:dyDescent="0.25">
      <c r="A103">
        <v>2102</v>
      </c>
      <c r="B103" t="s">
        <v>90</v>
      </c>
      <c r="C103" t="s">
        <v>69</v>
      </c>
      <c r="D103" t="s">
        <v>36</v>
      </c>
      <c r="E103" t="s">
        <v>62</v>
      </c>
      <c r="F103" s="78">
        <v>44447</v>
      </c>
      <c r="G103" t="s">
        <v>56</v>
      </c>
    </row>
    <row r="104" spans="1:7" x14ac:dyDescent="0.25">
      <c r="A104">
        <v>2103</v>
      </c>
      <c r="B104" t="s">
        <v>90</v>
      </c>
      <c r="C104" t="s">
        <v>69</v>
      </c>
      <c r="D104" t="s">
        <v>36</v>
      </c>
      <c r="E104" t="s">
        <v>62</v>
      </c>
      <c r="F104" s="78">
        <v>44447</v>
      </c>
      <c r="G104" t="s">
        <v>56</v>
      </c>
    </row>
    <row r="105" spans="1:7" x14ac:dyDescent="0.25">
      <c r="A105">
        <v>2104</v>
      </c>
      <c r="B105" t="s">
        <v>59</v>
      </c>
      <c r="C105" t="s">
        <v>79</v>
      </c>
      <c r="D105" t="s">
        <v>37</v>
      </c>
      <c r="E105" t="s">
        <v>55</v>
      </c>
      <c r="F105" t="s">
        <v>56</v>
      </c>
      <c r="G105" t="s">
        <v>56</v>
      </c>
    </row>
    <row r="106" spans="1:7" x14ac:dyDescent="0.25">
      <c r="A106">
        <v>2105</v>
      </c>
      <c r="B106" t="s">
        <v>59</v>
      </c>
      <c r="C106" t="s">
        <v>79</v>
      </c>
      <c r="D106" t="s">
        <v>37</v>
      </c>
      <c r="E106" t="s">
        <v>55</v>
      </c>
      <c r="F106" t="s">
        <v>56</v>
      </c>
      <c r="G106" t="s">
        <v>56</v>
      </c>
    </row>
    <row r="107" spans="1:7" x14ac:dyDescent="0.25">
      <c r="A107">
        <v>2106</v>
      </c>
      <c r="B107" t="s">
        <v>59</v>
      </c>
      <c r="C107" t="s">
        <v>79</v>
      </c>
      <c r="D107" t="s">
        <v>37</v>
      </c>
      <c r="E107" t="s">
        <v>55</v>
      </c>
      <c r="F107" t="s">
        <v>56</v>
      </c>
      <c r="G107" t="s">
        <v>56</v>
      </c>
    </row>
    <row r="108" spans="1:7" x14ac:dyDescent="0.25">
      <c r="A108">
        <v>2107</v>
      </c>
      <c r="B108" t="s">
        <v>59</v>
      </c>
      <c r="C108" t="s">
        <v>79</v>
      </c>
      <c r="D108" t="s">
        <v>37</v>
      </c>
      <c r="E108" t="s">
        <v>55</v>
      </c>
      <c r="F108" t="s">
        <v>56</v>
      </c>
      <c r="G108" t="s">
        <v>56</v>
      </c>
    </row>
    <row r="109" spans="1:7" x14ac:dyDescent="0.25">
      <c r="A109">
        <v>2108</v>
      </c>
      <c r="B109" t="s">
        <v>63</v>
      </c>
      <c r="C109" t="s">
        <v>77</v>
      </c>
      <c r="D109" t="s">
        <v>37</v>
      </c>
      <c r="E109" t="s">
        <v>55</v>
      </c>
      <c r="F109" t="s">
        <v>56</v>
      </c>
      <c r="G109" t="s">
        <v>56</v>
      </c>
    </row>
    <row r="110" spans="1:7" x14ac:dyDescent="0.25">
      <c r="A110">
        <v>2109</v>
      </c>
      <c r="B110" t="s">
        <v>63</v>
      </c>
      <c r="C110" t="s">
        <v>77</v>
      </c>
      <c r="D110" t="s">
        <v>37</v>
      </c>
      <c r="E110" t="s">
        <v>55</v>
      </c>
      <c r="F110" t="s">
        <v>56</v>
      </c>
      <c r="G110" t="s">
        <v>56</v>
      </c>
    </row>
    <row r="111" spans="1:7" x14ac:dyDescent="0.25">
      <c r="A111">
        <v>2110</v>
      </c>
      <c r="B111" t="s">
        <v>63</v>
      </c>
      <c r="C111" t="s">
        <v>77</v>
      </c>
      <c r="D111" t="s">
        <v>37</v>
      </c>
      <c r="E111" t="s">
        <v>55</v>
      </c>
      <c r="F111" t="s">
        <v>56</v>
      </c>
      <c r="G111" t="s">
        <v>56</v>
      </c>
    </row>
    <row r="112" spans="1:7" x14ac:dyDescent="0.25">
      <c r="A112">
        <v>2111</v>
      </c>
      <c r="B112" t="s">
        <v>63</v>
      </c>
      <c r="C112" t="s">
        <v>77</v>
      </c>
      <c r="D112" t="s">
        <v>37</v>
      </c>
      <c r="E112" t="s">
        <v>55</v>
      </c>
      <c r="F112" t="s">
        <v>56</v>
      </c>
      <c r="G112" t="s">
        <v>56</v>
      </c>
    </row>
    <row r="113" spans="1:7" x14ac:dyDescent="0.25">
      <c r="A113">
        <v>2112</v>
      </c>
      <c r="B113" t="s">
        <v>67</v>
      </c>
      <c r="C113" t="s">
        <v>74</v>
      </c>
      <c r="D113" t="s">
        <v>37</v>
      </c>
      <c r="E113" t="s">
        <v>55</v>
      </c>
      <c r="F113" t="s">
        <v>56</v>
      </c>
      <c r="G113" t="s">
        <v>56</v>
      </c>
    </row>
    <row r="114" spans="1:7" x14ac:dyDescent="0.25">
      <c r="A114">
        <v>2113</v>
      </c>
      <c r="B114" t="s">
        <v>67</v>
      </c>
      <c r="C114" t="s">
        <v>74</v>
      </c>
      <c r="D114" t="s">
        <v>37</v>
      </c>
      <c r="E114" t="s">
        <v>55</v>
      </c>
      <c r="F114" t="s">
        <v>56</v>
      </c>
      <c r="G114" t="s">
        <v>56</v>
      </c>
    </row>
    <row r="115" spans="1:7" x14ac:dyDescent="0.25">
      <c r="A115">
        <v>2114</v>
      </c>
      <c r="B115" t="s">
        <v>67</v>
      </c>
      <c r="C115" t="s">
        <v>74</v>
      </c>
      <c r="D115" t="s">
        <v>37</v>
      </c>
      <c r="E115" t="s">
        <v>55</v>
      </c>
      <c r="F115" t="s">
        <v>56</v>
      </c>
      <c r="G115" t="s">
        <v>56</v>
      </c>
    </row>
    <row r="116" spans="1:7" x14ac:dyDescent="0.25">
      <c r="A116">
        <v>2115</v>
      </c>
      <c r="B116" t="s">
        <v>67</v>
      </c>
      <c r="C116" t="s">
        <v>74</v>
      </c>
      <c r="D116" t="s">
        <v>37</v>
      </c>
      <c r="E116" t="s">
        <v>55</v>
      </c>
      <c r="F116" t="s">
        <v>56</v>
      </c>
      <c r="G116" t="s">
        <v>56</v>
      </c>
    </row>
    <row r="117" spans="1:7" x14ac:dyDescent="0.25">
      <c r="A117">
        <v>2116</v>
      </c>
      <c r="B117" t="s">
        <v>67</v>
      </c>
      <c r="C117" t="s">
        <v>74</v>
      </c>
      <c r="D117" t="s">
        <v>37</v>
      </c>
      <c r="E117" t="s">
        <v>55</v>
      </c>
      <c r="F117" t="s">
        <v>56</v>
      </c>
      <c r="G117" t="s">
        <v>56</v>
      </c>
    </row>
    <row r="118" spans="1:7" x14ac:dyDescent="0.25">
      <c r="A118">
        <v>2117</v>
      </c>
      <c r="B118" t="s">
        <v>268</v>
      </c>
      <c r="C118" t="s">
        <v>304</v>
      </c>
      <c r="D118" t="s">
        <v>37</v>
      </c>
      <c r="E118" t="s">
        <v>62</v>
      </c>
      <c r="F118" s="78">
        <v>44473</v>
      </c>
      <c r="G118" t="s">
        <v>56</v>
      </c>
    </row>
    <row r="119" spans="1:7" x14ac:dyDescent="0.25">
      <c r="A119">
        <v>2118</v>
      </c>
      <c r="B119" t="s">
        <v>67</v>
      </c>
      <c r="C119" t="s">
        <v>74</v>
      </c>
      <c r="D119" t="s">
        <v>37</v>
      </c>
      <c r="E119" t="s">
        <v>62</v>
      </c>
      <c r="F119" s="78">
        <v>44488</v>
      </c>
      <c r="G119" t="s">
        <v>56</v>
      </c>
    </row>
    <row r="120" spans="1:7" x14ac:dyDescent="0.25">
      <c r="A120">
        <v>2119</v>
      </c>
      <c r="B120" t="s">
        <v>61</v>
      </c>
      <c r="C120" t="s">
        <v>75</v>
      </c>
      <c r="D120" t="s">
        <v>37</v>
      </c>
      <c r="E120" t="s">
        <v>62</v>
      </c>
      <c r="F120" s="78">
        <v>44474</v>
      </c>
      <c r="G120" t="s">
        <v>56</v>
      </c>
    </row>
    <row r="121" spans="1:7" x14ac:dyDescent="0.25">
      <c r="A121">
        <v>2120</v>
      </c>
      <c r="B121" t="s">
        <v>61</v>
      </c>
      <c r="C121" t="s">
        <v>75</v>
      </c>
      <c r="D121" t="s">
        <v>37</v>
      </c>
      <c r="E121" t="s">
        <v>62</v>
      </c>
      <c r="F121" s="78">
        <v>44474</v>
      </c>
      <c r="G121" t="s">
        <v>56</v>
      </c>
    </row>
    <row r="122" spans="1:7" x14ac:dyDescent="0.25">
      <c r="A122">
        <v>2121</v>
      </c>
      <c r="B122" t="s">
        <v>61</v>
      </c>
      <c r="C122" t="s">
        <v>75</v>
      </c>
      <c r="D122" t="s">
        <v>37</v>
      </c>
      <c r="E122" t="s">
        <v>62</v>
      </c>
      <c r="F122" s="78">
        <v>44474</v>
      </c>
      <c r="G122" t="s">
        <v>56</v>
      </c>
    </row>
    <row r="123" spans="1:7" x14ac:dyDescent="0.25">
      <c r="A123">
        <v>2122</v>
      </c>
      <c r="B123" t="s">
        <v>61</v>
      </c>
      <c r="C123" t="s">
        <v>75</v>
      </c>
      <c r="D123" t="s">
        <v>37</v>
      </c>
      <c r="E123" t="s">
        <v>62</v>
      </c>
      <c r="F123" s="78">
        <v>44474</v>
      </c>
      <c r="G123" t="s">
        <v>56</v>
      </c>
    </row>
    <row r="124" spans="1:7" x14ac:dyDescent="0.25">
      <c r="A124">
        <v>2123</v>
      </c>
      <c r="B124" t="s">
        <v>90</v>
      </c>
      <c r="C124" t="s">
        <v>69</v>
      </c>
      <c r="D124" t="s">
        <v>37</v>
      </c>
      <c r="E124" t="s">
        <v>62</v>
      </c>
      <c r="F124" s="78">
        <v>44483</v>
      </c>
      <c r="G124" t="s">
        <v>56</v>
      </c>
    </row>
    <row r="125" spans="1:7" x14ac:dyDescent="0.25">
      <c r="A125">
        <v>2124</v>
      </c>
      <c r="B125" t="s">
        <v>90</v>
      </c>
      <c r="C125" t="s">
        <v>69</v>
      </c>
      <c r="D125" t="s">
        <v>37</v>
      </c>
      <c r="E125" t="s">
        <v>62</v>
      </c>
      <c r="F125" s="78">
        <v>44483</v>
      </c>
      <c r="G125" t="s">
        <v>56</v>
      </c>
    </row>
    <row r="126" spans="1:7" x14ac:dyDescent="0.25">
      <c r="A126">
        <v>2125</v>
      </c>
      <c r="B126" t="s">
        <v>90</v>
      </c>
      <c r="C126" t="s">
        <v>69</v>
      </c>
      <c r="D126" t="s">
        <v>37</v>
      </c>
      <c r="E126" t="s">
        <v>62</v>
      </c>
      <c r="F126" s="78">
        <v>44483</v>
      </c>
      <c r="G126" t="s">
        <v>56</v>
      </c>
    </row>
    <row r="127" spans="1:7" x14ac:dyDescent="0.25">
      <c r="A127">
        <v>2126</v>
      </c>
      <c r="B127" t="s">
        <v>90</v>
      </c>
      <c r="C127" t="s">
        <v>69</v>
      </c>
      <c r="D127" t="s">
        <v>37</v>
      </c>
      <c r="E127" t="s">
        <v>62</v>
      </c>
      <c r="F127" s="78">
        <v>44483</v>
      </c>
      <c r="G127" t="s">
        <v>56</v>
      </c>
    </row>
    <row r="128" spans="1:7" x14ac:dyDescent="0.25">
      <c r="A128">
        <v>2127</v>
      </c>
      <c r="B128" t="s">
        <v>72</v>
      </c>
      <c r="C128" t="s">
        <v>57</v>
      </c>
      <c r="D128" t="s">
        <v>38</v>
      </c>
      <c r="E128" t="s">
        <v>62</v>
      </c>
      <c r="F128" s="81">
        <v>44572</v>
      </c>
      <c r="G128" t="s">
        <v>56</v>
      </c>
    </row>
    <row r="129" spans="1:7" x14ac:dyDescent="0.25">
      <c r="A129">
        <v>2128</v>
      </c>
      <c r="B129" t="s">
        <v>72</v>
      </c>
      <c r="C129" t="s">
        <v>57</v>
      </c>
      <c r="D129" t="s">
        <v>38</v>
      </c>
      <c r="E129" t="s">
        <v>62</v>
      </c>
      <c r="F129" s="81">
        <v>44572</v>
      </c>
      <c r="G129" t="s">
        <v>56</v>
      </c>
    </row>
    <row r="130" spans="1:7" x14ac:dyDescent="0.25">
      <c r="A130">
        <v>2129</v>
      </c>
      <c r="B130" t="s">
        <v>61</v>
      </c>
      <c r="C130" t="s">
        <v>58</v>
      </c>
      <c r="D130" t="s">
        <v>38</v>
      </c>
      <c r="E130" t="s">
        <v>55</v>
      </c>
      <c r="F130" t="s">
        <v>56</v>
      </c>
      <c r="G130" t="s">
        <v>56</v>
      </c>
    </row>
    <row r="131" spans="1:7" x14ac:dyDescent="0.25">
      <c r="A131">
        <v>2130</v>
      </c>
      <c r="B131" t="s">
        <v>61</v>
      </c>
      <c r="C131" t="s">
        <v>58</v>
      </c>
      <c r="D131" t="s">
        <v>38</v>
      </c>
      <c r="E131" t="s">
        <v>55</v>
      </c>
      <c r="F131" t="s">
        <v>56</v>
      </c>
      <c r="G131" t="s">
        <v>56</v>
      </c>
    </row>
    <row r="132" spans="1:7" x14ac:dyDescent="0.25">
      <c r="A132">
        <v>2131</v>
      </c>
      <c r="B132" t="s">
        <v>61</v>
      </c>
      <c r="C132" t="s">
        <v>58</v>
      </c>
      <c r="D132" t="s">
        <v>38</v>
      </c>
      <c r="E132" t="s">
        <v>55</v>
      </c>
      <c r="F132" t="s">
        <v>56</v>
      </c>
      <c r="G132" t="s">
        <v>56</v>
      </c>
    </row>
    <row r="133" spans="1:7" x14ac:dyDescent="0.25">
      <c r="A133">
        <v>2132</v>
      </c>
      <c r="B133" t="s">
        <v>61</v>
      </c>
      <c r="C133" t="s">
        <v>58</v>
      </c>
      <c r="D133" t="s">
        <v>38</v>
      </c>
      <c r="E133" t="s">
        <v>55</v>
      </c>
      <c r="F133" t="s">
        <v>56</v>
      </c>
      <c r="G133" t="s">
        <v>56</v>
      </c>
    </row>
    <row r="134" spans="1:7" x14ac:dyDescent="0.25">
      <c r="A134">
        <v>2133</v>
      </c>
      <c r="B134" t="s">
        <v>61</v>
      </c>
      <c r="C134" t="s">
        <v>58</v>
      </c>
      <c r="D134" t="s">
        <v>38</v>
      </c>
      <c r="E134" t="s">
        <v>55</v>
      </c>
      <c r="F134" t="s">
        <v>56</v>
      </c>
      <c r="G134" t="s">
        <v>56</v>
      </c>
    </row>
    <row r="135" spans="1:7" x14ac:dyDescent="0.25">
      <c r="A135">
        <v>2134</v>
      </c>
      <c r="B135" t="s">
        <v>67</v>
      </c>
      <c r="C135" t="s">
        <v>58</v>
      </c>
      <c r="D135" t="s">
        <v>38</v>
      </c>
      <c r="E135" t="s">
        <v>55</v>
      </c>
      <c r="F135" t="s">
        <v>56</v>
      </c>
      <c r="G135" t="s">
        <v>56</v>
      </c>
    </row>
    <row r="136" spans="1:7" x14ac:dyDescent="0.25">
      <c r="A136">
        <v>2135</v>
      </c>
      <c r="B136" t="s">
        <v>67</v>
      </c>
      <c r="C136" t="s">
        <v>58</v>
      </c>
      <c r="D136" t="s">
        <v>38</v>
      </c>
      <c r="E136" t="s">
        <v>55</v>
      </c>
      <c r="F136" t="s">
        <v>56</v>
      </c>
      <c r="G136" t="s">
        <v>56</v>
      </c>
    </row>
    <row r="137" spans="1:7" x14ac:dyDescent="0.25">
      <c r="A137">
        <v>2136</v>
      </c>
      <c r="B137" t="s">
        <v>67</v>
      </c>
      <c r="C137" t="s">
        <v>58</v>
      </c>
      <c r="D137" t="s">
        <v>38</v>
      </c>
      <c r="E137" t="s">
        <v>55</v>
      </c>
      <c r="F137" t="s">
        <v>56</v>
      </c>
      <c r="G137" t="s">
        <v>56</v>
      </c>
    </row>
    <row r="138" spans="1:7" x14ac:dyDescent="0.25">
      <c r="A138">
        <v>2137</v>
      </c>
      <c r="B138" t="s">
        <v>70</v>
      </c>
      <c r="C138" t="s">
        <v>71</v>
      </c>
      <c r="D138" t="s">
        <v>38</v>
      </c>
      <c r="E138" t="s">
        <v>62</v>
      </c>
      <c r="F138" t="s">
        <v>56</v>
      </c>
      <c r="G138" t="s">
        <v>56</v>
      </c>
    </row>
    <row r="139" spans="1:7" x14ac:dyDescent="0.25">
      <c r="A139">
        <v>2138</v>
      </c>
      <c r="B139" t="s">
        <v>70</v>
      </c>
      <c r="C139" t="s">
        <v>71</v>
      </c>
      <c r="D139" t="s">
        <v>38</v>
      </c>
      <c r="E139" t="s">
        <v>62</v>
      </c>
      <c r="F139" t="s">
        <v>56</v>
      </c>
      <c r="G139" t="s">
        <v>56</v>
      </c>
    </row>
    <row r="140" spans="1:7" x14ac:dyDescent="0.25">
      <c r="A140">
        <v>2139</v>
      </c>
      <c r="B140" t="s">
        <v>54</v>
      </c>
      <c r="C140" t="s">
        <v>76</v>
      </c>
      <c r="D140" t="s">
        <v>38</v>
      </c>
      <c r="E140" t="s">
        <v>55</v>
      </c>
      <c r="F140" t="s">
        <v>56</v>
      </c>
      <c r="G140" t="s">
        <v>56</v>
      </c>
    </row>
    <row r="141" spans="1:7" x14ac:dyDescent="0.25">
      <c r="A141">
        <v>2140</v>
      </c>
      <c r="B141" t="s">
        <v>54</v>
      </c>
      <c r="C141" t="s">
        <v>76</v>
      </c>
      <c r="D141" t="s">
        <v>38</v>
      </c>
      <c r="E141" t="s">
        <v>55</v>
      </c>
      <c r="F141" t="s">
        <v>56</v>
      </c>
      <c r="G141" t="s">
        <v>56</v>
      </c>
    </row>
    <row r="142" spans="1:7" x14ac:dyDescent="0.25">
      <c r="A142">
        <v>2141</v>
      </c>
      <c r="B142" t="s">
        <v>54</v>
      </c>
      <c r="C142" t="s">
        <v>76</v>
      </c>
      <c r="D142" t="s">
        <v>38</v>
      </c>
      <c r="E142" t="s">
        <v>55</v>
      </c>
      <c r="F142" t="s">
        <v>56</v>
      </c>
      <c r="G142" t="s">
        <v>56</v>
      </c>
    </row>
    <row r="143" spans="1:7" x14ac:dyDescent="0.25">
      <c r="A143">
        <v>2142</v>
      </c>
      <c r="B143" t="s">
        <v>54</v>
      </c>
      <c r="C143" t="s">
        <v>76</v>
      </c>
      <c r="D143" t="s">
        <v>38</v>
      </c>
      <c r="E143" t="s">
        <v>55</v>
      </c>
      <c r="F143" t="s">
        <v>56</v>
      </c>
      <c r="G143" t="s">
        <v>56</v>
      </c>
    </row>
    <row r="144" spans="1:7" x14ac:dyDescent="0.25">
      <c r="A144">
        <v>2143</v>
      </c>
      <c r="B144" t="s">
        <v>90</v>
      </c>
      <c r="C144" t="s">
        <v>69</v>
      </c>
      <c r="D144" t="s">
        <v>38</v>
      </c>
      <c r="E144" t="s">
        <v>55</v>
      </c>
      <c r="F144" t="s">
        <v>56</v>
      </c>
      <c r="G144" t="s">
        <v>56</v>
      </c>
    </row>
    <row r="145" spans="1:7" x14ac:dyDescent="0.25">
      <c r="A145">
        <v>2144</v>
      </c>
      <c r="B145" t="s">
        <v>90</v>
      </c>
      <c r="C145" t="s">
        <v>69</v>
      </c>
      <c r="D145" t="s">
        <v>38</v>
      </c>
      <c r="E145" t="s">
        <v>55</v>
      </c>
      <c r="F145" t="s">
        <v>56</v>
      </c>
      <c r="G145" t="s">
        <v>56</v>
      </c>
    </row>
    <row r="146" spans="1:7" x14ac:dyDescent="0.25">
      <c r="A146">
        <v>2145</v>
      </c>
      <c r="B146" t="s">
        <v>90</v>
      </c>
      <c r="C146" t="s">
        <v>69</v>
      </c>
      <c r="D146" t="s">
        <v>38</v>
      </c>
      <c r="E146" t="s">
        <v>55</v>
      </c>
      <c r="F146" t="s">
        <v>56</v>
      </c>
      <c r="G146" t="s">
        <v>56</v>
      </c>
    </row>
    <row r="147" spans="1:7" x14ac:dyDescent="0.25">
      <c r="A147">
        <v>2146</v>
      </c>
      <c r="B147" t="s">
        <v>90</v>
      </c>
      <c r="C147" t="s">
        <v>69</v>
      </c>
      <c r="D147" t="s">
        <v>38</v>
      </c>
      <c r="E147" t="s">
        <v>55</v>
      </c>
      <c r="F147" t="s">
        <v>56</v>
      </c>
      <c r="G147" t="s">
        <v>56</v>
      </c>
    </row>
    <row r="148" spans="1:7" x14ac:dyDescent="0.25">
      <c r="A148">
        <v>2147</v>
      </c>
      <c r="B148" t="s">
        <v>90</v>
      </c>
      <c r="C148" t="s">
        <v>69</v>
      </c>
      <c r="D148" t="s">
        <v>38</v>
      </c>
      <c r="E148" t="s">
        <v>62</v>
      </c>
      <c r="F148" s="81">
        <v>44538</v>
      </c>
      <c r="G148" t="s">
        <v>56</v>
      </c>
    </row>
    <row r="149" spans="1:7" x14ac:dyDescent="0.25">
      <c r="A149">
        <v>2148</v>
      </c>
      <c r="B149" t="s">
        <v>90</v>
      </c>
      <c r="C149" t="s">
        <v>69</v>
      </c>
      <c r="D149" t="s">
        <v>38</v>
      </c>
      <c r="E149" t="s">
        <v>62</v>
      </c>
      <c r="F149" s="81">
        <v>44538</v>
      </c>
      <c r="G149" t="s">
        <v>56</v>
      </c>
    </row>
    <row r="150" spans="1:7" x14ac:dyDescent="0.25">
      <c r="A150">
        <v>2149</v>
      </c>
      <c r="B150" t="s">
        <v>61</v>
      </c>
      <c r="C150" t="s">
        <v>58</v>
      </c>
      <c r="D150" t="s">
        <v>39</v>
      </c>
      <c r="E150" s="78">
        <v>44481</v>
      </c>
      <c r="F150" t="s">
        <v>253</v>
      </c>
      <c r="G150" t="s">
        <v>56</v>
      </c>
    </row>
    <row r="151" spans="1:7" x14ac:dyDescent="0.25">
      <c r="A151">
        <v>2150</v>
      </c>
      <c r="B151" t="s">
        <v>61</v>
      </c>
      <c r="C151" t="s">
        <v>58</v>
      </c>
      <c r="D151" t="s">
        <v>39</v>
      </c>
      <c r="E151" s="78">
        <v>44481</v>
      </c>
      <c r="F151" t="s">
        <v>253</v>
      </c>
      <c r="G151" t="s">
        <v>56</v>
      </c>
    </row>
    <row r="152" spans="1:7" x14ac:dyDescent="0.25">
      <c r="A152">
        <v>2151</v>
      </c>
      <c r="B152" t="s">
        <v>268</v>
      </c>
      <c r="C152" t="s">
        <v>304</v>
      </c>
      <c r="D152" t="s">
        <v>39</v>
      </c>
      <c r="E152" t="s">
        <v>62</v>
      </c>
      <c r="F152" s="81">
        <v>44578</v>
      </c>
      <c r="G152" t="s">
        <v>56</v>
      </c>
    </row>
    <row r="153" spans="1:7" x14ac:dyDescent="0.25">
      <c r="A153">
        <v>2152</v>
      </c>
      <c r="B153" t="s">
        <v>268</v>
      </c>
      <c r="C153" t="s">
        <v>304</v>
      </c>
      <c r="D153" t="s">
        <v>39</v>
      </c>
      <c r="E153" t="s">
        <v>62</v>
      </c>
      <c r="F153" s="81">
        <v>44578</v>
      </c>
      <c r="G153" t="s">
        <v>56</v>
      </c>
    </row>
    <row r="154" spans="1:7" x14ac:dyDescent="0.25">
      <c r="A154">
        <v>2153</v>
      </c>
      <c r="B154" t="s">
        <v>268</v>
      </c>
      <c r="C154" t="s">
        <v>304</v>
      </c>
      <c r="D154" t="s">
        <v>39</v>
      </c>
      <c r="E154" t="s">
        <v>62</v>
      </c>
      <c r="F154" s="81">
        <v>44593</v>
      </c>
      <c r="G154" t="s">
        <v>56</v>
      </c>
    </row>
    <row r="155" spans="1:7" x14ac:dyDescent="0.25">
      <c r="A155" s="92">
        <v>2154</v>
      </c>
      <c r="B155" s="92" t="s">
        <v>67</v>
      </c>
      <c r="C155" s="92" t="s">
        <v>74</v>
      </c>
      <c r="D155" s="92" t="s">
        <v>39</v>
      </c>
      <c r="E155" s="92" t="s">
        <v>62</v>
      </c>
      <c r="F155" s="85" t="s">
        <v>272</v>
      </c>
      <c r="G155" t="s">
        <v>56</v>
      </c>
    </row>
    <row r="156" spans="1:7" x14ac:dyDescent="0.25">
      <c r="A156" s="92">
        <v>2155</v>
      </c>
      <c r="B156" s="92" t="s">
        <v>67</v>
      </c>
      <c r="C156" s="92" t="s">
        <v>74</v>
      </c>
      <c r="D156" s="92" t="s">
        <v>39</v>
      </c>
      <c r="E156" s="92" t="s">
        <v>62</v>
      </c>
      <c r="F156" s="85" t="s">
        <v>273</v>
      </c>
      <c r="G156" t="s">
        <v>56</v>
      </c>
    </row>
    <row r="157" spans="1:7" x14ac:dyDescent="0.25">
      <c r="A157">
        <v>2156</v>
      </c>
      <c r="B157" t="s">
        <v>268</v>
      </c>
      <c r="C157" t="s">
        <v>304</v>
      </c>
      <c r="D157" t="s">
        <v>39</v>
      </c>
      <c r="E157" t="s">
        <v>62</v>
      </c>
      <c r="F157" t="s">
        <v>56</v>
      </c>
      <c r="G157" t="s">
        <v>56</v>
      </c>
    </row>
    <row r="158" spans="1:7" x14ac:dyDescent="0.25">
      <c r="A158">
        <v>2157</v>
      </c>
      <c r="B158" t="s">
        <v>268</v>
      </c>
      <c r="C158" t="s">
        <v>304</v>
      </c>
      <c r="D158" t="s">
        <v>39</v>
      </c>
      <c r="E158" t="s">
        <v>62</v>
      </c>
      <c r="F158" t="s">
        <v>56</v>
      </c>
      <c r="G158" t="s">
        <v>56</v>
      </c>
    </row>
    <row r="159" spans="1:7" x14ac:dyDescent="0.25">
      <c r="A159">
        <v>2158</v>
      </c>
      <c r="B159" t="s">
        <v>268</v>
      </c>
      <c r="C159" t="s">
        <v>304</v>
      </c>
      <c r="D159" t="s">
        <v>39</v>
      </c>
      <c r="E159" t="s">
        <v>62</v>
      </c>
      <c r="F159" t="s">
        <v>56</v>
      </c>
      <c r="G159" t="s">
        <v>56</v>
      </c>
    </row>
    <row r="160" spans="1:7" x14ac:dyDescent="0.25">
      <c r="A160">
        <v>2159</v>
      </c>
      <c r="B160" t="s">
        <v>268</v>
      </c>
      <c r="C160" t="s">
        <v>304</v>
      </c>
      <c r="D160" t="s">
        <v>39</v>
      </c>
      <c r="E160" t="s">
        <v>62</v>
      </c>
      <c r="F160" t="s">
        <v>56</v>
      </c>
      <c r="G160" t="s">
        <v>56</v>
      </c>
    </row>
    <row r="161" spans="1:7" x14ac:dyDescent="0.25">
      <c r="A161">
        <v>2160</v>
      </c>
      <c r="B161" t="s">
        <v>72</v>
      </c>
      <c r="C161" t="s">
        <v>57</v>
      </c>
      <c r="D161" t="s">
        <v>40</v>
      </c>
      <c r="E161" t="s">
        <v>62</v>
      </c>
      <c r="F161" s="81">
        <v>44572</v>
      </c>
      <c r="G161" t="s">
        <v>56</v>
      </c>
    </row>
    <row r="162" spans="1:7" x14ac:dyDescent="0.25">
      <c r="A162">
        <v>2161</v>
      </c>
      <c r="B162" t="s">
        <v>72</v>
      </c>
      <c r="C162" t="s">
        <v>57</v>
      </c>
      <c r="D162" t="s">
        <v>40</v>
      </c>
      <c r="E162" t="s">
        <v>62</v>
      </c>
      <c r="F162" s="78">
        <v>44620</v>
      </c>
      <c r="G162" t="s">
        <v>56</v>
      </c>
    </row>
    <row r="163" spans="1:7" x14ac:dyDescent="0.25">
      <c r="A163">
        <v>2162</v>
      </c>
      <c r="B163" t="s">
        <v>67</v>
      </c>
      <c r="C163" t="s">
        <v>58</v>
      </c>
      <c r="D163" t="s">
        <v>40</v>
      </c>
      <c r="E163" t="s">
        <v>62</v>
      </c>
      <c r="F163" s="78">
        <v>44606</v>
      </c>
      <c r="G163" t="s">
        <v>56</v>
      </c>
    </row>
    <row r="164" spans="1:7" x14ac:dyDescent="0.25">
      <c r="A164">
        <v>2163</v>
      </c>
      <c r="B164" t="s">
        <v>67</v>
      </c>
      <c r="C164" t="s">
        <v>58</v>
      </c>
      <c r="D164" t="s">
        <v>40</v>
      </c>
      <c r="E164" t="s">
        <v>62</v>
      </c>
      <c r="F164" s="78">
        <v>44606</v>
      </c>
      <c r="G164" t="s">
        <v>56</v>
      </c>
    </row>
    <row r="165" spans="1:7" x14ac:dyDescent="0.25">
      <c r="A165">
        <v>2164</v>
      </c>
      <c r="B165" t="s">
        <v>67</v>
      </c>
      <c r="C165" t="s">
        <v>58</v>
      </c>
      <c r="D165" t="s">
        <v>40</v>
      </c>
      <c r="E165" t="s">
        <v>62</v>
      </c>
      <c r="F165" s="78">
        <v>44606</v>
      </c>
      <c r="G165" t="s">
        <v>56</v>
      </c>
    </row>
    <row r="166" spans="1:7" x14ac:dyDescent="0.25">
      <c r="A166">
        <v>2165</v>
      </c>
      <c r="B166" t="s">
        <v>61</v>
      </c>
      <c r="C166" t="s">
        <v>75</v>
      </c>
      <c r="D166" t="s">
        <v>40</v>
      </c>
      <c r="E166" t="s">
        <v>55</v>
      </c>
      <c r="F166" t="s">
        <v>56</v>
      </c>
      <c r="G166" t="s">
        <v>56</v>
      </c>
    </row>
    <row r="167" spans="1:7" x14ac:dyDescent="0.25">
      <c r="A167">
        <v>2166</v>
      </c>
      <c r="B167" t="s">
        <v>61</v>
      </c>
      <c r="C167" t="s">
        <v>75</v>
      </c>
      <c r="D167" t="s">
        <v>40</v>
      </c>
      <c r="E167" t="s">
        <v>55</v>
      </c>
      <c r="F167" t="s">
        <v>56</v>
      </c>
      <c r="G167" t="s">
        <v>56</v>
      </c>
    </row>
    <row r="168" spans="1:7" x14ac:dyDescent="0.25">
      <c r="A168">
        <v>2167</v>
      </c>
      <c r="B168" t="s">
        <v>61</v>
      </c>
      <c r="C168" t="s">
        <v>75</v>
      </c>
      <c r="D168" t="s">
        <v>40</v>
      </c>
      <c r="E168" t="s">
        <v>55</v>
      </c>
      <c r="F168" t="s">
        <v>56</v>
      </c>
      <c r="G168" t="s">
        <v>56</v>
      </c>
    </row>
    <row r="169" spans="1:7" x14ac:dyDescent="0.25">
      <c r="A169">
        <v>2168</v>
      </c>
      <c r="B169" t="s">
        <v>54</v>
      </c>
      <c r="C169" t="s">
        <v>76</v>
      </c>
      <c r="D169" t="s">
        <v>40</v>
      </c>
      <c r="E169" t="s">
        <v>55</v>
      </c>
      <c r="F169" t="s">
        <v>56</v>
      </c>
      <c r="G169" t="s">
        <v>56</v>
      </c>
    </row>
    <row r="170" spans="1:7" x14ac:dyDescent="0.25">
      <c r="A170">
        <v>2169</v>
      </c>
      <c r="B170" t="s">
        <v>54</v>
      </c>
      <c r="C170" t="s">
        <v>76</v>
      </c>
      <c r="D170" t="s">
        <v>40</v>
      </c>
      <c r="E170" t="s">
        <v>55</v>
      </c>
      <c r="F170" t="s">
        <v>56</v>
      </c>
      <c r="G170" t="s">
        <v>56</v>
      </c>
    </row>
    <row r="171" spans="1:7" x14ac:dyDescent="0.25">
      <c r="A171" s="92">
        <v>2170</v>
      </c>
      <c r="B171" s="92" t="s">
        <v>90</v>
      </c>
      <c r="C171" s="92" t="s">
        <v>69</v>
      </c>
      <c r="D171" s="92" t="s">
        <v>40</v>
      </c>
      <c r="E171" s="92" t="s">
        <v>62</v>
      </c>
      <c r="F171" s="85" t="s">
        <v>273</v>
      </c>
      <c r="G171" t="s">
        <v>56</v>
      </c>
    </row>
    <row r="172" spans="1:7" x14ac:dyDescent="0.25">
      <c r="A172">
        <v>2171</v>
      </c>
      <c r="B172" t="s">
        <v>90</v>
      </c>
      <c r="C172" t="s">
        <v>69</v>
      </c>
      <c r="D172" t="s">
        <v>40</v>
      </c>
      <c r="E172" t="s">
        <v>62</v>
      </c>
      <c r="F172" s="81">
        <v>44586</v>
      </c>
      <c r="G172" t="s">
        <v>56</v>
      </c>
    </row>
    <row r="173" spans="1:7" x14ac:dyDescent="0.25">
      <c r="A173">
        <v>2172</v>
      </c>
      <c r="B173" t="s">
        <v>268</v>
      </c>
      <c r="C173" t="s">
        <v>304</v>
      </c>
      <c r="D173" t="s">
        <v>29</v>
      </c>
      <c r="E173" t="s">
        <v>62</v>
      </c>
      <c r="F173" s="78">
        <v>44593</v>
      </c>
      <c r="G173" t="s">
        <v>56</v>
      </c>
    </row>
    <row r="174" spans="1:7" x14ac:dyDescent="0.25">
      <c r="A174">
        <v>2173</v>
      </c>
      <c r="B174" t="s">
        <v>268</v>
      </c>
      <c r="C174" t="s">
        <v>304</v>
      </c>
      <c r="D174" t="s">
        <v>29</v>
      </c>
      <c r="E174" t="s">
        <v>62</v>
      </c>
      <c r="F174" s="78">
        <v>44606</v>
      </c>
      <c r="G174" t="s">
        <v>56</v>
      </c>
    </row>
    <row r="175" spans="1:7" x14ac:dyDescent="0.25">
      <c r="A175">
        <v>2174</v>
      </c>
      <c r="B175" t="s">
        <v>67</v>
      </c>
      <c r="C175" t="s">
        <v>58</v>
      </c>
      <c r="D175" t="s">
        <v>29</v>
      </c>
      <c r="E175" t="s">
        <v>62</v>
      </c>
      <c r="F175" s="78">
        <v>44606</v>
      </c>
      <c r="G175" t="s">
        <v>56</v>
      </c>
    </row>
    <row r="176" spans="1:7" x14ac:dyDescent="0.25">
      <c r="A176">
        <v>2175</v>
      </c>
      <c r="B176" t="s">
        <v>61</v>
      </c>
      <c r="C176" t="s">
        <v>58</v>
      </c>
      <c r="D176" t="s">
        <v>29</v>
      </c>
      <c r="E176" t="s">
        <v>62</v>
      </c>
      <c r="F176" t="s">
        <v>56</v>
      </c>
      <c r="G176" t="s">
        <v>56</v>
      </c>
    </row>
    <row r="177" spans="1:7" x14ac:dyDescent="0.25">
      <c r="A177">
        <v>2176</v>
      </c>
      <c r="B177" t="s">
        <v>61</v>
      </c>
      <c r="C177" t="s">
        <v>58</v>
      </c>
      <c r="D177" t="s">
        <v>29</v>
      </c>
      <c r="E177" t="s">
        <v>62</v>
      </c>
      <c r="F177" t="s">
        <v>56</v>
      </c>
      <c r="G177" t="s">
        <v>56</v>
      </c>
    </row>
    <row r="178" spans="1:7" x14ac:dyDescent="0.25">
      <c r="A178">
        <v>2177</v>
      </c>
      <c r="B178" t="s">
        <v>90</v>
      </c>
      <c r="C178" t="s">
        <v>69</v>
      </c>
      <c r="D178" t="s">
        <v>29</v>
      </c>
      <c r="E178" t="s">
        <v>55</v>
      </c>
      <c r="F178" t="s">
        <v>56</v>
      </c>
      <c r="G178" t="s">
        <v>56</v>
      </c>
    </row>
    <row r="179" spans="1:7" x14ac:dyDescent="0.25">
      <c r="A179">
        <v>2178</v>
      </c>
      <c r="B179" t="s">
        <v>90</v>
      </c>
      <c r="C179" t="s">
        <v>69</v>
      </c>
      <c r="D179" t="s">
        <v>29</v>
      </c>
      <c r="E179" t="s">
        <v>55</v>
      </c>
      <c r="F179" t="s">
        <v>56</v>
      </c>
      <c r="G179" t="s">
        <v>56</v>
      </c>
    </row>
    <row r="180" spans="1:7" x14ac:dyDescent="0.25">
      <c r="A180">
        <v>2179</v>
      </c>
      <c r="B180" t="s">
        <v>90</v>
      </c>
      <c r="C180" t="s">
        <v>69</v>
      </c>
      <c r="D180" t="s">
        <v>29</v>
      </c>
      <c r="E180" t="s">
        <v>55</v>
      </c>
      <c r="F180" t="s">
        <v>56</v>
      </c>
      <c r="G180" t="s">
        <v>56</v>
      </c>
    </row>
    <row r="181" spans="1:7" x14ac:dyDescent="0.25">
      <c r="A181">
        <v>2180</v>
      </c>
      <c r="B181" t="s">
        <v>90</v>
      </c>
      <c r="C181" t="s">
        <v>69</v>
      </c>
      <c r="D181" t="s">
        <v>29</v>
      </c>
      <c r="E181" t="s">
        <v>55</v>
      </c>
      <c r="F181" t="s">
        <v>56</v>
      </c>
      <c r="G181" t="s">
        <v>56</v>
      </c>
    </row>
    <row r="182" spans="1:7" x14ac:dyDescent="0.25">
      <c r="A182">
        <v>2181</v>
      </c>
      <c r="B182" t="s">
        <v>72</v>
      </c>
      <c r="C182" t="s">
        <v>57</v>
      </c>
      <c r="D182" t="s">
        <v>30</v>
      </c>
      <c r="E182" t="s">
        <v>55</v>
      </c>
      <c r="F182" t="s">
        <v>56</v>
      </c>
      <c r="G182" t="s">
        <v>56</v>
      </c>
    </row>
    <row r="183" spans="1:7" x14ac:dyDescent="0.25">
      <c r="A183">
        <v>2182</v>
      </c>
      <c r="B183" t="s">
        <v>72</v>
      </c>
      <c r="C183" t="s">
        <v>57</v>
      </c>
      <c r="D183" t="s">
        <v>30</v>
      </c>
      <c r="E183" t="s">
        <v>55</v>
      </c>
      <c r="F183" t="s">
        <v>56</v>
      </c>
      <c r="G183" t="s">
        <v>56</v>
      </c>
    </row>
    <row r="184" spans="1:7" x14ac:dyDescent="0.25">
      <c r="A184">
        <v>2183</v>
      </c>
      <c r="B184" t="s">
        <v>67</v>
      </c>
      <c r="C184" t="s">
        <v>58</v>
      </c>
      <c r="D184" t="s">
        <v>30</v>
      </c>
      <c r="E184" t="s">
        <v>56</v>
      </c>
      <c r="F184" t="s">
        <v>56</v>
      </c>
      <c r="G184" t="s">
        <v>56</v>
      </c>
    </row>
    <row r="185" spans="1:7" x14ac:dyDescent="0.25">
      <c r="A185">
        <v>2184</v>
      </c>
      <c r="B185" t="s">
        <v>67</v>
      </c>
      <c r="C185" t="s">
        <v>58</v>
      </c>
      <c r="D185" t="s">
        <v>30</v>
      </c>
      <c r="E185" t="s">
        <v>56</v>
      </c>
      <c r="F185" t="s">
        <v>56</v>
      </c>
      <c r="G185" t="s">
        <v>56</v>
      </c>
    </row>
    <row r="186" spans="1:7" x14ac:dyDescent="0.25">
      <c r="A186">
        <v>2185</v>
      </c>
      <c r="B186" t="s">
        <v>67</v>
      </c>
      <c r="C186" t="s">
        <v>58</v>
      </c>
      <c r="D186" t="s">
        <v>30</v>
      </c>
      <c r="E186" t="s">
        <v>56</v>
      </c>
      <c r="F186" t="s">
        <v>56</v>
      </c>
      <c r="G186" t="s">
        <v>56</v>
      </c>
    </row>
    <row r="187" spans="1:7" x14ac:dyDescent="0.25">
      <c r="A187">
        <v>2186</v>
      </c>
      <c r="B187" t="s">
        <v>90</v>
      </c>
      <c r="C187" t="s">
        <v>69</v>
      </c>
      <c r="D187" t="s">
        <v>30</v>
      </c>
      <c r="E187" t="s">
        <v>55</v>
      </c>
      <c r="F187" t="s">
        <v>56</v>
      </c>
      <c r="G187" t="s">
        <v>56</v>
      </c>
    </row>
    <row r="188" spans="1:7" x14ac:dyDescent="0.25">
      <c r="A188">
        <v>2187</v>
      </c>
      <c r="B188" t="s">
        <v>90</v>
      </c>
      <c r="C188" t="s">
        <v>69</v>
      </c>
      <c r="D188" t="s">
        <v>30</v>
      </c>
      <c r="E188" t="s">
        <v>55</v>
      </c>
      <c r="F188" t="s">
        <v>56</v>
      </c>
      <c r="G188" t="s">
        <v>56</v>
      </c>
    </row>
    <row r="189" spans="1:7" x14ac:dyDescent="0.25">
      <c r="A189">
        <v>2188</v>
      </c>
      <c r="B189" t="s">
        <v>90</v>
      </c>
      <c r="C189" t="s">
        <v>69</v>
      </c>
      <c r="D189" t="s">
        <v>30</v>
      </c>
      <c r="E189" t="s">
        <v>55</v>
      </c>
      <c r="F189" t="s">
        <v>56</v>
      </c>
      <c r="G189" t="s">
        <v>56</v>
      </c>
    </row>
    <row r="190" spans="1:7" x14ac:dyDescent="0.25">
      <c r="A190">
        <v>2189</v>
      </c>
      <c r="B190" t="s">
        <v>90</v>
      </c>
      <c r="C190" t="s">
        <v>69</v>
      </c>
      <c r="D190" t="s">
        <v>30</v>
      </c>
      <c r="E190" t="s">
        <v>55</v>
      </c>
      <c r="F190" t="s">
        <v>56</v>
      </c>
      <c r="G190" t="s">
        <v>56</v>
      </c>
    </row>
    <row r="191" spans="1:7" x14ac:dyDescent="0.25">
      <c r="A191">
        <v>2190</v>
      </c>
      <c r="B191" t="s">
        <v>268</v>
      </c>
      <c r="C191" t="s">
        <v>304</v>
      </c>
      <c r="D191" t="s">
        <v>30</v>
      </c>
      <c r="E191" t="s">
        <v>55</v>
      </c>
      <c r="F191" t="s">
        <v>56</v>
      </c>
      <c r="G191" t="s">
        <v>56</v>
      </c>
    </row>
    <row r="192" spans="1:7" x14ac:dyDescent="0.25">
      <c r="A192">
        <v>2191</v>
      </c>
      <c r="B192" t="s">
        <v>67</v>
      </c>
      <c r="C192" t="s">
        <v>74</v>
      </c>
      <c r="D192" t="s">
        <v>33</v>
      </c>
      <c r="E192" t="s">
        <v>56</v>
      </c>
      <c r="F192" t="s">
        <v>56</v>
      </c>
      <c r="G192" t="s">
        <v>56</v>
      </c>
    </row>
    <row r="193" spans="1:7" x14ac:dyDescent="0.25">
      <c r="A193">
        <v>2192</v>
      </c>
      <c r="B193" t="s">
        <v>67</v>
      </c>
      <c r="C193" t="s">
        <v>74</v>
      </c>
      <c r="D193" t="s">
        <v>33</v>
      </c>
      <c r="E193" t="s">
        <v>56</v>
      </c>
      <c r="F193" t="s">
        <v>56</v>
      </c>
      <c r="G193" t="s">
        <v>56</v>
      </c>
    </row>
    <row r="194" spans="1:7" x14ac:dyDescent="0.25">
      <c r="A194">
        <v>2193</v>
      </c>
      <c r="B194" t="s">
        <v>67</v>
      </c>
      <c r="C194" t="s">
        <v>74</v>
      </c>
      <c r="D194" t="s">
        <v>33</v>
      </c>
      <c r="E194" t="s">
        <v>56</v>
      </c>
      <c r="F194" t="s">
        <v>56</v>
      </c>
      <c r="G194" t="s">
        <v>56</v>
      </c>
    </row>
    <row r="195" spans="1:7" x14ac:dyDescent="0.25">
      <c r="A195">
        <v>2194</v>
      </c>
      <c r="B195" t="s">
        <v>61</v>
      </c>
      <c r="C195" t="s">
        <v>75</v>
      </c>
      <c r="D195" t="s">
        <v>33</v>
      </c>
      <c r="E195" t="s">
        <v>56</v>
      </c>
      <c r="F195" t="s">
        <v>56</v>
      </c>
      <c r="G195" t="s">
        <v>56</v>
      </c>
    </row>
    <row r="196" spans="1:7" x14ac:dyDescent="0.25">
      <c r="A196">
        <v>2195</v>
      </c>
      <c r="B196" t="s">
        <v>61</v>
      </c>
      <c r="C196" t="s">
        <v>75</v>
      </c>
      <c r="D196" t="s">
        <v>33</v>
      </c>
      <c r="E196" t="s">
        <v>56</v>
      </c>
      <c r="F196" t="s">
        <v>56</v>
      </c>
      <c r="G196" t="s">
        <v>56</v>
      </c>
    </row>
    <row r="197" spans="1:7" x14ac:dyDescent="0.25">
      <c r="A197">
        <v>2196</v>
      </c>
      <c r="B197" t="s">
        <v>61</v>
      </c>
      <c r="C197" t="s">
        <v>75</v>
      </c>
      <c r="D197" t="s">
        <v>33</v>
      </c>
      <c r="E197" t="s">
        <v>56</v>
      </c>
      <c r="F197" t="s">
        <v>56</v>
      </c>
      <c r="G197" t="s">
        <v>56</v>
      </c>
    </row>
    <row r="198" spans="1:7" x14ac:dyDescent="0.25">
      <c r="A198">
        <v>2197</v>
      </c>
      <c r="B198" t="s">
        <v>90</v>
      </c>
      <c r="C198" t="s">
        <v>69</v>
      </c>
      <c r="D198" t="s">
        <v>33</v>
      </c>
      <c r="E198" t="s">
        <v>56</v>
      </c>
      <c r="F198" t="s">
        <v>56</v>
      </c>
      <c r="G198" t="s">
        <v>56</v>
      </c>
    </row>
    <row r="199" spans="1:7" x14ac:dyDescent="0.25">
      <c r="A199">
        <v>2198</v>
      </c>
      <c r="B199" t="s">
        <v>90</v>
      </c>
      <c r="C199" t="s">
        <v>69</v>
      </c>
      <c r="D199" t="s">
        <v>33</v>
      </c>
      <c r="E199" t="s">
        <v>56</v>
      </c>
      <c r="F199" t="s">
        <v>56</v>
      </c>
      <c r="G199" t="s">
        <v>56</v>
      </c>
    </row>
    <row r="200" spans="1:7" x14ac:dyDescent="0.25">
      <c r="A200">
        <v>2199</v>
      </c>
      <c r="B200" t="s">
        <v>90</v>
      </c>
      <c r="C200" t="s">
        <v>69</v>
      </c>
      <c r="D200" t="s">
        <v>33</v>
      </c>
      <c r="E200" t="s">
        <v>56</v>
      </c>
      <c r="F200" t="s">
        <v>56</v>
      </c>
      <c r="G200" t="s">
        <v>56</v>
      </c>
    </row>
    <row r="201" spans="1:7" x14ac:dyDescent="0.25">
      <c r="A201">
        <v>2200</v>
      </c>
      <c r="B201" t="s">
        <v>90</v>
      </c>
      <c r="C201" t="s">
        <v>69</v>
      </c>
      <c r="D201" t="s">
        <v>33</v>
      </c>
      <c r="E201" t="s">
        <v>56</v>
      </c>
      <c r="F201" t="s">
        <v>56</v>
      </c>
      <c r="G201" t="s">
        <v>56</v>
      </c>
    </row>
    <row r="202" spans="1:7" x14ac:dyDescent="0.25">
      <c r="A202">
        <v>2201</v>
      </c>
      <c r="B202" s="60" t="s">
        <v>54</v>
      </c>
      <c r="C202" t="s">
        <v>76</v>
      </c>
      <c r="D202" t="s">
        <v>226</v>
      </c>
      <c r="E202" t="s">
        <v>269</v>
      </c>
      <c r="F202" s="78">
        <v>44536</v>
      </c>
      <c r="G202" t="s">
        <v>56</v>
      </c>
    </row>
    <row r="203" spans="1:7" x14ac:dyDescent="0.25">
      <c r="A203">
        <v>2202</v>
      </c>
      <c r="B203" s="60" t="s">
        <v>54</v>
      </c>
      <c r="C203" t="s">
        <v>76</v>
      </c>
      <c r="D203" t="s">
        <v>226</v>
      </c>
      <c r="E203" t="s">
        <v>269</v>
      </c>
      <c r="F203" s="78">
        <v>44536</v>
      </c>
      <c r="G203" t="s">
        <v>56</v>
      </c>
    </row>
    <row r="204" spans="1:7" x14ac:dyDescent="0.25">
      <c r="A204">
        <v>2203</v>
      </c>
      <c r="B204" s="60" t="s">
        <v>61</v>
      </c>
      <c r="C204" t="s">
        <v>75</v>
      </c>
      <c r="D204" t="s">
        <v>226</v>
      </c>
      <c r="E204" t="s">
        <v>269</v>
      </c>
      <c r="F204" s="78">
        <v>44536</v>
      </c>
      <c r="G204" t="s">
        <v>56</v>
      </c>
    </row>
    <row r="205" spans="1:7" x14ac:dyDescent="0.25">
      <c r="A205">
        <v>2204</v>
      </c>
      <c r="B205" s="60" t="s">
        <v>61</v>
      </c>
      <c r="C205" t="s">
        <v>75</v>
      </c>
      <c r="D205" t="s">
        <v>226</v>
      </c>
      <c r="E205" t="s">
        <v>269</v>
      </c>
      <c r="F205" s="78">
        <v>44536</v>
      </c>
      <c r="G205" t="s">
        <v>56</v>
      </c>
    </row>
    <row r="206" spans="1:7" x14ac:dyDescent="0.25">
      <c r="A206">
        <v>2205</v>
      </c>
      <c r="B206" s="60" t="s">
        <v>268</v>
      </c>
      <c r="C206" t="s">
        <v>56</v>
      </c>
      <c r="D206" t="s">
        <v>56</v>
      </c>
      <c r="E206" t="s">
        <v>56</v>
      </c>
      <c r="F206" t="s">
        <v>56</v>
      </c>
      <c r="G206" t="s">
        <v>56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7F643-3FC7-4AED-8D05-BA90361B2E4A}">
  <dimension ref="A1:S206"/>
  <sheetViews>
    <sheetView workbookViewId="0">
      <selection activeCell="H12" sqref="H12"/>
    </sheetView>
  </sheetViews>
  <sheetFormatPr defaultRowHeight="13.2" x14ac:dyDescent="0.25"/>
  <cols>
    <col min="1" max="1" width="11.5546875" style="60" customWidth="1"/>
    <col min="2" max="2" width="10" style="60" customWidth="1"/>
    <col min="3" max="3" width="11.6640625" style="60" customWidth="1"/>
    <col min="4" max="4" width="13.77734375" style="60" customWidth="1"/>
    <col min="5" max="5" width="10.5546875" style="60" bestFit="1" customWidth="1"/>
    <col min="6" max="6" width="12.6640625" style="60" customWidth="1"/>
    <col min="7" max="7" width="7.6640625" style="60" bestFit="1" customWidth="1"/>
    <col min="8" max="8" width="27.77734375" style="60" bestFit="1" customWidth="1"/>
    <col min="9" max="9" width="15" style="60" customWidth="1"/>
    <col min="10" max="10" width="9.6640625" style="60" customWidth="1"/>
    <col min="11" max="11" width="16" style="60" customWidth="1"/>
    <col min="12" max="12" width="19.77734375" style="60" customWidth="1"/>
    <col min="13" max="13" width="16.33203125" style="60" customWidth="1"/>
    <col min="14" max="14" width="13" style="60" customWidth="1"/>
    <col min="15" max="15" width="19.21875" style="60" customWidth="1"/>
    <col min="16" max="16" width="16.44140625" style="60" customWidth="1"/>
    <col min="17" max="17" width="16.88671875" style="60" customWidth="1"/>
    <col min="18" max="18" width="12.44140625" style="60" customWidth="1"/>
    <col min="19" max="19" width="12.33203125" style="60" customWidth="1"/>
    <col min="20" max="16384" width="8.88671875" style="60"/>
  </cols>
  <sheetData>
    <row r="1" spans="1:19" s="77" customFormat="1" x14ac:dyDescent="0.25">
      <c r="A1" s="72" t="s">
        <v>28</v>
      </c>
      <c r="B1" s="72" t="s">
        <v>0</v>
      </c>
      <c r="C1" s="72" t="s">
        <v>1</v>
      </c>
      <c r="D1" s="74" t="s">
        <v>81</v>
      </c>
      <c r="E1" s="72" t="s">
        <v>2</v>
      </c>
      <c r="F1" s="72" t="s">
        <v>3</v>
      </c>
      <c r="G1" s="72" t="s">
        <v>4</v>
      </c>
      <c r="H1" s="72" t="s">
        <v>5</v>
      </c>
      <c r="I1" s="72" t="s">
        <v>6</v>
      </c>
      <c r="J1" s="75" t="s">
        <v>7</v>
      </c>
      <c r="K1" s="75" t="s">
        <v>8</v>
      </c>
      <c r="L1" s="76" t="s">
        <v>9</v>
      </c>
      <c r="M1" s="75" t="s">
        <v>25</v>
      </c>
      <c r="N1" s="75" t="s">
        <v>10</v>
      </c>
      <c r="O1" s="75" t="s">
        <v>11</v>
      </c>
      <c r="P1" s="76" t="s">
        <v>12</v>
      </c>
      <c r="Q1" s="75" t="s">
        <v>26</v>
      </c>
      <c r="R1" s="74" t="s">
        <v>82</v>
      </c>
      <c r="S1" s="77" t="s">
        <v>83</v>
      </c>
    </row>
    <row r="2" spans="1:19" x14ac:dyDescent="0.25">
      <c r="A2" s="60">
        <v>2001</v>
      </c>
      <c r="B2" s="60" t="s">
        <v>67</v>
      </c>
      <c r="C2" s="60" t="s">
        <v>66</v>
      </c>
      <c r="D2" s="78">
        <v>44306</v>
      </c>
      <c r="E2" s="60" t="s">
        <v>84</v>
      </c>
      <c r="F2" s="60" t="s">
        <v>58</v>
      </c>
      <c r="G2" s="60" t="s">
        <v>31</v>
      </c>
      <c r="H2" s="60" t="s">
        <v>64</v>
      </c>
      <c r="I2" s="60" t="s">
        <v>85</v>
      </c>
      <c r="J2" s="60">
        <v>261678</v>
      </c>
      <c r="K2" s="60">
        <v>2340.9</v>
      </c>
      <c r="L2" s="60">
        <v>6000</v>
      </c>
      <c r="M2" s="64">
        <f>IF((K2-L2)&gt;0,1,0)</f>
        <v>0</v>
      </c>
      <c r="N2" s="65">
        <f>L2-(L2*0.1)</f>
        <v>5400</v>
      </c>
      <c r="O2" s="65">
        <f>IF(K2&gt;N2,1,0)</f>
        <v>0</v>
      </c>
      <c r="P2" s="65" t="s">
        <v>24</v>
      </c>
      <c r="Q2" s="64" t="s">
        <v>24</v>
      </c>
      <c r="R2" s="60" t="s">
        <v>55</v>
      </c>
      <c r="S2" s="60" t="s">
        <v>56</v>
      </c>
    </row>
    <row r="3" spans="1:19" x14ac:dyDescent="0.25">
      <c r="A3" s="60">
        <v>2002</v>
      </c>
      <c r="B3" s="60" t="s">
        <v>67</v>
      </c>
      <c r="C3" s="60" t="s">
        <v>66</v>
      </c>
      <c r="D3" s="78">
        <v>44306</v>
      </c>
      <c r="E3" s="60" t="s">
        <v>84</v>
      </c>
      <c r="F3" s="60" t="s">
        <v>58</v>
      </c>
      <c r="G3" s="60" t="s">
        <v>32</v>
      </c>
      <c r="H3" s="60" t="s">
        <v>32</v>
      </c>
      <c r="I3" s="60" t="s">
        <v>86</v>
      </c>
      <c r="J3">
        <v>261679</v>
      </c>
      <c r="K3" s="66">
        <v>2675</v>
      </c>
      <c r="L3" s="60">
        <v>3500</v>
      </c>
      <c r="M3" s="64">
        <f>IF((K3-L3)&gt;0,1,0)</f>
        <v>0</v>
      </c>
      <c r="N3" s="65">
        <f>L3-(L3*0.1)</f>
        <v>3150</v>
      </c>
      <c r="O3" s="65">
        <f>IF(K3&gt;N3,1,0)</f>
        <v>0</v>
      </c>
      <c r="P3" s="65" t="s">
        <v>24</v>
      </c>
      <c r="Q3" s="64" t="s">
        <v>24</v>
      </c>
      <c r="R3" s="60" t="s">
        <v>55</v>
      </c>
      <c r="S3" s="60" t="s">
        <v>56</v>
      </c>
    </row>
    <row r="4" spans="1:19" x14ac:dyDescent="0.25">
      <c r="A4" s="60">
        <v>2003</v>
      </c>
      <c r="B4" s="60" t="s">
        <v>67</v>
      </c>
      <c r="C4" s="60" t="s">
        <v>78</v>
      </c>
      <c r="D4" s="78">
        <v>44354</v>
      </c>
      <c r="E4" s="60" t="s">
        <v>84</v>
      </c>
      <c r="F4" s="60" t="s">
        <v>58</v>
      </c>
      <c r="G4" s="60" t="s">
        <v>41</v>
      </c>
      <c r="H4" s="64" t="s">
        <v>16</v>
      </c>
      <c r="I4" s="60" t="s">
        <v>119</v>
      </c>
      <c r="J4">
        <v>262390</v>
      </c>
      <c r="K4">
        <v>748.3</v>
      </c>
      <c r="L4" s="60">
        <v>3000</v>
      </c>
      <c r="M4" s="64">
        <f>IF((K4-L4)&gt;0,1,0)</f>
        <v>0</v>
      </c>
      <c r="N4" s="65">
        <f>L4-(L4*0.1)</f>
        <v>2700</v>
      </c>
      <c r="O4" s="65">
        <f>IF(K4&gt;N4,1,0)</f>
        <v>0</v>
      </c>
      <c r="P4" s="65" t="s">
        <v>24</v>
      </c>
      <c r="Q4" s="64" t="s">
        <v>24</v>
      </c>
      <c r="R4" s="60" t="s">
        <v>55</v>
      </c>
      <c r="S4" s="60" t="s">
        <v>56</v>
      </c>
    </row>
    <row r="5" spans="1:19" x14ac:dyDescent="0.25">
      <c r="A5" s="60">
        <v>2004</v>
      </c>
      <c r="B5" s="60" t="s">
        <v>68</v>
      </c>
      <c r="C5" s="60" t="s">
        <v>73</v>
      </c>
      <c r="D5" s="78">
        <v>44335</v>
      </c>
      <c r="E5" s="60" t="s">
        <v>91</v>
      </c>
      <c r="F5" s="60" t="s">
        <v>92</v>
      </c>
      <c r="G5" s="60" t="s">
        <v>32</v>
      </c>
      <c r="H5" s="60" t="s">
        <v>32</v>
      </c>
      <c r="I5" s="60" t="s">
        <v>86</v>
      </c>
      <c r="J5" s="60">
        <v>262034</v>
      </c>
      <c r="K5" s="82">
        <v>364</v>
      </c>
      <c r="L5">
        <v>3500</v>
      </c>
      <c r="M5" s="64">
        <f>IF((K5-L5)&gt;0,1,0)</f>
        <v>0</v>
      </c>
      <c r="N5" s="65">
        <f>L5-(L5*0.1)</f>
        <v>3150</v>
      </c>
      <c r="O5" s="65">
        <f>IF(K5&gt;N5,1,0)</f>
        <v>0</v>
      </c>
      <c r="P5" s="65" t="s">
        <v>24</v>
      </c>
      <c r="Q5" s="64" t="s">
        <v>24</v>
      </c>
      <c r="R5" s="60" t="s">
        <v>55</v>
      </c>
      <c r="S5" s="60" t="s">
        <v>56</v>
      </c>
    </row>
    <row r="6" spans="1:19" x14ac:dyDescent="0.25">
      <c r="A6" s="60">
        <v>2005</v>
      </c>
      <c r="B6" s="60" t="s">
        <v>68</v>
      </c>
      <c r="C6" s="60" t="s">
        <v>78</v>
      </c>
      <c r="D6" s="78">
        <v>44335</v>
      </c>
      <c r="E6" s="60" t="s">
        <v>91</v>
      </c>
      <c r="F6" s="60" t="s">
        <v>92</v>
      </c>
      <c r="G6" s="60" t="s">
        <v>32</v>
      </c>
      <c r="H6" s="60" t="s">
        <v>32</v>
      </c>
      <c r="I6" s="60" t="s">
        <v>86</v>
      </c>
      <c r="J6" s="60">
        <v>262070</v>
      </c>
      <c r="K6" s="60">
        <v>271.3</v>
      </c>
      <c r="L6" s="60">
        <v>3500</v>
      </c>
      <c r="M6" s="64">
        <f t="shared" ref="M6:M8" si="0">IF((K6-L6)&gt;0,1,0)</f>
        <v>0</v>
      </c>
      <c r="N6" s="65">
        <f t="shared" ref="N6:N8" si="1">L6-(L6*0.1)</f>
        <v>3150</v>
      </c>
      <c r="O6" s="65">
        <f t="shared" ref="O6:O8" si="2">IF(K6&gt;N6,1,0)</f>
        <v>0</v>
      </c>
      <c r="P6" s="65" t="s">
        <v>24</v>
      </c>
      <c r="Q6" s="64" t="s">
        <v>24</v>
      </c>
      <c r="R6" s="60" t="s">
        <v>55</v>
      </c>
      <c r="S6" s="60" t="s">
        <v>56</v>
      </c>
    </row>
    <row r="7" spans="1:19" x14ac:dyDescent="0.25">
      <c r="A7" s="60">
        <v>2006</v>
      </c>
      <c r="B7" s="60" t="s">
        <v>68</v>
      </c>
      <c r="C7" s="60" t="s">
        <v>35</v>
      </c>
      <c r="D7" s="78">
        <v>44335</v>
      </c>
      <c r="E7" s="60" t="s">
        <v>93</v>
      </c>
      <c r="F7" s="60" t="s">
        <v>92</v>
      </c>
      <c r="G7" s="60" t="s">
        <v>32</v>
      </c>
      <c r="H7" s="60" t="s">
        <v>32</v>
      </c>
      <c r="I7" s="60" t="s">
        <v>95</v>
      </c>
      <c r="J7" s="60">
        <v>262035</v>
      </c>
      <c r="K7" s="60">
        <v>1371.9</v>
      </c>
      <c r="L7" s="60">
        <v>3500</v>
      </c>
      <c r="M7" s="64">
        <f t="shared" si="0"/>
        <v>0</v>
      </c>
      <c r="N7" s="65">
        <f t="shared" si="1"/>
        <v>3150</v>
      </c>
      <c r="O7" s="65">
        <f t="shared" si="2"/>
        <v>0</v>
      </c>
      <c r="P7" s="65" t="s">
        <v>24</v>
      </c>
      <c r="Q7" s="64" t="s">
        <v>24</v>
      </c>
      <c r="R7" s="60" t="s">
        <v>55</v>
      </c>
      <c r="S7" s="60" t="s">
        <v>56</v>
      </c>
    </row>
    <row r="8" spans="1:19" x14ac:dyDescent="0.25">
      <c r="A8" s="60">
        <v>2007</v>
      </c>
      <c r="B8" s="60" t="s">
        <v>68</v>
      </c>
      <c r="C8" s="60" t="s">
        <v>36</v>
      </c>
      <c r="D8" s="78">
        <v>44335</v>
      </c>
      <c r="E8" s="60" t="s">
        <v>94</v>
      </c>
      <c r="F8" s="60" t="s">
        <v>92</v>
      </c>
      <c r="G8" s="60" t="s">
        <v>41</v>
      </c>
      <c r="H8" s="60" t="s">
        <v>18</v>
      </c>
      <c r="I8" s="60" t="s">
        <v>96</v>
      </c>
      <c r="J8" s="60">
        <v>262036</v>
      </c>
      <c r="K8" s="60">
        <v>597.20000000000005</v>
      </c>
      <c r="L8" s="60">
        <v>4000</v>
      </c>
      <c r="M8" s="64">
        <f t="shared" si="0"/>
        <v>0</v>
      </c>
      <c r="N8" s="65">
        <f t="shared" si="1"/>
        <v>3600</v>
      </c>
      <c r="O8" s="65">
        <f t="shared" si="2"/>
        <v>0</v>
      </c>
      <c r="P8" s="65" t="s">
        <v>24</v>
      </c>
      <c r="Q8" s="64" t="s">
        <v>24</v>
      </c>
      <c r="R8" s="60" t="s">
        <v>55</v>
      </c>
      <c r="S8" s="60" t="s">
        <v>56</v>
      </c>
    </row>
    <row r="9" spans="1:19" x14ac:dyDescent="0.25">
      <c r="A9" s="60">
        <v>2008</v>
      </c>
      <c r="B9" s="60" t="s">
        <v>70</v>
      </c>
      <c r="C9" s="60" t="s">
        <v>66</v>
      </c>
      <c r="D9" s="78">
        <v>44312</v>
      </c>
      <c r="E9" s="60" t="s">
        <v>87</v>
      </c>
      <c r="F9" s="60" t="s">
        <v>88</v>
      </c>
      <c r="G9" s="60" t="s">
        <v>41</v>
      </c>
      <c r="H9" s="60" t="s">
        <v>18</v>
      </c>
      <c r="I9" s="60" t="s">
        <v>89</v>
      </c>
      <c r="J9">
        <v>261776</v>
      </c>
      <c r="K9">
        <v>783.5</v>
      </c>
      <c r="L9" s="60">
        <v>4000</v>
      </c>
      <c r="M9" s="64">
        <f>IF((K9-L9)&gt;0,1,0)</f>
        <v>0</v>
      </c>
      <c r="N9" s="65">
        <f>L9-(L9*0.1)</f>
        <v>3600</v>
      </c>
      <c r="O9" s="65">
        <f>IF(K9&gt;N9,1,0)</f>
        <v>0</v>
      </c>
      <c r="P9" s="65" t="s">
        <v>24</v>
      </c>
      <c r="Q9" s="64" t="s">
        <v>24</v>
      </c>
      <c r="R9" s="60" t="s">
        <v>55</v>
      </c>
      <c r="S9" s="60" t="s">
        <v>56</v>
      </c>
    </row>
    <row r="10" spans="1:19" x14ac:dyDescent="0.25">
      <c r="A10" s="3">
        <v>2009</v>
      </c>
      <c r="B10" s="60" t="s">
        <v>70</v>
      </c>
      <c r="C10" s="60" t="s">
        <v>38</v>
      </c>
      <c r="D10" s="78">
        <v>44496</v>
      </c>
      <c r="E10" s="60" t="s">
        <v>211</v>
      </c>
      <c r="F10" s="60" t="s">
        <v>88</v>
      </c>
      <c r="G10" s="60" t="s">
        <v>213</v>
      </c>
      <c r="H10" s="60" t="s">
        <v>27</v>
      </c>
      <c r="I10" s="60" t="s">
        <v>214</v>
      </c>
      <c r="J10" s="60">
        <v>267895</v>
      </c>
      <c r="K10" s="60">
        <v>612.6</v>
      </c>
      <c r="L10" s="60" t="s">
        <v>24</v>
      </c>
      <c r="M10" s="60" t="s">
        <v>24</v>
      </c>
      <c r="N10" s="60" t="s">
        <v>24</v>
      </c>
      <c r="O10" s="60" t="s">
        <v>24</v>
      </c>
      <c r="P10" s="60" t="s">
        <v>24</v>
      </c>
      <c r="Q10" s="60" t="s">
        <v>24</v>
      </c>
      <c r="R10" s="60" t="s">
        <v>55</v>
      </c>
      <c r="S10" s="60" t="s">
        <v>56</v>
      </c>
    </row>
    <row r="11" spans="1:19" x14ac:dyDescent="0.25">
      <c r="A11" s="3">
        <v>2010</v>
      </c>
      <c r="B11" s="60" t="s">
        <v>70</v>
      </c>
      <c r="C11" s="60" t="s">
        <v>38</v>
      </c>
      <c r="D11" s="78">
        <v>44496</v>
      </c>
      <c r="E11" s="60" t="s">
        <v>212</v>
      </c>
      <c r="F11" s="60" t="s">
        <v>88</v>
      </c>
      <c r="G11" s="60" t="s">
        <v>215</v>
      </c>
      <c r="H11" s="60" t="s">
        <v>27</v>
      </c>
      <c r="I11" s="60" t="s">
        <v>216</v>
      </c>
      <c r="J11" s="60">
        <v>267896</v>
      </c>
      <c r="K11" s="60">
        <v>1423.6</v>
      </c>
      <c r="L11" s="60" t="s">
        <v>24</v>
      </c>
      <c r="M11" s="60" t="s">
        <v>24</v>
      </c>
      <c r="N11" s="60" t="s">
        <v>24</v>
      </c>
      <c r="O11" s="60" t="s">
        <v>24</v>
      </c>
      <c r="P11" s="60" t="s">
        <v>24</v>
      </c>
      <c r="Q11" s="60" t="s">
        <v>24</v>
      </c>
      <c r="R11" s="60" t="s">
        <v>55</v>
      </c>
      <c r="S11" s="60" t="s">
        <v>56</v>
      </c>
    </row>
    <row r="12" spans="1:19" x14ac:dyDescent="0.25">
      <c r="A12" s="3">
        <v>2011</v>
      </c>
      <c r="B12" s="3" t="s">
        <v>67</v>
      </c>
      <c r="C12" s="3" t="s">
        <v>39</v>
      </c>
      <c r="D12" s="87">
        <v>44530</v>
      </c>
      <c r="E12" s="3"/>
      <c r="F12" s="3" t="s">
        <v>88</v>
      </c>
      <c r="G12" s="3" t="s">
        <v>146</v>
      </c>
      <c r="H12" s="3" t="s">
        <v>27</v>
      </c>
      <c r="I12" s="3" t="s">
        <v>254</v>
      </c>
      <c r="J12">
        <v>268808</v>
      </c>
      <c r="K12" s="60">
        <v>50</v>
      </c>
      <c r="L12" s="60" t="s">
        <v>24</v>
      </c>
      <c r="M12" s="60" t="s">
        <v>24</v>
      </c>
      <c r="N12" s="60" t="s">
        <v>24</v>
      </c>
      <c r="O12" s="60" t="s">
        <v>24</v>
      </c>
      <c r="P12" s="60" t="s">
        <v>24</v>
      </c>
      <c r="Q12" s="60" t="s">
        <v>24</v>
      </c>
      <c r="R12" s="60" t="s">
        <v>55</v>
      </c>
      <c r="S12" s="60" t="s">
        <v>56</v>
      </c>
    </row>
    <row r="13" spans="1:19" x14ac:dyDescent="0.25">
      <c r="A13" s="60">
        <v>2012</v>
      </c>
      <c r="B13" s="60" t="s">
        <v>72</v>
      </c>
      <c r="C13" s="60" t="s">
        <v>73</v>
      </c>
      <c r="D13" s="78">
        <v>44335</v>
      </c>
      <c r="E13" s="60" t="s">
        <v>97</v>
      </c>
      <c r="F13" s="60" t="s">
        <v>57</v>
      </c>
      <c r="G13" s="60" t="s">
        <v>31</v>
      </c>
      <c r="H13" s="60" t="s">
        <v>64</v>
      </c>
      <c r="I13" s="60" t="s">
        <v>31</v>
      </c>
      <c r="J13" s="60">
        <v>262023</v>
      </c>
      <c r="K13" s="60">
        <v>3986.6</v>
      </c>
      <c r="L13" s="60">
        <v>6000</v>
      </c>
      <c r="M13" s="64">
        <f t="shared" ref="M13:M30" si="3">IF((K13-L13)&gt;0,1,0)</f>
        <v>0</v>
      </c>
      <c r="N13" s="65">
        <f t="shared" ref="N13:N30" si="4">L13-(L13*0.1)</f>
        <v>5400</v>
      </c>
      <c r="O13" s="65">
        <f t="shared" ref="O13:O30" si="5">IF(K13&gt;N13,1,0)</f>
        <v>0</v>
      </c>
      <c r="P13" s="65" t="s">
        <v>24</v>
      </c>
      <c r="Q13" s="64" t="s">
        <v>24</v>
      </c>
      <c r="R13" s="60" t="s">
        <v>55</v>
      </c>
      <c r="S13" s="60" t="s">
        <v>56</v>
      </c>
    </row>
    <row r="14" spans="1:19" x14ac:dyDescent="0.25">
      <c r="A14" s="60">
        <v>2013</v>
      </c>
      <c r="B14" s="60" t="s">
        <v>72</v>
      </c>
      <c r="C14" s="60" t="s">
        <v>73</v>
      </c>
      <c r="D14" s="78">
        <v>44335</v>
      </c>
      <c r="E14" s="60" t="s">
        <v>97</v>
      </c>
      <c r="F14" s="60" t="s">
        <v>57</v>
      </c>
      <c r="G14" s="60" t="s">
        <v>41</v>
      </c>
      <c r="H14" s="60" t="s">
        <v>18</v>
      </c>
      <c r="I14" s="60" t="s">
        <v>105</v>
      </c>
      <c r="J14" s="60">
        <v>262022</v>
      </c>
      <c r="K14" s="60">
        <v>1150.7</v>
      </c>
      <c r="L14" s="60">
        <v>4000</v>
      </c>
      <c r="M14" s="64">
        <f t="shared" si="3"/>
        <v>0</v>
      </c>
      <c r="N14" s="65">
        <f t="shared" si="4"/>
        <v>3600</v>
      </c>
      <c r="O14" s="65">
        <f t="shared" si="5"/>
        <v>0</v>
      </c>
      <c r="P14" s="65" t="s">
        <v>24</v>
      </c>
      <c r="Q14" s="64" t="s">
        <v>24</v>
      </c>
      <c r="R14" s="60" t="s">
        <v>55</v>
      </c>
      <c r="S14" s="60" t="s">
        <v>56</v>
      </c>
    </row>
    <row r="15" spans="1:19" x14ac:dyDescent="0.25">
      <c r="A15" s="60">
        <v>2014</v>
      </c>
      <c r="B15" s="60" t="s">
        <v>67</v>
      </c>
      <c r="C15" s="60" t="s">
        <v>73</v>
      </c>
      <c r="D15" s="78">
        <v>44336</v>
      </c>
      <c r="E15" s="3" t="s">
        <v>114</v>
      </c>
      <c r="F15" s="60" t="s">
        <v>98</v>
      </c>
      <c r="G15" s="60" t="s">
        <v>41</v>
      </c>
      <c r="H15" s="60" t="s">
        <v>15</v>
      </c>
      <c r="I15" s="60" t="s">
        <v>106</v>
      </c>
      <c r="J15" s="60">
        <v>262153</v>
      </c>
      <c r="K15" s="60">
        <v>1701.3</v>
      </c>
      <c r="L15" s="60">
        <v>2000</v>
      </c>
      <c r="M15" s="64">
        <f t="shared" si="3"/>
        <v>0</v>
      </c>
      <c r="N15" s="65">
        <f t="shared" si="4"/>
        <v>1800</v>
      </c>
      <c r="O15" s="65">
        <f t="shared" si="5"/>
        <v>0</v>
      </c>
      <c r="P15" s="65" t="s">
        <v>24</v>
      </c>
      <c r="Q15" s="64" t="s">
        <v>24</v>
      </c>
      <c r="R15" s="60" t="s">
        <v>55</v>
      </c>
      <c r="S15" s="60" t="s">
        <v>56</v>
      </c>
    </row>
    <row r="16" spans="1:19" x14ac:dyDescent="0.25">
      <c r="A16" s="60">
        <v>2015</v>
      </c>
      <c r="B16" s="60" t="s">
        <v>67</v>
      </c>
      <c r="C16" s="60" t="s">
        <v>73</v>
      </c>
      <c r="D16" s="78">
        <v>44336</v>
      </c>
      <c r="E16" s="3" t="s">
        <v>114</v>
      </c>
      <c r="F16" s="60" t="s">
        <v>98</v>
      </c>
      <c r="G16" s="60" t="s">
        <v>41</v>
      </c>
      <c r="H16" s="64" t="s">
        <v>16</v>
      </c>
      <c r="I16" s="60" t="s">
        <v>107</v>
      </c>
      <c r="J16" s="60">
        <v>262075</v>
      </c>
      <c r="K16" s="82">
        <v>1945</v>
      </c>
      <c r="L16" s="60">
        <v>3000</v>
      </c>
      <c r="M16" s="64">
        <f t="shared" si="3"/>
        <v>0</v>
      </c>
      <c r="N16" s="65">
        <f t="shared" si="4"/>
        <v>2700</v>
      </c>
      <c r="O16" s="65">
        <f t="shared" si="5"/>
        <v>0</v>
      </c>
      <c r="P16" s="65" t="s">
        <v>24</v>
      </c>
      <c r="Q16" s="64" t="s">
        <v>24</v>
      </c>
      <c r="R16" s="60" t="s">
        <v>55</v>
      </c>
      <c r="S16" s="60" t="s">
        <v>56</v>
      </c>
    </row>
    <row r="17" spans="1:19" x14ac:dyDescent="0.25">
      <c r="A17" s="60">
        <v>2016</v>
      </c>
      <c r="B17" s="60" t="s">
        <v>67</v>
      </c>
      <c r="C17" s="60" t="s">
        <v>73</v>
      </c>
      <c r="D17" s="78">
        <v>44336</v>
      </c>
      <c r="E17" s="3" t="s">
        <v>114</v>
      </c>
      <c r="F17" s="60" t="s">
        <v>98</v>
      </c>
      <c r="G17" s="60" t="s">
        <v>32</v>
      </c>
      <c r="H17" s="60" t="s">
        <v>32</v>
      </c>
      <c r="I17" s="60" t="s">
        <v>108</v>
      </c>
      <c r="J17" s="60">
        <v>262154</v>
      </c>
      <c r="K17" s="60">
        <v>686.7</v>
      </c>
      <c r="L17" s="60">
        <v>3500</v>
      </c>
      <c r="M17" s="64">
        <f t="shared" si="3"/>
        <v>0</v>
      </c>
      <c r="N17" s="65">
        <f t="shared" si="4"/>
        <v>3150</v>
      </c>
      <c r="O17" s="65">
        <f t="shared" si="5"/>
        <v>0</v>
      </c>
      <c r="P17" s="65" t="s">
        <v>24</v>
      </c>
      <c r="Q17" s="64" t="s">
        <v>24</v>
      </c>
      <c r="R17" s="60" t="s">
        <v>55</v>
      </c>
      <c r="S17" s="60" t="s">
        <v>56</v>
      </c>
    </row>
    <row r="18" spans="1:19" x14ac:dyDescent="0.25">
      <c r="A18" s="60">
        <v>2017</v>
      </c>
      <c r="B18" s="60" t="s">
        <v>67</v>
      </c>
      <c r="C18" s="60" t="s">
        <v>73</v>
      </c>
      <c r="D18" s="78">
        <v>44335</v>
      </c>
      <c r="E18" s="3" t="s">
        <v>99</v>
      </c>
      <c r="F18" s="60" t="s">
        <v>58</v>
      </c>
      <c r="G18" s="60" t="s">
        <v>32</v>
      </c>
      <c r="H18" s="60" t="s">
        <v>32</v>
      </c>
      <c r="I18" s="60" t="s">
        <v>109</v>
      </c>
      <c r="J18" s="60">
        <v>262155</v>
      </c>
      <c r="K18" s="60">
        <v>92.6</v>
      </c>
      <c r="L18" s="60">
        <v>3500</v>
      </c>
      <c r="M18" s="64">
        <f t="shared" si="3"/>
        <v>0</v>
      </c>
      <c r="N18" s="65">
        <f t="shared" si="4"/>
        <v>3150</v>
      </c>
      <c r="O18" s="65">
        <f t="shared" si="5"/>
        <v>0</v>
      </c>
      <c r="P18" s="65" t="s">
        <v>24</v>
      </c>
      <c r="Q18" s="64" t="s">
        <v>24</v>
      </c>
      <c r="R18" s="60" t="s">
        <v>55</v>
      </c>
      <c r="S18" s="60" t="s">
        <v>56</v>
      </c>
    </row>
    <row r="19" spans="1:19" x14ac:dyDescent="0.25">
      <c r="A19" s="60">
        <v>2018</v>
      </c>
      <c r="B19" s="60" t="s">
        <v>67</v>
      </c>
      <c r="C19" s="60" t="s">
        <v>73</v>
      </c>
      <c r="D19" s="78">
        <v>44335</v>
      </c>
      <c r="E19" s="3" t="s">
        <v>99</v>
      </c>
      <c r="F19" s="60" t="s">
        <v>58</v>
      </c>
      <c r="G19" s="60" t="s">
        <v>41</v>
      </c>
      <c r="H19" s="64" t="s">
        <v>16</v>
      </c>
      <c r="I19" s="64" t="s">
        <v>110</v>
      </c>
      <c r="J19" s="60">
        <v>262076</v>
      </c>
      <c r="K19" s="60">
        <v>50</v>
      </c>
      <c r="L19" s="60">
        <v>3000</v>
      </c>
      <c r="M19" s="64">
        <f t="shared" si="3"/>
        <v>0</v>
      </c>
      <c r="N19" s="65">
        <f t="shared" si="4"/>
        <v>2700</v>
      </c>
      <c r="O19" s="65">
        <f t="shared" si="5"/>
        <v>0</v>
      </c>
      <c r="P19" s="65" t="s">
        <v>24</v>
      </c>
      <c r="Q19" s="64" t="s">
        <v>24</v>
      </c>
      <c r="R19" s="60" t="s">
        <v>55</v>
      </c>
      <c r="S19" s="60" t="s">
        <v>56</v>
      </c>
    </row>
    <row r="20" spans="1:19" x14ac:dyDescent="0.25">
      <c r="A20" s="60">
        <v>2019</v>
      </c>
      <c r="B20" s="60" t="s">
        <v>61</v>
      </c>
      <c r="C20" s="60" t="s">
        <v>73</v>
      </c>
      <c r="D20" s="78">
        <v>44334</v>
      </c>
      <c r="E20" s="60" t="s">
        <v>100</v>
      </c>
      <c r="F20" s="60" t="s">
        <v>101</v>
      </c>
      <c r="G20" s="60" t="s">
        <v>41</v>
      </c>
      <c r="H20" s="64" t="s">
        <v>16</v>
      </c>
      <c r="I20" s="60" t="s">
        <v>111</v>
      </c>
      <c r="J20" s="60">
        <v>262024</v>
      </c>
      <c r="K20" s="60">
        <v>2231.3000000000002</v>
      </c>
      <c r="L20" s="60">
        <v>3000</v>
      </c>
      <c r="M20" s="64">
        <f t="shared" si="3"/>
        <v>0</v>
      </c>
      <c r="N20" s="65">
        <f t="shared" si="4"/>
        <v>2700</v>
      </c>
      <c r="O20" s="65">
        <f t="shared" si="5"/>
        <v>0</v>
      </c>
      <c r="P20" s="65" t="s">
        <v>24</v>
      </c>
      <c r="Q20" s="64" t="s">
        <v>24</v>
      </c>
      <c r="R20" s="60" t="s">
        <v>55</v>
      </c>
      <c r="S20" s="60" t="s">
        <v>56</v>
      </c>
    </row>
    <row r="21" spans="1:19" x14ac:dyDescent="0.25">
      <c r="A21" s="60">
        <v>2020</v>
      </c>
      <c r="B21" s="60" t="s">
        <v>61</v>
      </c>
      <c r="C21" s="60" t="s">
        <v>73</v>
      </c>
      <c r="D21" s="78">
        <v>44334</v>
      </c>
      <c r="E21" s="60" t="s">
        <v>102</v>
      </c>
      <c r="F21" s="60" t="s">
        <v>101</v>
      </c>
      <c r="G21" s="60" t="s">
        <v>41</v>
      </c>
      <c r="H21" s="64" t="s">
        <v>16</v>
      </c>
      <c r="I21" s="60" t="s">
        <v>111</v>
      </c>
      <c r="J21" s="60">
        <v>262025</v>
      </c>
      <c r="K21" s="82">
        <v>1330</v>
      </c>
      <c r="L21" s="60">
        <v>3000</v>
      </c>
      <c r="M21" s="64">
        <f t="shared" si="3"/>
        <v>0</v>
      </c>
      <c r="N21" s="65">
        <f t="shared" si="4"/>
        <v>2700</v>
      </c>
      <c r="O21" s="65">
        <f t="shared" si="5"/>
        <v>0</v>
      </c>
      <c r="P21" s="65" t="s">
        <v>24</v>
      </c>
      <c r="Q21" s="64" t="s">
        <v>24</v>
      </c>
      <c r="R21" s="60" t="s">
        <v>55</v>
      </c>
      <c r="S21" s="60" t="s">
        <v>56</v>
      </c>
    </row>
    <row r="22" spans="1:19" x14ac:dyDescent="0.25">
      <c r="A22" s="60">
        <v>2021</v>
      </c>
      <c r="B22" s="60" t="s">
        <v>61</v>
      </c>
      <c r="C22" s="60" t="s">
        <v>73</v>
      </c>
      <c r="D22" s="78">
        <v>44334</v>
      </c>
      <c r="E22" s="60" t="s">
        <v>102</v>
      </c>
      <c r="F22" s="60" t="s">
        <v>101</v>
      </c>
      <c r="G22" s="60" t="s">
        <v>41</v>
      </c>
      <c r="H22" s="64" t="s">
        <v>16</v>
      </c>
      <c r="I22" s="60" t="s">
        <v>112</v>
      </c>
      <c r="J22" s="60">
        <v>262026</v>
      </c>
      <c r="K22" s="60">
        <v>1280.8</v>
      </c>
      <c r="L22" s="60">
        <v>3000</v>
      </c>
      <c r="M22" s="64">
        <f t="shared" si="3"/>
        <v>0</v>
      </c>
      <c r="N22" s="65">
        <f t="shared" si="4"/>
        <v>2700</v>
      </c>
      <c r="O22" s="65">
        <f t="shared" si="5"/>
        <v>0</v>
      </c>
      <c r="P22" s="65" t="s">
        <v>24</v>
      </c>
      <c r="Q22" s="64" t="s">
        <v>24</v>
      </c>
      <c r="R22" s="60" t="s">
        <v>55</v>
      </c>
      <c r="S22" s="60" t="s">
        <v>56</v>
      </c>
    </row>
    <row r="23" spans="1:19" x14ac:dyDescent="0.25">
      <c r="A23" s="60">
        <v>2022</v>
      </c>
      <c r="B23" s="60" t="s">
        <v>54</v>
      </c>
      <c r="C23" s="60" t="s">
        <v>78</v>
      </c>
      <c r="D23" s="78">
        <v>44349</v>
      </c>
      <c r="E23" s="60" t="s">
        <v>120</v>
      </c>
      <c r="F23" s="60" t="s">
        <v>121</v>
      </c>
      <c r="G23" s="60" t="s">
        <v>41</v>
      </c>
      <c r="H23" s="64" t="s">
        <v>16</v>
      </c>
      <c r="I23" s="60" t="s">
        <v>122</v>
      </c>
      <c r="J23">
        <v>262288</v>
      </c>
      <c r="K23">
        <v>53.1</v>
      </c>
      <c r="L23" s="60">
        <v>3000</v>
      </c>
      <c r="M23" s="64">
        <f t="shared" si="3"/>
        <v>0</v>
      </c>
      <c r="N23" s="65">
        <f t="shared" si="4"/>
        <v>2700</v>
      </c>
      <c r="O23" s="65">
        <f t="shared" si="5"/>
        <v>0</v>
      </c>
      <c r="P23" s="65" t="s">
        <v>24</v>
      </c>
      <c r="Q23" s="64" t="s">
        <v>24</v>
      </c>
      <c r="R23" s="60" t="s">
        <v>55</v>
      </c>
      <c r="S23" s="60" t="s">
        <v>56</v>
      </c>
    </row>
    <row r="24" spans="1:19" x14ac:dyDescent="0.25">
      <c r="A24" s="60">
        <v>2023</v>
      </c>
      <c r="B24" s="60" t="s">
        <v>54</v>
      </c>
      <c r="C24" s="60" t="s">
        <v>78</v>
      </c>
      <c r="D24" s="78">
        <v>44349</v>
      </c>
      <c r="E24" s="60" t="s">
        <v>120</v>
      </c>
      <c r="F24" s="60" t="s">
        <v>121</v>
      </c>
      <c r="G24" s="60" t="s">
        <v>41</v>
      </c>
      <c r="H24" s="64" t="s">
        <v>16</v>
      </c>
      <c r="I24" s="60" t="s">
        <v>123</v>
      </c>
      <c r="J24">
        <v>262289</v>
      </c>
      <c r="K24" s="60">
        <v>50</v>
      </c>
      <c r="L24" s="60">
        <v>3000</v>
      </c>
      <c r="M24" s="64">
        <f t="shared" si="3"/>
        <v>0</v>
      </c>
      <c r="N24" s="65">
        <f t="shared" si="4"/>
        <v>2700</v>
      </c>
      <c r="O24" s="65">
        <f t="shared" si="5"/>
        <v>0</v>
      </c>
      <c r="P24" s="65" t="s">
        <v>24</v>
      </c>
      <c r="Q24" s="64" t="s">
        <v>24</v>
      </c>
      <c r="R24" s="60" t="s">
        <v>55</v>
      </c>
      <c r="S24" s="60" t="s">
        <v>56</v>
      </c>
    </row>
    <row r="25" spans="1:19" x14ac:dyDescent="0.25">
      <c r="A25" s="60">
        <v>2024</v>
      </c>
      <c r="B25" s="60" t="s">
        <v>54</v>
      </c>
      <c r="C25" s="60" t="s">
        <v>78</v>
      </c>
      <c r="D25" s="78">
        <v>44349</v>
      </c>
      <c r="E25" s="60" t="s">
        <v>120</v>
      </c>
      <c r="F25" s="60" t="s">
        <v>121</v>
      </c>
      <c r="G25" s="60" t="s">
        <v>41</v>
      </c>
      <c r="H25" s="64" t="s">
        <v>16</v>
      </c>
      <c r="I25" s="60" t="s">
        <v>124</v>
      </c>
      <c r="J25">
        <v>262290</v>
      </c>
      <c r="K25">
        <v>110.5</v>
      </c>
      <c r="L25" s="60">
        <v>3000</v>
      </c>
      <c r="M25" s="64">
        <f t="shared" si="3"/>
        <v>0</v>
      </c>
      <c r="N25" s="65">
        <f t="shared" si="4"/>
        <v>2700</v>
      </c>
      <c r="O25" s="65">
        <f t="shared" si="5"/>
        <v>0</v>
      </c>
      <c r="P25" s="65" t="s">
        <v>24</v>
      </c>
      <c r="Q25" s="64" t="s">
        <v>24</v>
      </c>
      <c r="R25" s="60" t="s">
        <v>55</v>
      </c>
      <c r="S25" s="60" t="s">
        <v>56</v>
      </c>
    </row>
    <row r="26" spans="1:19" x14ac:dyDescent="0.25">
      <c r="A26" s="60">
        <v>2025</v>
      </c>
      <c r="B26" s="60" t="s">
        <v>68</v>
      </c>
      <c r="C26" s="60" t="s">
        <v>73</v>
      </c>
      <c r="D26" s="78">
        <v>44335</v>
      </c>
      <c r="E26" s="60" t="s">
        <v>103</v>
      </c>
      <c r="F26" s="60" t="s">
        <v>92</v>
      </c>
      <c r="G26" s="60" t="s">
        <v>32</v>
      </c>
      <c r="H26" s="64" t="s">
        <v>32</v>
      </c>
      <c r="I26" s="60" t="s">
        <v>113</v>
      </c>
      <c r="J26" s="60">
        <v>262037</v>
      </c>
      <c r="K26" s="60">
        <v>697.7</v>
      </c>
      <c r="L26" s="60">
        <v>3500</v>
      </c>
      <c r="M26" s="64">
        <f t="shared" si="3"/>
        <v>0</v>
      </c>
      <c r="N26" s="65">
        <f t="shared" si="4"/>
        <v>3150</v>
      </c>
      <c r="O26" s="65">
        <f t="shared" si="5"/>
        <v>0</v>
      </c>
      <c r="P26" s="65" t="s">
        <v>24</v>
      </c>
      <c r="Q26" s="64" t="s">
        <v>24</v>
      </c>
      <c r="R26" s="60" t="s">
        <v>55</v>
      </c>
      <c r="S26" s="60" t="s">
        <v>56</v>
      </c>
    </row>
    <row r="27" spans="1:19" x14ac:dyDescent="0.25">
      <c r="A27" s="60">
        <v>2026</v>
      </c>
      <c r="B27" s="60" t="s">
        <v>68</v>
      </c>
      <c r="C27" s="60" t="s">
        <v>73</v>
      </c>
      <c r="D27" s="78">
        <v>44335</v>
      </c>
      <c r="E27" s="60" t="s">
        <v>104</v>
      </c>
      <c r="F27" s="60" t="s">
        <v>92</v>
      </c>
      <c r="G27" s="60" t="s">
        <v>31</v>
      </c>
      <c r="H27" s="64" t="s">
        <v>64</v>
      </c>
      <c r="I27" s="60" t="s">
        <v>113</v>
      </c>
      <c r="J27" s="60">
        <v>262038</v>
      </c>
      <c r="K27" s="60">
        <v>1020.6</v>
      </c>
      <c r="L27" s="60">
        <v>6000</v>
      </c>
      <c r="M27" s="64">
        <f t="shared" si="3"/>
        <v>0</v>
      </c>
      <c r="N27" s="65">
        <f t="shared" si="4"/>
        <v>5400</v>
      </c>
      <c r="O27" s="65">
        <f t="shared" si="5"/>
        <v>0</v>
      </c>
      <c r="P27" s="65" t="s">
        <v>24</v>
      </c>
      <c r="Q27" s="64" t="s">
        <v>24</v>
      </c>
      <c r="R27" s="60" t="s">
        <v>55</v>
      </c>
      <c r="S27" s="60" t="s">
        <v>56</v>
      </c>
    </row>
    <row r="28" spans="1:19" x14ac:dyDescent="0.25">
      <c r="A28" s="60">
        <v>2027</v>
      </c>
      <c r="B28" s="60" t="s">
        <v>68</v>
      </c>
      <c r="C28" s="60" t="s">
        <v>73</v>
      </c>
      <c r="D28" s="78">
        <v>44335</v>
      </c>
      <c r="E28" s="3" t="s">
        <v>116</v>
      </c>
      <c r="F28" s="60" t="s">
        <v>92</v>
      </c>
      <c r="G28" s="60" t="s">
        <v>32</v>
      </c>
      <c r="H28" s="64" t="s">
        <v>32</v>
      </c>
      <c r="I28" s="60" t="s">
        <v>32</v>
      </c>
      <c r="J28" s="60">
        <v>262039</v>
      </c>
      <c r="K28" s="82">
        <v>1079</v>
      </c>
      <c r="L28" s="60">
        <v>3500</v>
      </c>
      <c r="M28" s="64">
        <f t="shared" si="3"/>
        <v>0</v>
      </c>
      <c r="N28" s="65">
        <f t="shared" si="4"/>
        <v>3150</v>
      </c>
      <c r="O28" s="65">
        <f t="shared" si="5"/>
        <v>0</v>
      </c>
      <c r="P28" s="65" t="s">
        <v>24</v>
      </c>
      <c r="Q28" s="64" t="s">
        <v>24</v>
      </c>
      <c r="R28" s="60" t="s">
        <v>55</v>
      </c>
      <c r="S28" s="60" t="s">
        <v>56</v>
      </c>
    </row>
    <row r="29" spans="1:19" x14ac:dyDescent="0.25">
      <c r="A29" s="60">
        <v>2028</v>
      </c>
      <c r="B29" s="60" t="s">
        <v>68</v>
      </c>
      <c r="C29" s="60" t="s">
        <v>73</v>
      </c>
      <c r="D29" s="78">
        <v>44335</v>
      </c>
      <c r="E29" s="3" t="s">
        <v>116</v>
      </c>
      <c r="F29" s="60" t="s">
        <v>92</v>
      </c>
      <c r="G29" s="60" t="s">
        <v>32</v>
      </c>
      <c r="H29" s="64" t="s">
        <v>32</v>
      </c>
      <c r="I29" s="60" t="s">
        <v>32</v>
      </c>
      <c r="J29" s="60">
        <v>262040</v>
      </c>
      <c r="K29" s="60">
        <v>1132.0999999999999</v>
      </c>
      <c r="L29" s="60">
        <v>3500</v>
      </c>
      <c r="M29" s="64">
        <f t="shared" si="3"/>
        <v>0</v>
      </c>
      <c r="N29" s="65">
        <f t="shared" si="4"/>
        <v>3150</v>
      </c>
      <c r="O29" s="65">
        <f t="shared" si="5"/>
        <v>0</v>
      </c>
      <c r="P29" s="65" t="s">
        <v>24</v>
      </c>
      <c r="Q29" s="64" t="s">
        <v>24</v>
      </c>
      <c r="R29" s="60" t="s">
        <v>55</v>
      </c>
      <c r="S29" s="60" t="s">
        <v>56</v>
      </c>
    </row>
    <row r="30" spans="1:19" x14ac:dyDescent="0.25">
      <c r="A30" s="60">
        <v>2029</v>
      </c>
      <c r="B30" s="60" t="s">
        <v>90</v>
      </c>
      <c r="C30" s="60" t="s">
        <v>35</v>
      </c>
      <c r="D30" s="78">
        <v>44384</v>
      </c>
      <c r="E30" s="60" t="s">
        <v>139</v>
      </c>
      <c r="F30" s="60" t="s">
        <v>92</v>
      </c>
      <c r="G30" s="60" t="s">
        <v>31</v>
      </c>
      <c r="H30" s="60" t="s">
        <v>64</v>
      </c>
      <c r="I30" s="60" t="s">
        <v>140</v>
      </c>
      <c r="J30" s="60">
        <v>262964</v>
      </c>
      <c r="K30" s="60">
        <v>614.1</v>
      </c>
      <c r="L30" s="60">
        <v>6000</v>
      </c>
      <c r="M30" s="64">
        <f t="shared" si="3"/>
        <v>0</v>
      </c>
      <c r="N30" s="65">
        <f t="shared" si="4"/>
        <v>5400</v>
      </c>
      <c r="O30" s="65">
        <f t="shared" si="5"/>
        <v>0</v>
      </c>
      <c r="P30" s="65" t="s">
        <v>24</v>
      </c>
      <c r="Q30" s="64" t="s">
        <v>24</v>
      </c>
      <c r="R30" s="60" t="s">
        <v>55</v>
      </c>
      <c r="S30" s="60" t="s">
        <v>56</v>
      </c>
    </row>
    <row r="31" spans="1:19" x14ac:dyDescent="0.25">
      <c r="A31" s="60">
        <v>2030</v>
      </c>
      <c r="B31" s="60" t="s">
        <v>63</v>
      </c>
      <c r="C31" s="60" t="s">
        <v>78</v>
      </c>
      <c r="D31" s="78">
        <v>44357</v>
      </c>
      <c r="E31" s="85" t="s">
        <v>125</v>
      </c>
      <c r="F31" s="60" t="s">
        <v>77</v>
      </c>
      <c r="G31" s="60" t="s">
        <v>41</v>
      </c>
      <c r="H31" s="60" t="s">
        <v>15</v>
      </c>
      <c r="I31" s="60" t="s">
        <v>128</v>
      </c>
      <c r="J31">
        <v>262396</v>
      </c>
      <c r="K31">
        <v>797</v>
      </c>
      <c r="L31" s="60">
        <v>2000</v>
      </c>
      <c r="M31" s="64">
        <f t="shared" ref="M31:M34" si="6">IF((K31-L31)&gt;0,1,0)</f>
        <v>0</v>
      </c>
      <c r="N31" s="65">
        <f t="shared" ref="N31:N34" si="7">L31-(L31*0.1)</f>
        <v>1800</v>
      </c>
      <c r="O31" s="65">
        <f t="shared" ref="O31:O34" si="8">IF(K31&gt;N31,1,0)</f>
        <v>0</v>
      </c>
      <c r="P31" s="65" t="s">
        <v>24</v>
      </c>
      <c r="Q31" s="64" t="s">
        <v>24</v>
      </c>
      <c r="R31" s="60" t="s">
        <v>55</v>
      </c>
      <c r="S31" s="60" t="s">
        <v>56</v>
      </c>
    </row>
    <row r="32" spans="1:19" x14ac:dyDescent="0.25">
      <c r="A32" s="60">
        <v>2031</v>
      </c>
      <c r="B32" s="60" t="s">
        <v>63</v>
      </c>
      <c r="C32" s="60" t="s">
        <v>78</v>
      </c>
      <c r="D32" s="78">
        <v>44357</v>
      </c>
      <c r="E32" s="85" t="s">
        <v>125</v>
      </c>
      <c r="F32" s="60" t="s">
        <v>77</v>
      </c>
      <c r="G32" s="60" t="s">
        <v>41</v>
      </c>
      <c r="H32" s="60" t="s">
        <v>15</v>
      </c>
      <c r="I32" s="60" t="s">
        <v>129</v>
      </c>
      <c r="J32">
        <v>262397</v>
      </c>
      <c r="K32">
        <v>458.4</v>
      </c>
      <c r="L32" s="60">
        <v>2000</v>
      </c>
      <c r="M32" s="64">
        <f t="shared" si="6"/>
        <v>0</v>
      </c>
      <c r="N32" s="65">
        <f t="shared" si="7"/>
        <v>1800</v>
      </c>
      <c r="O32" s="65">
        <f t="shared" si="8"/>
        <v>0</v>
      </c>
      <c r="P32" s="65" t="s">
        <v>24</v>
      </c>
      <c r="Q32" s="64" t="s">
        <v>24</v>
      </c>
      <c r="R32" s="60" t="s">
        <v>55</v>
      </c>
      <c r="S32" s="60" t="s">
        <v>56</v>
      </c>
    </row>
    <row r="33" spans="1:19" x14ac:dyDescent="0.25">
      <c r="A33" s="60">
        <v>2032</v>
      </c>
      <c r="B33" s="60" t="s">
        <v>63</v>
      </c>
      <c r="C33" s="60" t="s">
        <v>78</v>
      </c>
      <c r="D33" s="78">
        <v>44357</v>
      </c>
      <c r="E33" s="85" t="s">
        <v>125</v>
      </c>
      <c r="F33" s="60" t="s">
        <v>77</v>
      </c>
      <c r="G33" s="60" t="s">
        <v>41</v>
      </c>
      <c r="H33" s="64" t="s">
        <v>16</v>
      </c>
      <c r="I33" s="60" t="s">
        <v>130</v>
      </c>
      <c r="J33">
        <v>262398</v>
      </c>
      <c r="K33">
        <v>631</v>
      </c>
      <c r="L33" s="60">
        <v>3000</v>
      </c>
      <c r="M33" s="64">
        <f t="shared" si="6"/>
        <v>0</v>
      </c>
      <c r="N33" s="65">
        <f t="shared" si="7"/>
        <v>2700</v>
      </c>
      <c r="O33" s="65">
        <f t="shared" si="8"/>
        <v>0</v>
      </c>
      <c r="P33" s="65" t="s">
        <v>24</v>
      </c>
      <c r="Q33" s="64" t="s">
        <v>24</v>
      </c>
      <c r="R33" s="60" t="s">
        <v>55</v>
      </c>
      <c r="S33" s="60" t="s">
        <v>56</v>
      </c>
    </row>
    <row r="34" spans="1:19" x14ac:dyDescent="0.25">
      <c r="A34" s="60">
        <v>2033</v>
      </c>
      <c r="B34" s="60" t="s">
        <v>63</v>
      </c>
      <c r="C34" s="60" t="s">
        <v>78</v>
      </c>
      <c r="D34" s="78">
        <v>44357</v>
      </c>
      <c r="E34" s="85" t="s">
        <v>125</v>
      </c>
      <c r="F34" s="60" t="s">
        <v>77</v>
      </c>
      <c r="G34" s="60" t="s">
        <v>41</v>
      </c>
      <c r="H34" s="64" t="s">
        <v>16</v>
      </c>
      <c r="I34" s="60" t="s">
        <v>131</v>
      </c>
      <c r="J34">
        <v>262399</v>
      </c>
      <c r="K34">
        <v>1177</v>
      </c>
      <c r="L34" s="60">
        <v>3000</v>
      </c>
      <c r="M34" s="64">
        <f t="shared" si="6"/>
        <v>0</v>
      </c>
      <c r="N34" s="65">
        <f t="shared" si="7"/>
        <v>2700</v>
      </c>
      <c r="O34" s="65">
        <f t="shared" si="8"/>
        <v>0</v>
      </c>
      <c r="P34" s="65" t="s">
        <v>24</v>
      </c>
      <c r="Q34" s="64" t="s">
        <v>24</v>
      </c>
      <c r="R34" s="60" t="s">
        <v>55</v>
      </c>
      <c r="S34" s="60" t="s">
        <v>56</v>
      </c>
    </row>
    <row r="35" spans="1:19" x14ac:dyDescent="0.25">
      <c r="A35" s="60">
        <v>2034</v>
      </c>
      <c r="B35" s="60" t="s">
        <v>61</v>
      </c>
      <c r="C35" s="60" t="s">
        <v>78</v>
      </c>
      <c r="D35" s="78">
        <v>44355</v>
      </c>
      <c r="E35" t="s">
        <v>126</v>
      </c>
      <c r="F35" s="60" t="s">
        <v>58</v>
      </c>
      <c r="G35" s="60" t="s">
        <v>132</v>
      </c>
      <c r="H35" s="60" t="s">
        <v>27</v>
      </c>
      <c r="I35" s="60" t="s">
        <v>133</v>
      </c>
      <c r="J35">
        <v>262400</v>
      </c>
      <c r="K35">
        <v>904.7</v>
      </c>
      <c r="L35" s="60" t="s">
        <v>24</v>
      </c>
      <c r="M35" s="60" t="s">
        <v>24</v>
      </c>
      <c r="N35" s="60" t="s">
        <v>24</v>
      </c>
      <c r="O35" s="60" t="s">
        <v>24</v>
      </c>
      <c r="P35" s="60" t="s">
        <v>24</v>
      </c>
      <c r="Q35" s="60" t="s">
        <v>24</v>
      </c>
      <c r="R35" s="60" t="s">
        <v>55</v>
      </c>
      <c r="S35" s="60" t="s">
        <v>56</v>
      </c>
    </row>
    <row r="36" spans="1:19" x14ac:dyDescent="0.25">
      <c r="A36" s="60">
        <v>2035</v>
      </c>
      <c r="B36" s="60" t="s">
        <v>61</v>
      </c>
      <c r="C36" s="60" t="s">
        <v>78</v>
      </c>
      <c r="D36" s="78">
        <v>44355</v>
      </c>
      <c r="E36" t="s">
        <v>126</v>
      </c>
      <c r="F36" s="60" t="s">
        <v>58</v>
      </c>
      <c r="G36" s="60" t="s">
        <v>41</v>
      </c>
      <c r="H36" s="64" t="s">
        <v>16</v>
      </c>
      <c r="I36" s="60" t="s">
        <v>134</v>
      </c>
      <c r="J36">
        <v>262401</v>
      </c>
      <c r="K36">
        <v>181.2</v>
      </c>
      <c r="L36" s="60">
        <v>3000</v>
      </c>
      <c r="M36" s="64">
        <f t="shared" ref="M36:M42" si="9">IF((K36-L36)&gt;0,1,0)</f>
        <v>0</v>
      </c>
      <c r="N36" s="65">
        <f t="shared" ref="N36:N42" si="10">L36-(L36*0.1)</f>
        <v>2700</v>
      </c>
      <c r="O36" s="65">
        <f t="shared" ref="O36:O42" si="11">IF(K36&gt;N36,1,0)</f>
        <v>0</v>
      </c>
      <c r="P36" s="65" t="s">
        <v>24</v>
      </c>
      <c r="Q36" s="64" t="s">
        <v>24</v>
      </c>
      <c r="R36" s="60" t="s">
        <v>55</v>
      </c>
      <c r="S36" s="60" t="s">
        <v>56</v>
      </c>
    </row>
    <row r="37" spans="1:19" x14ac:dyDescent="0.25">
      <c r="A37" s="60">
        <v>2036</v>
      </c>
      <c r="B37" s="60" t="s">
        <v>61</v>
      </c>
      <c r="C37" s="60" t="s">
        <v>78</v>
      </c>
      <c r="D37" s="78">
        <v>44355</v>
      </c>
      <c r="E37" t="s">
        <v>126</v>
      </c>
      <c r="F37" s="60" t="s">
        <v>58</v>
      </c>
      <c r="G37" s="60" t="s">
        <v>41</v>
      </c>
      <c r="H37" s="64" t="s">
        <v>15</v>
      </c>
      <c r="I37" s="60" t="s">
        <v>135</v>
      </c>
      <c r="J37">
        <v>262402</v>
      </c>
      <c r="K37">
        <v>394.9</v>
      </c>
      <c r="L37" s="60">
        <v>2000</v>
      </c>
      <c r="M37" s="64">
        <f t="shared" si="9"/>
        <v>0</v>
      </c>
      <c r="N37" s="65">
        <f t="shared" si="10"/>
        <v>1800</v>
      </c>
      <c r="O37" s="65">
        <f t="shared" si="11"/>
        <v>0</v>
      </c>
      <c r="P37" s="65" t="s">
        <v>24</v>
      </c>
      <c r="Q37" s="64" t="s">
        <v>24</v>
      </c>
      <c r="R37" s="60" t="s">
        <v>55</v>
      </c>
      <c r="S37" s="60" t="s">
        <v>56</v>
      </c>
    </row>
    <row r="38" spans="1:19" x14ac:dyDescent="0.25">
      <c r="A38" s="60">
        <v>2037</v>
      </c>
      <c r="B38" s="60" t="s">
        <v>61</v>
      </c>
      <c r="C38" s="60" t="s">
        <v>78</v>
      </c>
      <c r="D38" s="78">
        <v>44355</v>
      </c>
      <c r="E38" t="s">
        <v>126</v>
      </c>
      <c r="F38" s="60" t="s">
        <v>58</v>
      </c>
      <c r="G38" s="60" t="s">
        <v>32</v>
      </c>
      <c r="H38" s="64" t="s">
        <v>32</v>
      </c>
      <c r="I38" s="60" t="s">
        <v>136</v>
      </c>
      <c r="J38" s="60">
        <v>262403</v>
      </c>
      <c r="K38" s="60">
        <v>213.9</v>
      </c>
      <c r="L38" s="60">
        <v>3500</v>
      </c>
      <c r="M38" s="64">
        <f t="shared" si="9"/>
        <v>0</v>
      </c>
      <c r="N38" s="65">
        <f t="shared" si="10"/>
        <v>3150</v>
      </c>
      <c r="O38" s="65">
        <f t="shared" si="11"/>
        <v>0</v>
      </c>
      <c r="P38" s="65" t="s">
        <v>24</v>
      </c>
      <c r="Q38" s="64" t="s">
        <v>24</v>
      </c>
      <c r="R38" s="60" t="s">
        <v>55</v>
      </c>
      <c r="S38" s="60" t="s">
        <v>56</v>
      </c>
    </row>
    <row r="39" spans="1:19" x14ac:dyDescent="0.25">
      <c r="A39" s="60">
        <v>2038</v>
      </c>
      <c r="B39" s="60" t="s">
        <v>67</v>
      </c>
      <c r="C39" s="60" t="s">
        <v>78</v>
      </c>
      <c r="D39" s="78">
        <v>44354</v>
      </c>
      <c r="E39" s="60" t="s">
        <v>127</v>
      </c>
      <c r="F39" s="60" t="s">
        <v>58</v>
      </c>
      <c r="G39" s="60" t="s">
        <v>41</v>
      </c>
      <c r="H39" s="64" t="s">
        <v>16</v>
      </c>
      <c r="I39" s="64" t="s">
        <v>137</v>
      </c>
      <c r="J39">
        <v>262392</v>
      </c>
      <c r="K39">
        <v>257.8</v>
      </c>
      <c r="L39" s="60">
        <v>3000</v>
      </c>
      <c r="M39" s="64">
        <f t="shared" si="9"/>
        <v>0</v>
      </c>
      <c r="N39" s="65">
        <f t="shared" si="10"/>
        <v>2700</v>
      </c>
      <c r="O39" s="65">
        <f t="shared" si="11"/>
        <v>0</v>
      </c>
      <c r="P39" s="65" t="s">
        <v>24</v>
      </c>
      <c r="Q39" s="64" t="s">
        <v>24</v>
      </c>
      <c r="R39" s="60" t="s">
        <v>55</v>
      </c>
      <c r="S39" s="60" t="s">
        <v>56</v>
      </c>
    </row>
    <row r="40" spans="1:19" x14ac:dyDescent="0.25">
      <c r="A40" s="60">
        <v>2039</v>
      </c>
      <c r="B40" s="60" t="s">
        <v>67</v>
      </c>
      <c r="C40" s="60" t="s">
        <v>78</v>
      </c>
      <c r="D40" s="78">
        <v>44354</v>
      </c>
      <c r="E40" s="60" t="s">
        <v>84</v>
      </c>
      <c r="F40" s="60" t="s">
        <v>58</v>
      </c>
      <c r="G40" s="60" t="s">
        <v>41</v>
      </c>
      <c r="H40" s="64" t="s">
        <v>16</v>
      </c>
      <c r="I40" s="60" t="s">
        <v>138</v>
      </c>
      <c r="J40">
        <v>262391</v>
      </c>
      <c r="K40">
        <v>3157.7</v>
      </c>
      <c r="L40" s="60">
        <v>3000</v>
      </c>
      <c r="M40" s="64">
        <f t="shared" si="9"/>
        <v>1</v>
      </c>
      <c r="N40" s="65">
        <f t="shared" si="10"/>
        <v>2700</v>
      </c>
      <c r="O40" s="65">
        <f t="shared" si="11"/>
        <v>1</v>
      </c>
      <c r="P40" s="65">
        <v>3831.7</v>
      </c>
      <c r="Q40" s="65">
        <f>IF((P40-L40)&gt;0,1,0)</f>
        <v>1</v>
      </c>
      <c r="R40" s="60" t="s">
        <v>55</v>
      </c>
      <c r="S40" s="86" t="s">
        <v>279</v>
      </c>
    </row>
    <row r="41" spans="1:19" x14ac:dyDescent="0.25">
      <c r="A41" s="60">
        <v>2040</v>
      </c>
      <c r="B41" s="60" t="s">
        <v>61</v>
      </c>
      <c r="C41" s="60" t="s">
        <v>38</v>
      </c>
      <c r="D41" s="78">
        <v>44474</v>
      </c>
      <c r="E41" s="60" t="s">
        <v>100</v>
      </c>
      <c r="F41" s="60" t="s">
        <v>101</v>
      </c>
      <c r="G41" s="60" t="s">
        <v>41</v>
      </c>
      <c r="H41" s="64" t="s">
        <v>17</v>
      </c>
      <c r="I41" s="60" t="s">
        <v>111</v>
      </c>
      <c r="J41">
        <v>267181</v>
      </c>
      <c r="K41">
        <v>2917.8</v>
      </c>
      <c r="L41" s="60">
        <v>4000</v>
      </c>
      <c r="M41" s="64">
        <f t="shared" si="9"/>
        <v>0</v>
      </c>
      <c r="N41" s="65">
        <f t="shared" si="10"/>
        <v>3600</v>
      </c>
      <c r="O41" s="65">
        <f t="shared" si="11"/>
        <v>0</v>
      </c>
      <c r="P41" s="65" t="s">
        <v>24</v>
      </c>
      <c r="Q41" s="64" t="s">
        <v>24</v>
      </c>
      <c r="R41" s="60" t="s">
        <v>55</v>
      </c>
      <c r="S41" s="60" t="s">
        <v>56</v>
      </c>
    </row>
    <row r="42" spans="1:19" x14ac:dyDescent="0.25">
      <c r="A42" s="60">
        <v>2041</v>
      </c>
      <c r="B42" s="60" t="s">
        <v>61</v>
      </c>
      <c r="C42" s="60" t="s">
        <v>38</v>
      </c>
      <c r="D42" s="78">
        <v>44474</v>
      </c>
      <c r="E42" s="60" t="s">
        <v>217</v>
      </c>
      <c r="F42" s="60" t="s">
        <v>101</v>
      </c>
      <c r="G42" s="60" t="s">
        <v>41</v>
      </c>
      <c r="H42" s="64" t="s">
        <v>13</v>
      </c>
      <c r="I42" s="60" t="s">
        <v>218</v>
      </c>
      <c r="J42">
        <v>267179</v>
      </c>
      <c r="K42">
        <v>4390.1000000000004</v>
      </c>
      <c r="L42" s="60">
        <v>5000</v>
      </c>
      <c r="M42" s="64">
        <f t="shared" si="9"/>
        <v>0</v>
      </c>
      <c r="N42" s="65">
        <f t="shared" si="10"/>
        <v>4500</v>
      </c>
      <c r="O42" s="65">
        <f t="shared" si="11"/>
        <v>0</v>
      </c>
      <c r="P42" s="65" t="s">
        <v>24</v>
      </c>
      <c r="Q42" s="64" t="s">
        <v>24</v>
      </c>
      <c r="R42" s="60" t="s">
        <v>55</v>
      </c>
      <c r="S42" s="60" t="s">
        <v>56</v>
      </c>
    </row>
    <row r="43" spans="1:19" x14ac:dyDescent="0.25">
      <c r="A43" s="60">
        <v>2042</v>
      </c>
      <c r="B43" s="60" t="s">
        <v>70</v>
      </c>
      <c r="C43" s="60" t="s">
        <v>35</v>
      </c>
      <c r="D43" s="78">
        <v>44384</v>
      </c>
      <c r="E43" s="60" t="s">
        <v>139</v>
      </c>
      <c r="F43" s="60" t="s">
        <v>92</v>
      </c>
      <c r="G43" s="3" t="s">
        <v>132</v>
      </c>
      <c r="H43" s="3" t="s">
        <v>27</v>
      </c>
      <c r="I43" s="3" t="s">
        <v>147</v>
      </c>
      <c r="J43">
        <v>262965</v>
      </c>
      <c r="K43" s="60">
        <v>51.2</v>
      </c>
      <c r="L43" s="60" t="s">
        <v>24</v>
      </c>
      <c r="M43" s="60" t="s">
        <v>24</v>
      </c>
      <c r="N43" s="60" t="s">
        <v>24</v>
      </c>
      <c r="O43" s="60" t="s">
        <v>24</v>
      </c>
      <c r="P43" s="60" t="s">
        <v>24</v>
      </c>
      <c r="Q43" s="60" t="s">
        <v>24</v>
      </c>
      <c r="R43" s="60" t="s">
        <v>55</v>
      </c>
      <c r="S43" s="60" t="s">
        <v>56</v>
      </c>
    </row>
    <row r="44" spans="1:19" x14ac:dyDescent="0.25">
      <c r="A44" s="60">
        <v>2043</v>
      </c>
      <c r="B44" s="60" t="s">
        <v>70</v>
      </c>
      <c r="C44" s="60" t="s">
        <v>35</v>
      </c>
      <c r="D44" s="78">
        <v>44384</v>
      </c>
      <c r="E44" s="60" t="s">
        <v>139</v>
      </c>
      <c r="F44" s="60" t="s">
        <v>92</v>
      </c>
      <c r="G44" s="3" t="s">
        <v>32</v>
      </c>
      <c r="H44" s="3" t="s">
        <v>32</v>
      </c>
      <c r="I44" s="3" t="s">
        <v>32</v>
      </c>
      <c r="J44">
        <v>262966</v>
      </c>
      <c r="K44" s="60">
        <v>1141.9000000000001</v>
      </c>
      <c r="L44" s="3">
        <v>3500</v>
      </c>
      <c r="M44" s="64">
        <f t="shared" ref="M44:M54" si="12">IF((K44-L44)&gt;0,1,0)</f>
        <v>0</v>
      </c>
      <c r="N44" s="65">
        <f t="shared" ref="N44:N54" si="13">L44-(L44*0.1)</f>
        <v>3150</v>
      </c>
      <c r="O44" s="65">
        <f t="shared" ref="O44:O54" si="14">IF(K44&gt;N44,1,0)</f>
        <v>0</v>
      </c>
      <c r="P44" s="65" t="s">
        <v>24</v>
      </c>
      <c r="Q44" s="64" t="s">
        <v>24</v>
      </c>
      <c r="R44" s="60" t="s">
        <v>55</v>
      </c>
      <c r="S44" s="60" t="s">
        <v>56</v>
      </c>
    </row>
    <row r="45" spans="1:19" x14ac:dyDescent="0.25">
      <c r="A45" s="60">
        <v>2044</v>
      </c>
      <c r="B45" s="60" t="s">
        <v>90</v>
      </c>
      <c r="C45" s="60" t="s">
        <v>35</v>
      </c>
      <c r="D45" s="78">
        <v>44384</v>
      </c>
      <c r="E45" s="60" t="s">
        <v>139</v>
      </c>
      <c r="F45" s="60" t="s">
        <v>92</v>
      </c>
      <c r="G45" s="3" t="s">
        <v>41</v>
      </c>
      <c r="H45" s="88" t="s">
        <v>16</v>
      </c>
      <c r="I45" s="3" t="s">
        <v>141</v>
      </c>
      <c r="J45" s="60">
        <v>262967</v>
      </c>
      <c r="K45" s="60">
        <v>1926.7</v>
      </c>
      <c r="L45" s="3">
        <v>3000</v>
      </c>
      <c r="M45" s="64">
        <f t="shared" si="12"/>
        <v>0</v>
      </c>
      <c r="N45" s="65">
        <f t="shared" si="13"/>
        <v>2700</v>
      </c>
      <c r="O45" s="65">
        <f t="shared" si="14"/>
        <v>0</v>
      </c>
      <c r="P45" s="65" t="s">
        <v>24</v>
      </c>
      <c r="Q45" s="64" t="s">
        <v>24</v>
      </c>
      <c r="R45" s="60" t="s">
        <v>55</v>
      </c>
      <c r="S45" s="60" t="s">
        <v>56</v>
      </c>
    </row>
    <row r="46" spans="1:19" x14ac:dyDescent="0.25">
      <c r="A46" s="60">
        <v>2045</v>
      </c>
      <c r="B46" s="60" t="s">
        <v>90</v>
      </c>
      <c r="C46" s="60" t="s">
        <v>35</v>
      </c>
      <c r="D46" s="78">
        <v>44384</v>
      </c>
      <c r="E46" s="60" t="s">
        <v>139</v>
      </c>
      <c r="F46" s="60" t="s">
        <v>92</v>
      </c>
      <c r="G46" s="3" t="s">
        <v>41</v>
      </c>
      <c r="H46" s="88" t="s">
        <v>16</v>
      </c>
      <c r="I46" s="3" t="s">
        <v>142</v>
      </c>
      <c r="J46">
        <v>262968</v>
      </c>
      <c r="K46" s="60">
        <v>1309.0999999999999</v>
      </c>
      <c r="L46" s="3">
        <v>3000</v>
      </c>
      <c r="M46" s="64">
        <f t="shared" si="12"/>
        <v>0</v>
      </c>
      <c r="N46" s="65">
        <f t="shared" si="13"/>
        <v>2700</v>
      </c>
      <c r="O46" s="65">
        <f t="shared" si="14"/>
        <v>0</v>
      </c>
      <c r="P46" s="65" t="s">
        <v>24</v>
      </c>
      <c r="Q46" s="64" t="s">
        <v>24</v>
      </c>
      <c r="R46" s="60" t="s">
        <v>55</v>
      </c>
      <c r="S46" s="60" t="s">
        <v>56</v>
      </c>
    </row>
    <row r="47" spans="1:19" x14ac:dyDescent="0.25">
      <c r="A47" s="60">
        <v>2046</v>
      </c>
      <c r="B47" s="60" t="s">
        <v>90</v>
      </c>
      <c r="C47" s="60" t="s">
        <v>35</v>
      </c>
      <c r="D47" s="78">
        <v>44384</v>
      </c>
      <c r="E47" s="60" t="s">
        <v>139</v>
      </c>
      <c r="F47" s="60" t="s">
        <v>92</v>
      </c>
      <c r="G47" s="3" t="s">
        <v>41</v>
      </c>
      <c r="H47" s="88" t="s">
        <v>16</v>
      </c>
      <c r="I47" s="3" t="s">
        <v>143</v>
      </c>
      <c r="J47" s="60">
        <v>262969</v>
      </c>
      <c r="K47" s="60">
        <v>1368.5</v>
      </c>
      <c r="L47" s="3">
        <v>3000</v>
      </c>
      <c r="M47" s="64">
        <f t="shared" si="12"/>
        <v>0</v>
      </c>
      <c r="N47" s="65">
        <f t="shared" si="13"/>
        <v>2700</v>
      </c>
      <c r="O47" s="65">
        <f t="shared" si="14"/>
        <v>0</v>
      </c>
      <c r="P47" s="65" t="s">
        <v>24</v>
      </c>
      <c r="Q47" s="64" t="s">
        <v>24</v>
      </c>
      <c r="R47" s="60" t="s">
        <v>55</v>
      </c>
      <c r="S47" s="60" t="s">
        <v>56</v>
      </c>
    </row>
    <row r="48" spans="1:19" x14ac:dyDescent="0.25">
      <c r="A48" s="60">
        <v>2047</v>
      </c>
      <c r="B48" s="60" t="s">
        <v>90</v>
      </c>
      <c r="C48" s="60" t="s">
        <v>35</v>
      </c>
      <c r="D48" s="78">
        <v>44384</v>
      </c>
      <c r="E48" s="60" t="s">
        <v>139</v>
      </c>
      <c r="F48" s="60" t="s">
        <v>92</v>
      </c>
      <c r="G48" s="3" t="s">
        <v>146</v>
      </c>
      <c r="H48" s="3" t="s">
        <v>27</v>
      </c>
      <c r="I48" s="3" t="s">
        <v>148</v>
      </c>
      <c r="J48">
        <v>262970</v>
      </c>
      <c r="K48" s="60">
        <v>407</v>
      </c>
      <c r="L48" s="3" t="s">
        <v>24</v>
      </c>
      <c r="M48" s="60" t="s">
        <v>24</v>
      </c>
      <c r="N48" s="60" t="s">
        <v>24</v>
      </c>
      <c r="O48" s="60" t="s">
        <v>24</v>
      </c>
      <c r="P48" s="60" t="s">
        <v>24</v>
      </c>
      <c r="Q48" s="60" t="s">
        <v>24</v>
      </c>
      <c r="R48" s="60" t="s">
        <v>55</v>
      </c>
      <c r="S48" s="60" t="s">
        <v>56</v>
      </c>
    </row>
    <row r="49" spans="1:19" x14ac:dyDescent="0.25">
      <c r="A49" s="60">
        <v>2048</v>
      </c>
      <c r="B49" s="60" t="s">
        <v>90</v>
      </c>
      <c r="C49" s="60" t="s">
        <v>35</v>
      </c>
      <c r="D49" s="87">
        <v>44384</v>
      </c>
      <c r="E49" s="3" t="s">
        <v>139</v>
      </c>
      <c r="F49" s="3" t="s">
        <v>92</v>
      </c>
      <c r="G49" s="3" t="s">
        <v>41</v>
      </c>
      <c r="H49" s="88" t="s">
        <v>16</v>
      </c>
      <c r="I49" s="3" t="s">
        <v>144</v>
      </c>
      <c r="J49" s="60">
        <v>262971</v>
      </c>
      <c r="K49" s="60">
        <v>478.4</v>
      </c>
      <c r="L49" s="3">
        <v>3000</v>
      </c>
      <c r="M49" s="64">
        <f t="shared" si="12"/>
        <v>0</v>
      </c>
      <c r="N49" s="65">
        <f t="shared" si="13"/>
        <v>2700</v>
      </c>
      <c r="O49" s="65">
        <f t="shared" si="14"/>
        <v>0</v>
      </c>
      <c r="P49" s="65" t="s">
        <v>24</v>
      </c>
      <c r="Q49" s="64" t="s">
        <v>24</v>
      </c>
      <c r="R49" s="60" t="s">
        <v>55</v>
      </c>
      <c r="S49" s="60" t="s">
        <v>56</v>
      </c>
    </row>
    <row r="50" spans="1:19" x14ac:dyDescent="0.25">
      <c r="A50" s="60">
        <v>2049</v>
      </c>
      <c r="B50" s="60" t="s">
        <v>90</v>
      </c>
      <c r="C50" s="60" t="s">
        <v>35</v>
      </c>
      <c r="D50" s="78">
        <v>44384</v>
      </c>
      <c r="E50" s="60" t="s">
        <v>139</v>
      </c>
      <c r="F50" s="60" t="s">
        <v>92</v>
      </c>
      <c r="G50" s="3" t="s">
        <v>41</v>
      </c>
      <c r="H50" s="88" t="s">
        <v>15</v>
      </c>
      <c r="I50" s="3" t="s">
        <v>145</v>
      </c>
      <c r="J50" s="60">
        <v>262972</v>
      </c>
      <c r="K50">
        <v>688.9</v>
      </c>
      <c r="L50" s="3">
        <v>2000</v>
      </c>
      <c r="M50" s="64">
        <f t="shared" si="12"/>
        <v>0</v>
      </c>
      <c r="N50" s="65">
        <f t="shared" si="13"/>
        <v>1800</v>
      </c>
      <c r="O50" s="65">
        <f t="shared" si="14"/>
        <v>0</v>
      </c>
      <c r="P50" s="65" t="s">
        <v>24</v>
      </c>
      <c r="Q50" s="64" t="s">
        <v>24</v>
      </c>
      <c r="R50" s="60" t="s">
        <v>55</v>
      </c>
      <c r="S50" s="60" t="s">
        <v>56</v>
      </c>
    </row>
    <row r="51" spans="1:19" x14ac:dyDescent="0.25">
      <c r="A51" s="60">
        <v>2050</v>
      </c>
      <c r="B51" s="60" t="s">
        <v>59</v>
      </c>
      <c r="C51" s="60" t="s">
        <v>36</v>
      </c>
      <c r="D51" s="78">
        <v>44432</v>
      </c>
      <c r="E51" t="s">
        <v>164</v>
      </c>
      <c r="F51" s="60" t="s">
        <v>79</v>
      </c>
      <c r="G51" s="60" t="s">
        <v>41</v>
      </c>
      <c r="H51" s="88" t="s">
        <v>16</v>
      </c>
      <c r="I51" s="60" t="s">
        <v>41</v>
      </c>
      <c r="J51" s="60">
        <v>264115</v>
      </c>
      <c r="K51" s="60">
        <v>2607.9</v>
      </c>
      <c r="L51" s="3">
        <v>3000</v>
      </c>
      <c r="M51" s="64">
        <f t="shared" si="12"/>
        <v>0</v>
      </c>
      <c r="N51" s="65">
        <f t="shared" si="13"/>
        <v>2700</v>
      </c>
      <c r="O51" s="65">
        <f t="shared" si="14"/>
        <v>0</v>
      </c>
      <c r="P51" s="65" t="s">
        <v>24</v>
      </c>
      <c r="Q51" s="64" t="s">
        <v>24</v>
      </c>
      <c r="R51" s="60" t="s">
        <v>55</v>
      </c>
      <c r="S51" s="60" t="s">
        <v>56</v>
      </c>
    </row>
    <row r="52" spans="1:19" x14ac:dyDescent="0.25">
      <c r="A52" s="60">
        <v>2051</v>
      </c>
      <c r="B52" s="60" t="s">
        <v>59</v>
      </c>
      <c r="C52" s="60" t="s">
        <v>36</v>
      </c>
      <c r="D52" s="78">
        <v>44432</v>
      </c>
      <c r="E52" t="s">
        <v>164</v>
      </c>
      <c r="F52" s="60" t="s">
        <v>79</v>
      </c>
      <c r="G52" s="60" t="s">
        <v>41</v>
      </c>
      <c r="H52" s="64" t="s">
        <v>15</v>
      </c>
      <c r="I52" s="60" t="s">
        <v>145</v>
      </c>
      <c r="J52" s="60">
        <v>264116</v>
      </c>
      <c r="K52" s="60">
        <v>1264.3</v>
      </c>
      <c r="L52" s="3">
        <v>2000</v>
      </c>
      <c r="M52" s="64">
        <f t="shared" si="12"/>
        <v>0</v>
      </c>
      <c r="N52" s="65">
        <f t="shared" si="13"/>
        <v>1800</v>
      </c>
      <c r="O52" s="65">
        <f t="shared" si="14"/>
        <v>0</v>
      </c>
      <c r="P52" s="65" t="s">
        <v>24</v>
      </c>
      <c r="Q52" s="64" t="s">
        <v>24</v>
      </c>
      <c r="R52" s="60" t="s">
        <v>55</v>
      </c>
      <c r="S52" s="60" t="s">
        <v>56</v>
      </c>
    </row>
    <row r="53" spans="1:19" x14ac:dyDescent="0.25">
      <c r="A53" s="3">
        <v>2052</v>
      </c>
      <c r="B53" s="3" t="s">
        <v>72</v>
      </c>
      <c r="C53" s="3" t="s">
        <v>37</v>
      </c>
      <c r="D53" s="78">
        <v>44467</v>
      </c>
      <c r="E53" s="60" t="s">
        <v>97</v>
      </c>
      <c r="F53" s="60" t="s">
        <v>57</v>
      </c>
      <c r="G53" s="60" t="s">
        <v>32</v>
      </c>
      <c r="H53" s="64" t="s">
        <v>32</v>
      </c>
      <c r="I53" s="60" t="s">
        <v>32</v>
      </c>
      <c r="J53" s="60">
        <v>266755</v>
      </c>
      <c r="K53" s="60">
        <v>3819.1</v>
      </c>
      <c r="L53" s="60">
        <v>3500</v>
      </c>
      <c r="M53" s="64">
        <f t="shared" si="12"/>
        <v>1</v>
      </c>
      <c r="N53" s="65">
        <f t="shared" si="13"/>
        <v>3150</v>
      </c>
      <c r="O53" s="65">
        <f t="shared" si="14"/>
        <v>1</v>
      </c>
      <c r="P53" s="65">
        <v>3816.3</v>
      </c>
      <c r="Q53" s="65">
        <f>IF((P53-L53)&gt;0,1,0)</f>
        <v>1</v>
      </c>
      <c r="R53" s="60" t="s">
        <v>55</v>
      </c>
      <c r="S53" s="86" t="s">
        <v>279</v>
      </c>
    </row>
    <row r="54" spans="1:19" x14ac:dyDescent="0.25">
      <c r="A54" s="3">
        <v>2053</v>
      </c>
      <c r="B54" s="3" t="s">
        <v>72</v>
      </c>
      <c r="C54" s="3" t="s">
        <v>37</v>
      </c>
      <c r="D54" s="78">
        <v>44467</v>
      </c>
      <c r="E54" s="60" t="s">
        <v>97</v>
      </c>
      <c r="F54" s="60" t="s">
        <v>57</v>
      </c>
      <c r="G54" s="60" t="s">
        <v>41</v>
      </c>
      <c r="H54" s="60" t="s">
        <v>18</v>
      </c>
      <c r="I54" s="60" t="s">
        <v>187</v>
      </c>
      <c r="J54">
        <v>266756</v>
      </c>
      <c r="K54" s="60">
        <v>3549.2</v>
      </c>
      <c r="L54" s="60">
        <v>4000</v>
      </c>
      <c r="M54" s="64">
        <f t="shared" si="12"/>
        <v>0</v>
      </c>
      <c r="N54" s="65">
        <f t="shared" si="13"/>
        <v>3600</v>
      </c>
      <c r="O54" s="65">
        <f t="shared" si="14"/>
        <v>0</v>
      </c>
      <c r="P54" s="65" t="s">
        <v>24</v>
      </c>
      <c r="Q54" s="64" t="s">
        <v>24</v>
      </c>
      <c r="R54" s="60" t="s">
        <v>55</v>
      </c>
      <c r="S54" s="60" t="s">
        <v>56</v>
      </c>
    </row>
    <row r="55" spans="1:19" x14ac:dyDescent="0.25">
      <c r="A55" s="3">
        <v>2054</v>
      </c>
      <c r="B55" s="60" t="s">
        <v>63</v>
      </c>
      <c r="C55" s="60" t="s">
        <v>36</v>
      </c>
      <c r="D55" s="78">
        <v>44439</v>
      </c>
      <c r="E55" s="85" t="s">
        <v>125</v>
      </c>
      <c r="F55" s="60" t="s">
        <v>77</v>
      </c>
      <c r="G55" s="60" t="s">
        <v>41</v>
      </c>
      <c r="H55" s="64" t="s">
        <v>16</v>
      </c>
      <c r="I55" s="60" t="s">
        <v>165</v>
      </c>
      <c r="J55">
        <v>264253</v>
      </c>
      <c r="K55" s="60">
        <v>2451.4</v>
      </c>
      <c r="L55" s="60">
        <v>3000</v>
      </c>
      <c r="M55" s="64">
        <f t="shared" ref="M55:M60" si="15">IF((K55-L55)&gt;0,1,0)</f>
        <v>0</v>
      </c>
      <c r="N55" s="65">
        <f t="shared" ref="N55:N60" si="16">L55-(L55*0.1)</f>
        <v>2700</v>
      </c>
      <c r="O55" s="65">
        <f t="shared" ref="O55:O60" si="17">IF(K55&gt;N55,1,0)</f>
        <v>0</v>
      </c>
      <c r="P55" s="65" t="s">
        <v>24</v>
      </c>
      <c r="Q55" s="64" t="s">
        <v>24</v>
      </c>
      <c r="R55" s="60" t="s">
        <v>55</v>
      </c>
      <c r="S55" s="60" t="s">
        <v>56</v>
      </c>
    </row>
    <row r="56" spans="1:19" x14ac:dyDescent="0.25">
      <c r="A56" s="3">
        <v>2055</v>
      </c>
      <c r="B56" s="60" t="s">
        <v>63</v>
      </c>
      <c r="C56" s="60" t="s">
        <v>36</v>
      </c>
      <c r="D56" s="78">
        <v>44439</v>
      </c>
      <c r="E56" s="85" t="s">
        <v>125</v>
      </c>
      <c r="F56" s="60" t="s">
        <v>77</v>
      </c>
      <c r="G56" s="60" t="s">
        <v>41</v>
      </c>
      <c r="H56" s="64" t="s">
        <v>16</v>
      </c>
      <c r="I56" s="60" t="s">
        <v>166</v>
      </c>
      <c r="J56">
        <v>264254</v>
      </c>
      <c r="K56" s="60">
        <v>2060.9</v>
      </c>
      <c r="L56" s="60">
        <v>3000</v>
      </c>
      <c r="M56" s="64">
        <f t="shared" si="15"/>
        <v>0</v>
      </c>
      <c r="N56" s="65">
        <f t="shared" si="16"/>
        <v>2700</v>
      </c>
      <c r="O56" s="65">
        <f t="shared" si="17"/>
        <v>0</v>
      </c>
      <c r="P56" s="65" t="s">
        <v>24</v>
      </c>
      <c r="Q56" s="64" t="s">
        <v>24</v>
      </c>
      <c r="R56" s="60" t="s">
        <v>55</v>
      </c>
      <c r="S56" s="60" t="s">
        <v>56</v>
      </c>
    </row>
    <row r="57" spans="1:19" x14ac:dyDescent="0.25">
      <c r="A57" s="3">
        <v>2056</v>
      </c>
      <c r="B57" s="60" t="s">
        <v>63</v>
      </c>
      <c r="C57" s="60" t="s">
        <v>36</v>
      </c>
      <c r="D57" s="78">
        <v>44439</v>
      </c>
      <c r="E57" s="85" t="s">
        <v>125</v>
      </c>
      <c r="F57" s="60" t="s">
        <v>77</v>
      </c>
      <c r="G57" s="60" t="s">
        <v>41</v>
      </c>
      <c r="H57" s="60" t="s">
        <v>15</v>
      </c>
      <c r="I57" s="60" t="s">
        <v>128</v>
      </c>
      <c r="J57">
        <v>264255</v>
      </c>
      <c r="K57" s="60">
        <v>1606.3</v>
      </c>
      <c r="L57" s="60">
        <v>2000</v>
      </c>
      <c r="M57" s="64">
        <f t="shared" si="15"/>
        <v>0</v>
      </c>
      <c r="N57" s="65">
        <f t="shared" si="16"/>
        <v>1800</v>
      </c>
      <c r="O57" s="65">
        <f t="shared" si="17"/>
        <v>0</v>
      </c>
      <c r="P57" s="65" t="s">
        <v>24</v>
      </c>
      <c r="Q57" s="64" t="s">
        <v>24</v>
      </c>
      <c r="R57" s="60" t="s">
        <v>55</v>
      </c>
      <c r="S57" s="60" t="s">
        <v>56</v>
      </c>
    </row>
    <row r="58" spans="1:19" x14ac:dyDescent="0.25">
      <c r="A58" s="3">
        <v>2057</v>
      </c>
      <c r="B58" s="60" t="s">
        <v>63</v>
      </c>
      <c r="C58" s="60" t="s">
        <v>36</v>
      </c>
      <c r="D58" s="78">
        <v>44439</v>
      </c>
      <c r="E58" s="85" t="s">
        <v>125</v>
      </c>
      <c r="F58" s="60" t="s">
        <v>77</v>
      </c>
      <c r="G58" s="60" t="s">
        <v>41</v>
      </c>
      <c r="H58" s="64" t="s">
        <v>16</v>
      </c>
      <c r="I58" s="60" t="s">
        <v>167</v>
      </c>
      <c r="J58">
        <v>264256</v>
      </c>
      <c r="K58" s="60">
        <v>1400.2</v>
      </c>
      <c r="L58" s="60">
        <v>3000</v>
      </c>
      <c r="M58" s="64">
        <f t="shared" si="15"/>
        <v>0</v>
      </c>
      <c r="N58" s="65">
        <f t="shared" si="16"/>
        <v>2700</v>
      </c>
      <c r="O58" s="65">
        <f t="shared" si="17"/>
        <v>0</v>
      </c>
      <c r="P58" s="65" t="s">
        <v>24</v>
      </c>
      <c r="Q58" s="64" t="s">
        <v>24</v>
      </c>
      <c r="R58" s="60" t="s">
        <v>55</v>
      </c>
      <c r="S58" s="60" t="s">
        <v>56</v>
      </c>
    </row>
    <row r="59" spans="1:19" x14ac:dyDescent="0.25">
      <c r="A59" s="3">
        <v>2058</v>
      </c>
      <c r="B59" s="60" t="s">
        <v>67</v>
      </c>
      <c r="C59" s="60" t="s">
        <v>36</v>
      </c>
      <c r="D59" s="78">
        <v>44432</v>
      </c>
      <c r="E59" s="60" t="s">
        <v>84</v>
      </c>
      <c r="F59" s="60" t="s">
        <v>58</v>
      </c>
      <c r="G59" s="60" t="s">
        <v>41</v>
      </c>
      <c r="H59" s="64" t="s">
        <v>16</v>
      </c>
      <c r="I59" s="60" t="s">
        <v>168</v>
      </c>
      <c r="J59">
        <v>263965</v>
      </c>
      <c r="K59" s="60">
        <v>1304.9000000000001</v>
      </c>
      <c r="L59" s="60">
        <v>3000</v>
      </c>
      <c r="M59" s="64">
        <f t="shared" si="15"/>
        <v>0</v>
      </c>
      <c r="N59" s="65">
        <f t="shared" si="16"/>
        <v>2700</v>
      </c>
      <c r="O59" s="65">
        <f t="shared" si="17"/>
        <v>0</v>
      </c>
      <c r="P59" s="65" t="s">
        <v>24</v>
      </c>
      <c r="Q59" s="64" t="s">
        <v>24</v>
      </c>
      <c r="R59" s="60" t="s">
        <v>55</v>
      </c>
      <c r="S59" s="60" t="s">
        <v>56</v>
      </c>
    </row>
    <row r="60" spans="1:19" x14ac:dyDescent="0.25">
      <c r="A60" s="3">
        <v>2059</v>
      </c>
      <c r="B60" s="60" t="s">
        <v>268</v>
      </c>
      <c r="C60" s="60" t="s">
        <v>29</v>
      </c>
      <c r="D60" s="78">
        <v>44565</v>
      </c>
      <c r="E60" t="s">
        <v>274</v>
      </c>
      <c r="F60" s="60" t="s">
        <v>98</v>
      </c>
      <c r="G60" s="60" t="s">
        <v>41</v>
      </c>
      <c r="H60" s="60" t="s">
        <v>13</v>
      </c>
      <c r="I60" s="64" t="s">
        <v>275</v>
      </c>
      <c r="J60" s="60">
        <v>269178</v>
      </c>
      <c r="K60" s="60">
        <v>3565.7</v>
      </c>
      <c r="L60" s="60">
        <v>5000</v>
      </c>
      <c r="M60" s="64">
        <f t="shared" si="15"/>
        <v>0</v>
      </c>
      <c r="N60" s="65">
        <f t="shared" si="16"/>
        <v>4500</v>
      </c>
      <c r="O60" s="65">
        <f t="shared" si="17"/>
        <v>0</v>
      </c>
      <c r="P60" s="65" t="s">
        <v>24</v>
      </c>
      <c r="Q60" s="64" t="s">
        <v>24</v>
      </c>
      <c r="R60" s="60" t="s">
        <v>55</v>
      </c>
      <c r="S60" s="60" t="s">
        <v>56</v>
      </c>
    </row>
    <row r="61" spans="1:19" x14ac:dyDescent="0.25">
      <c r="A61" s="3">
        <v>2060</v>
      </c>
      <c r="B61" s="60" t="s">
        <v>67</v>
      </c>
      <c r="C61" s="60" t="s">
        <v>36</v>
      </c>
      <c r="D61" s="78">
        <v>44432</v>
      </c>
      <c r="E61" s="60" t="s">
        <v>84</v>
      </c>
      <c r="F61" s="60" t="s">
        <v>58</v>
      </c>
      <c r="G61" s="60" t="s">
        <v>41</v>
      </c>
      <c r="H61" s="64" t="s">
        <v>16</v>
      </c>
      <c r="I61" s="60" t="s">
        <v>168</v>
      </c>
      <c r="J61">
        <v>263965</v>
      </c>
      <c r="K61" s="60">
        <v>1304.9000000000001</v>
      </c>
      <c r="L61" s="60">
        <v>3000</v>
      </c>
      <c r="M61" s="64">
        <f t="shared" ref="M61:M65" si="18">IF((K61-L61)&gt;0,1,0)</f>
        <v>0</v>
      </c>
      <c r="N61" s="65">
        <f t="shared" ref="N61:N65" si="19">L61-(L61*0.1)</f>
        <v>2700</v>
      </c>
      <c r="O61" s="65">
        <f t="shared" ref="O61:O65" si="20">IF(K61&gt;N61,1,0)</f>
        <v>0</v>
      </c>
      <c r="P61" s="65" t="s">
        <v>24</v>
      </c>
      <c r="Q61" s="64" t="s">
        <v>24</v>
      </c>
      <c r="R61" s="60" t="s">
        <v>55</v>
      </c>
      <c r="S61" s="60" t="s">
        <v>56</v>
      </c>
    </row>
    <row r="62" spans="1:19" x14ac:dyDescent="0.25">
      <c r="A62" s="3">
        <v>2061</v>
      </c>
      <c r="B62" s="60" t="s">
        <v>67</v>
      </c>
      <c r="C62" s="60" t="s">
        <v>36</v>
      </c>
      <c r="D62" s="78">
        <v>44433</v>
      </c>
      <c r="E62" s="60" t="s">
        <v>169</v>
      </c>
      <c r="F62" s="60" t="s">
        <v>98</v>
      </c>
      <c r="G62" s="60" t="s">
        <v>32</v>
      </c>
      <c r="H62" s="64" t="s">
        <v>32</v>
      </c>
      <c r="I62" s="60" t="s">
        <v>172</v>
      </c>
      <c r="J62">
        <v>264112</v>
      </c>
      <c r="K62" s="60">
        <v>774.9</v>
      </c>
      <c r="L62" s="60">
        <v>3500</v>
      </c>
      <c r="M62" s="64">
        <f t="shared" si="18"/>
        <v>0</v>
      </c>
      <c r="N62" s="65">
        <f t="shared" si="19"/>
        <v>3150</v>
      </c>
      <c r="O62" s="65">
        <f t="shared" si="20"/>
        <v>0</v>
      </c>
      <c r="P62" s="65" t="s">
        <v>24</v>
      </c>
      <c r="Q62" s="64" t="s">
        <v>24</v>
      </c>
      <c r="R62" s="60" t="s">
        <v>55</v>
      </c>
      <c r="S62" s="60" t="s">
        <v>56</v>
      </c>
    </row>
    <row r="63" spans="1:19" x14ac:dyDescent="0.25">
      <c r="A63" s="3">
        <v>2062</v>
      </c>
      <c r="B63" s="60" t="s">
        <v>67</v>
      </c>
      <c r="C63" s="60" t="s">
        <v>36</v>
      </c>
      <c r="D63" s="78">
        <v>44433</v>
      </c>
      <c r="E63" s="60" t="s">
        <v>170</v>
      </c>
      <c r="F63" s="60" t="s">
        <v>98</v>
      </c>
      <c r="G63" s="60" t="s">
        <v>41</v>
      </c>
      <c r="H63" s="64" t="s">
        <v>16</v>
      </c>
      <c r="I63" s="60" t="s">
        <v>142</v>
      </c>
      <c r="J63">
        <v>264113</v>
      </c>
      <c r="K63">
        <v>622.29999999999995</v>
      </c>
      <c r="L63" s="60">
        <v>3000</v>
      </c>
      <c r="M63" s="64">
        <f t="shared" si="18"/>
        <v>0</v>
      </c>
      <c r="N63" s="65">
        <f t="shared" si="19"/>
        <v>2700</v>
      </c>
      <c r="O63" s="65">
        <f t="shared" si="20"/>
        <v>0</v>
      </c>
      <c r="P63" s="65" t="s">
        <v>24</v>
      </c>
      <c r="Q63" s="64" t="s">
        <v>24</v>
      </c>
      <c r="R63" s="60" t="s">
        <v>55</v>
      </c>
      <c r="S63" s="60" t="s">
        <v>56</v>
      </c>
    </row>
    <row r="64" spans="1:19" x14ac:dyDescent="0.25">
      <c r="A64" s="3">
        <v>2063</v>
      </c>
      <c r="B64" s="60" t="s">
        <v>67</v>
      </c>
      <c r="C64" s="60" t="s">
        <v>36</v>
      </c>
      <c r="D64" s="78">
        <v>44433</v>
      </c>
      <c r="E64" s="60" t="s">
        <v>171</v>
      </c>
      <c r="F64" s="60" t="s">
        <v>98</v>
      </c>
      <c r="G64" s="60" t="s">
        <v>41</v>
      </c>
      <c r="H64" s="60" t="s">
        <v>15</v>
      </c>
      <c r="I64" s="60" t="s">
        <v>173</v>
      </c>
      <c r="J64">
        <v>264114</v>
      </c>
      <c r="K64">
        <v>791.2</v>
      </c>
      <c r="L64" s="60">
        <v>2000</v>
      </c>
      <c r="M64" s="64">
        <f t="shared" si="18"/>
        <v>0</v>
      </c>
      <c r="N64" s="65">
        <f t="shared" si="19"/>
        <v>1800</v>
      </c>
      <c r="O64" s="65">
        <f t="shared" si="20"/>
        <v>0</v>
      </c>
      <c r="P64" s="65" t="s">
        <v>24</v>
      </c>
      <c r="Q64" s="64" t="s">
        <v>24</v>
      </c>
      <c r="R64" s="60" t="s">
        <v>55</v>
      </c>
      <c r="S64" s="60" t="s">
        <v>56</v>
      </c>
    </row>
    <row r="65" spans="1:19" x14ac:dyDescent="0.25">
      <c r="A65" s="3">
        <v>2064</v>
      </c>
      <c r="B65" s="60" t="s">
        <v>67</v>
      </c>
      <c r="C65" s="60" t="s">
        <v>36</v>
      </c>
      <c r="D65" s="78">
        <v>44432</v>
      </c>
      <c r="E65" s="60" t="s">
        <v>84</v>
      </c>
      <c r="F65" s="60" t="s">
        <v>58</v>
      </c>
      <c r="G65" s="60" t="s">
        <v>32</v>
      </c>
      <c r="H65" s="60" t="s">
        <v>32</v>
      </c>
      <c r="I65" s="60" t="s">
        <v>174</v>
      </c>
      <c r="J65" s="60">
        <v>293966</v>
      </c>
      <c r="K65" s="60">
        <v>1668.9</v>
      </c>
      <c r="L65" s="60">
        <v>3500</v>
      </c>
      <c r="M65" s="64">
        <f t="shared" si="18"/>
        <v>0</v>
      </c>
      <c r="N65" s="65">
        <f t="shared" si="19"/>
        <v>3150</v>
      </c>
      <c r="O65" s="65">
        <f t="shared" si="20"/>
        <v>0</v>
      </c>
      <c r="P65" s="65" t="s">
        <v>24</v>
      </c>
      <c r="Q65" s="64" t="s">
        <v>24</v>
      </c>
      <c r="R65" s="60" t="s">
        <v>55</v>
      </c>
      <c r="S65" s="60" t="s">
        <v>56</v>
      </c>
    </row>
    <row r="66" spans="1:19" x14ac:dyDescent="0.25">
      <c r="A66" s="60">
        <v>2065</v>
      </c>
      <c r="B66" s="60" t="s">
        <v>61</v>
      </c>
      <c r="C66" s="60" t="s">
        <v>36</v>
      </c>
      <c r="D66" s="78">
        <v>44410</v>
      </c>
      <c r="E66" s="60" t="s">
        <v>149</v>
      </c>
      <c r="F66" s="60" t="s">
        <v>101</v>
      </c>
      <c r="G66" s="60" t="s">
        <v>152</v>
      </c>
      <c r="H66" s="60" t="s">
        <v>27</v>
      </c>
      <c r="I66" s="60" t="s">
        <v>153</v>
      </c>
      <c r="J66">
        <v>263331</v>
      </c>
      <c r="K66">
        <v>882.3</v>
      </c>
      <c r="L66" s="60" t="s">
        <v>24</v>
      </c>
      <c r="M66" s="60" t="s">
        <v>24</v>
      </c>
      <c r="N66" s="60" t="s">
        <v>24</v>
      </c>
      <c r="O66" s="60" t="s">
        <v>24</v>
      </c>
      <c r="P66" s="60" t="s">
        <v>24</v>
      </c>
      <c r="Q66" s="60" t="s">
        <v>24</v>
      </c>
      <c r="R66" s="60" t="s">
        <v>55</v>
      </c>
      <c r="S66" s="60" t="s">
        <v>56</v>
      </c>
    </row>
    <row r="67" spans="1:19" x14ac:dyDescent="0.25">
      <c r="A67" s="60">
        <v>2066</v>
      </c>
      <c r="B67" s="60" t="s">
        <v>61</v>
      </c>
      <c r="C67" s="60" t="s">
        <v>36</v>
      </c>
      <c r="D67" s="78">
        <v>44410</v>
      </c>
      <c r="E67" s="60" t="s">
        <v>149</v>
      </c>
      <c r="F67" s="60" t="s">
        <v>101</v>
      </c>
      <c r="G67" s="60" t="s">
        <v>41</v>
      </c>
      <c r="H67" s="64" t="s">
        <v>16</v>
      </c>
      <c r="I67" s="60" t="s">
        <v>154</v>
      </c>
      <c r="J67">
        <v>263332</v>
      </c>
      <c r="K67">
        <v>1213.0999999999999</v>
      </c>
      <c r="L67" s="60">
        <v>3000</v>
      </c>
      <c r="M67" s="64">
        <f t="shared" ref="M67:M75" si="21">IF((K67-L67)&gt;0,1,0)</f>
        <v>0</v>
      </c>
      <c r="N67" s="65">
        <f t="shared" ref="N67:N75" si="22">L67-(L67*0.1)</f>
        <v>2700</v>
      </c>
      <c r="O67" s="65">
        <f t="shared" ref="O67:O75" si="23">IF(K67&gt;N67,1,0)</f>
        <v>0</v>
      </c>
      <c r="P67" s="65" t="s">
        <v>24</v>
      </c>
      <c r="Q67" s="64" t="s">
        <v>24</v>
      </c>
      <c r="R67" s="60" t="s">
        <v>55</v>
      </c>
      <c r="S67" s="60" t="s">
        <v>56</v>
      </c>
    </row>
    <row r="68" spans="1:19" x14ac:dyDescent="0.25">
      <c r="A68" s="60">
        <v>2067</v>
      </c>
      <c r="B68" s="60" t="s">
        <v>61</v>
      </c>
      <c r="C68" s="60" t="s">
        <v>36</v>
      </c>
      <c r="D68" s="78">
        <v>44410</v>
      </c>
      <c r="E68" s="60" t="s">
        <v>149</v>
      </c>
      <c r="F68" s="60" t="s">
        <v>101</v>
      </c>
      <c r="G68" s="60" t="s">
        <v>41</v>
      </c>
      <c r="H68" s="60" t="s">
        <v>15</v>
      </c>
      <c r="I68" s="60" t="s">
        <v>155</v>
      </c>
      <c r="J68">
        <v>263333</v>
      </c>
      <c r="K68">
        <v>1124.9000000000001</v>
      </c>
      <c r="L68" s="60">
        <v>2000</v>
      </c>
      <c r="M68" s="64">
        <f t="shared" si="21"/>
        <v>0</v>
      </c>
      <c r="N68" s="65">
        <f t="shared" si="22"/>
        <v>1800</v>
      </c>
      <c r="O68" s="65">
        <f t="shared" si="23"/>
        <v>0</v>
      </c>
      <c r="P68" s="65" t="s">
        <v>24</v>
      </c>
      <c r="Q68" s="64" t="s">
        <v>24</v>
      </c>
      <c r="R68" s="60" t="s">
        <v>55</v>
      </c>
      <c r="S68" s="60" t="s">
        <v>56</v>
      </c>
    </row>
    <row r="69" spans="1:19" x14ac:dyDescent="0.25">
      <c r="A69" s="60">
        <v>2068</v>
      </c>
      <c r="B69" s="60" t="s">
        <v>54</v>
      </c>
      <c r="C69" s="60" t="s">
        <v>35</v>
      </c>
      <c r="D69" s="78">
        <v>44390</v>
      </c>
      <c r="E69" s="60" t="s">
        <v>120</v>
      </c>
      <c r="F69" s="60" t="s">
        <v>121</v>
      </c>
      <c r="G69" s="60" t="s">
        <v>41</v>
      </c>
      <c r="H69" s="64" t="s">
        <v>16</v>
      </c>
      <c r="I69" s="60" t="s">
        <v>122</v>
      </c>
      <c r="J69">
        <v>262974</v>
      </c>
      <c r="K69">
        <v>574.5</v>
      </c>
      <c r="L69" s="60">
        <v>3000</v>
      </c>
      <c r="M69" s="64">
        <f t="shared" si="21"/>
        <v>0</v>
      </c>
      <c r="N69" s="65">
        <f t="shared" si="22"/>
        <v>2700</v>
      </c>
      <c r="O69" s="65">
        <f t="shared" si="23"/>
        <v>0</v>
      </c>
      <c r="P69" s="65" t="s">
        <v>24</v>
      </c>
      <c r="Q69" s="64" t="s">
        <v>24</v>
      </c>
      <c r="R69" s="60" t="s">
        <v>55</v>
      </c>
      <c r="S69" s="60" t="s">
        <v>56</v>
      </c>
    </row>
    <row r="70" spans="1:19" x14ac:dyDescent="0.25">
      <c r="A70" s="60">
        <v>2069</v>
      </c>
      <c r="B70" s="60" t="s">
        <v>54</v>
      </c>
      <c r="C70" s="60" t="s">
        <v>35</v>
      </c>
      <c r="D70" s="78">
        <v>44390</v>
      </c>
      <c r="E70" s="60" t="s">
        <v>120</v>
      </c>
      <c r="F70" s="60" t="s">
        <v>121</v>
      </c>
      <c r="G70" s="60" t="s">
        <v>41</v>
      </c>
      <c r="H70" s="64" t="s">
        <v>16</v>
      </c>
      <c r="I70" s="60" t="s">
        <v>156</v>
      </c>
      <c r="J70">
        <v>262975</v>
      </c>
      <c r="K70">
        <v>829.4</v>
      </c>
      <c r="L70" s="60">
        <v>3000</v>
      </c>
      <c r="M70" s="64">
        <f t="shared" si="21"/>
        <v>0</v>
      </c>
      <c r="N70" s="65">
        <f t="shared" si="22"/>
        <v>2700</v>
      </c>
      <c r="O70" s="65">
        <f t="shared" si="23"/>
        <v>0</v>
      </c>
      <c r="P70" s="65" t="s">
        <v>24</v>
      </c>
      <c r="Q70" s="64" t="s">
        <v>24</v>
      </c>
      <c r="R70" s="60" t="s">
        <v>55</v>
      </c>
      <c r="S70" s="60" t="s">
        <v>56</v>
      </c>
    </row>
    <row r="71" spans="1:19" x14ac:dyDescent="0.25">
      <c r="A71" s="60">
        <v>2070</v>
      </c>
      <c r="B71" s="60" t="s">
        <v>54</v>
      </c>
      <c r="C71" s="60" t="s">
        <v>35</v>
      </c>
      <c r="D71" s="78">
        <v>44390</v>
      </c>
      <c r="E71" s="60" t="s">
        <v>120</v>
      </c>
      <c r="F71" s="60" t="s">
        <v>121</v>
      </c>
      <c r="G71" s="60" t="s">
        <v>41</v>
      </c>
      <c r="H71" s="64" t="s">
        <v>16</v>
      </c>
      <c r="I71" s="60" t="s">
        <v>134</v>
      </c>
      <c r="J71">
        <v>262976</v>
      </c>
      <c r="K71">
        <v>1093.4000000000001</v>
      </c>
      <c r="L71" s="60">
        <v>3000</v>
      </c>
      <c r="M71" s="64">
        <f t="shared" si="21"/>
        <v>0</v>
      </c>
      <c r="N71" s="65">
        <f t="shared" si="22"/>
        <v>2700</v>
      </c>
      <c r="O71" s="65">
        <f t="shared" si="23"/>
        <v>0</v>
      </c>
      <c r="P71" s="65" t="s">
        <v>24</v>
      </c>
      <c r="Q71" s="64" t="s">
        <v>24</v>
      </c>
      <c r="R71" s="60" t="s">
        <v>55</v>
      </c>
      <c r="S71" s="60" t="s">
        <v>56</v>
      </c>
    </row>
    <row r="72" spans="1:19" x14ac:dyDescent="0.25">
      <c r="A72" s="60">
        <v>2071</v>
      </c>
      <c r="B72" s="60" t="s">
        <v>54</v>
      </c>
      <c r="C72" s="60" t="s">
        <v>35</v>
      </c>
      <c r="D72" s="78">
        <v>44390</v>
      </c>
      <c r="E72" s="60" t="s">
        <v>120</v>
      </c>
      <c r="F72" s="60" t="s">
        <v>121</v>
      </c>
      <c r="G72" s="60" t="s">
        <v>41</v>
      </c>
      <c r="H72" s="64" t="s">
        <v>16</v>
      </c>
      <c r="I72" s="60" t="s">
        <v>124</v>
      </c>
      <c r="J72">
        <v>262977</v>
      </c>
      <c r="K72">
        <v>1010.9</v>
      </c>
      <c r="L72" s="60">
        <v>3000</v>
      </c>
      <c r="M72" s="64">
        <f t="shared" si="21"/>
        <v>0</v>
      </c>
      <c r="N72" s="65">
        <f t="shared" si="22"/>
        <v>2700</v>
      </c>
      <c r="O72" s="65">
        <f t="shared" si="23"/>
        <v>0</v>
      </c>
      <c r="P72" s="65" t="s">
        <v>24</v>
      </c>
      <c r="Q72" s="64" t="s">
        <v>24</v>
      </c>
      <c r="R72" s="60" t="s">
        <v>55</v>
      </c>
      <c r="S72" s="60" t="s">
        <v>56</v>
      </c>
    </row>
    <row r="73" spans="1:19" x14ac:dyDescent="0.25">
      <c r="A73" s="60">
        <v>2072</v>
      </c>
      <c r="B73" s="60" t="s">
        <v>90</v>
      </c>
      <c r="C73" s="60" t="s">
        <v>35</v>
      </c>
      <c r="D73" s="78">
        <v>44384</v>
      </c>
      <c r="E73" s="60" t="s">
        <v>139</v>
      </c>
      <c r="F73" s="60" t="s">
        <v>92</v>
      </c>
      <c r="G73" s="3" t="s">
        <v>41</v>
      </c>
      <c r="H73" s="88" t="s">
        <v>16</v>
      </c>
      <c r="I73" s="3" t="s">
        <v>157</v>
      </c>
      <c r="J73" s="3">
        <v>262973</v>
      </c>
      <c r="K73" s="3">
        <v>899.4</v>
      </c>
      <c r="L73" s="3">
        <v>3000</v>
      </c>
      <c r="M73" s="64">
        <f t="shared" si="21"/>
        <v>0</v>
      </c>
      <c r="N73" s="65">
        <f t="shared" si="22"/>
        <v>2700</v>
      </c>
      <c r="O73" s="65">
        <f t="shared" si="23"/>
        <v>0</v>
      </c>
      <c r="P73" s="65" t="s">
        <v>24</v>
      </c>
      <c r="Q73" s="64" t="s">
        <v>24</v>
      </c>
      <c r="R73" s="60" t="s">
        <v>55</v>
      </c>
      <c r="S73" s="60" t="s">
        <v>56</v>
      </c>
    </row>
    <row r="74" spans="1:19" x14ac:dyDescent="0.25">
      <c r="A74" s="60">
        <v>2073</v>
      </c>
      <c r="B74" s="60" t="s">
        <v>90</v>
      </c>
      <c r="C74" s="60" t="s">
        <v>35</v>
      </c>
      <c r="D74" s="78">
        <v>44404</v>
      </c>
      <c r="E74" s="60" t="s">
        <v>150</v>
      </c>
      <c r="F74" s="60" t="s">
        <v>92</v>
      </c>
      <c r="G74" s="3" t="s">
        <v>41</v>
      </c>
      <c r="H74" s="88" t="s">
        <v>16</v>
      </c>
      <c r="I74" s="3" t="s">
        <v>158</v>
      </c>
      <c r="J74" s="85">
        <v>263330</v>
      </c>
      <c r="K74" s="85">
        <v>1365.6</v>
      </c>
      <c r="L74" s="3">
        <v>3000</v>
      </c>
      <c r="M74" s="64">
        <f t="shared" si="21"/>
        <v>0</v>
      </c>
      <c r="N74" s="65">
        <f t="shared" si="22"/>
        <v>2700</v>
      </c>
      <c r="O74" s="65">
        <f t="shared" si="23"/>
        <v>0</v>
      </c>
      <c r="P74" s="65" t="s">
        <v>24</v>
      </c>
      <c r="Q74" s="64" t="s">
        <v>24</v>
      </c>
      <c r="R74" s="60" t="s">
        <v>55</v>
      </c>
      <c r="S74" s="60" t="s">
        <v>56</v>
      </c>
    </row>
    <row r="75" spans="1:19" x14ac:dyDescent="0.25">
      <c r="A75" s="60">
        <v>2074</v>
      </c>
      <c r="B75" s="60" t="s">
        <v>90</v>
      </c>
      <c r="C75" s="60" t="s">
        <v>35</v>
      </c>
      <c r="D75" s="78">
        <v>44404</v>
      </c>
      <c r="E75" s="60" t="s">
        <v>151</v>
      </c>
      <c r="F75" s="60" t="s">
        <v>92</v>
      </c>
      <c r="G75" s="3" t="s">
        <v>41</v>
      </c>
      <c r="H75" s="3" t="s">
        <v>15</v>
      </c>
      <c r="I75" s="3" t="s">
        <v>159</v>
      </c>
      <c r="J75" s="85">
        <v>263328</v>
      </c>
      <c r="K75" s="85">
        <v>547.6</v>
      </c>
      <c r="L75" s="3">
        <v>2000</v>
      </c>
      <c r="M75" s="64">
        <f t="shared" si="21"/>
        <v>0</v>
      </c>
      <c r="N75" s="65">
        <f t="shared" si="22"/>
        <v>1800</v>
      </c>
      <c r="O75" s="65">
        <f t="shared" si="23"/>
        <v>0</v>
      </c>
      <c r="P75" s="65" t="s">
        <v>24</v>
      </c>
      <c r="Q75" s="64" t="s">
        <v>24</v>
      </c>
      <c r="R75" s="60" t="s">
        <v>55</v>
      </c>
      <c r="S75" s="60" t="s">
        <v>56</v>
      </c>
    </row>
    <row r="76" spans="1:19" x14ac:dyDescent="0.25">
      <c r="A76" s="60">
        <v>2075</v>
      </c>
      <c r="B76" s="60" t="s">
        <v>90</v>
      </c>
      <c r="C76" s="60" t="s">
        <v>35</v>
      </c>
      <c r="D76" s="78">
        <v>44404</v>
      </c>
      <c r="E76" s="60" t="s">
        <v>103</v>
      </c>
      <c r="F76" s="60" t="s">
        <v>92</v>
      </c>
      <c r="G76" s="3" t="s">
        <v>41</v>
      </c>
      <c r="H76" s="88" t="s">
        <v>16</v>
      </c>
      <c r="I76" s="3" t="s">
        <v>160</v>
      </c>
      <c r="J76" s="85">
        <v>263329</v>
      </c>
      <c r="K76" s="85">
        <v>1734.1</v>
      </c>
      <c r="L76" s="3">
        <v>3000</v>
      </c>
      <c r="M76" s="64">
        <f t="shared" ref="M76" si="24">IF((K76-L76)&gt;0,1,0)</f>
        <v>0</v>
      </c>
      <c r="N76" s="65">
        <f t="shared" ref="N76" si="25">L76-(L76*0.1)</f>
        <v>2700</v>
      </c>
      <c r="O76" s="65">
        <f t="shared" ref="O76" si="26">IF(K76&gt;N76,1,0)</f>
        <v>0</v>
      </c>
      <c r="P76" s="65" t="s">
        <v>24</v>
      </c>
      <c r="Q76" s="64" t="s">
        <v>24</v>
      </c>
      <c r="R76" s="60" t="s">
        <v>55</v>
      </c>
      <c r="S76" s="60" t="s">
        <v>56</v>
      </c>
    </row>
    <row r="77" spans="1:19" x14ac:dyDescent="0.25">
      <c r="A77" s="60">
        <v>2076</v>
      </c>
      <c r="B77" s="60" t="s">
        <v>59</v>
      </c>
      <c r="C77" s="60" t="s">
        <v>36</v>
      </c>
      <c r="D77" s="78">
        <v>44432</v>
      </c>
      <c r="E77" s="60" t="s">
        <v>252</v>
      </c>
      <c r="F77" s="60" t="s">
        <v>79</v>
      </c>
      <c r="G77" s="60" t="s">
        <v>175</v>
      </c>
      <c r="H77" s="60" t="s">
        <v>27</v>
      </c>
      <c r="I77" s="60" t="s">
        <v>176</v>
      </c>
      <c r="J77" s="60">
        <v>264117</v>
      </c>
      <c r="K77" s="60">
        <v>50</v>
      </c>
      <c r="L77" s="60" t="s">
        <v>24</v>
      </c>
      <c r="M77" s="60" t="s">
        <v>24</v>
      </c>
      <c r="N77" s="60" t="s">
        <v>24</v>
      </c>
      <c r="O77" s="60" t="s">
        <v>24</v>
      </c>
      <c r="P77" s="65" t="s">
        <v>24</v>
      </c>
      <c r="Q77" s="64" t="s">
        <v>24</v>
      </c>
      <c r="R77" s="60" t="s">
        <v>55</v>
      </c>
      <c r="S77" s="60" t="s">
        <v>56</v>
      </c>
    </row>
    <row r="78" spans="1:19" x14ac:dyDescent="0.25">
      <c r="A78" s="60">
        <v>2077</v>
      </c>
      <c r="B78" s="60" t="s">
        <v>59</v>
      </c>
      <c r="C78" s="60" t="s">
        <v>37</v>
      </c>
      <c r="D78" s="78">
        <v>44440</v>
      </c>
      <c r="E78" t="s">
        <v>188</v>
      </c>
      <c r="F78" s="60" t="s">
        <v>79</v>
      </c>
      <c r="G78" s="60" t="s">
        <v>41</v>
      </c>
      <c r="H78" s="60" t="s">
        <v>18</v>
      </c>
      <c r="I78" s="60" t="s">
        <v>41</v>
      </c>
      <c r="J78" s="95">
        <v>264632</v>
      </c>
      <c r="K78" s="60">
        <v>3195</v>
      </c>
      <c r="L78" s="60">
        <v>4000</v>
      </c>
      <c r="M78" s="64">
        <f t="shared" ref="M78:M79" si="27">IF((K78-L78)&gt;0,1,0)</f>
        <v>0</v>
      </c>
      <c r="N78" s="65">
        <f t="shared" ref="N78:N79" si="28">L78-(L78*0.1)</f>
        <v>3600</v>
      </c>
      <c r="O78" s="65">
        <f t="shared" ref="O78:O79" si="29">IF(K78&gt;N78,1,0)</f>
        <v>0</v>
      </c>
      <c r="P78" s="65" t="s">
        <v>24</v>
      </c>
      <c r="Q78" s="64" t="s">
        <v>24</v>
      </c>
      <c r="R78" s="60" t="s">
        <v>55</v>
      </c>
      <c r="S78" s="60" t="s">
        <v>56</v>
      </c>
    </row>
    <row r="79" spans="1:19" x14ac:dyDescent="0.25">
      <c r="A79" s="60">
        <v>2078</v>
      </c>
      <c r="B79" s="60" t="s">
        <v>59</v>
      </c>
      <c r="C79" s="60" t="s">
        <v>37</v>
      </c>
      <c r="D79" s="78">
        <v>44440</v>
      </c>
      <c r="E79" s="60" t="s">
        <v>189</v>
      </c>
      <c r="F79" s="60" t="s">
        <v>79</v>
      </c>
      <c r="G79" s="60" t="s">
        <v>41</v>
      </c>
      <c r="H79" s="64" t="s">
        <v>16</v>
      </c>
      <c r="I79" s="60" t="s">
        <v>41</v>
      </c>
      <c r="J79">
        <v>264630</v>
      </c>
      <c r="K79">
        <v>629.9</v>
      </c>
      <c r="L79" s="60">
        <v>3000</v>
      </c>
      <c r="M79" s="64">
        <f t="shared" si="27"/>
        <v>0</v>
      </c>
      <c r="N79" s="65">
        <f t="shared" si="28"/>
        <v>2700</v>
      </c>
      <c r="O79" s="65">
        <f t="shared" si="29"/>
        <v>0</v>
      </c>
      <c r="P79" s="65" t="s">
        <v>24</v>
      </c>
      <c r="Q79" s="64" t="s">
        <v>24</v>
      </c>
      <c r="R79" s="60" t="s">
        <v>55</v>
      </c>
      <c r="S79" s="60" t="s">
        <v>56</v>
      </c>
    </row>
    <row r="80" spans="1:19" x14ac:dyDescent="0.25">
      <c r="A80" s="60">
        <v>2079</v>
      </c>
      <c r="B80" s="60" t="s">
        <v>59</v>
      </c>
      <c r="C80" s="60" t="s">
        <v>37</v>
      </c>
      <c r="D80" s="78">
        <v>44440</v>
      </c>
      <c r="E80" s="3" t="s">
        <v>189</v>
      </c>
      <c r="F80" s="60" t="s">
        <v>79</v>
      </c>
      <c r="G80" s="60" t="s">
        <v>190</v>
      </c>
      <c r="H80" s="60" t="s">
        <v>27</v>
      </c>
      <c r="I80" s="60" t="s">
        <v>191</v>
      </c>
      <c r="J80">
        <v>264631</v>
      </c>
      <c r="K80" s="60">
        <v>2199</v>
      </c>
      <c r="L80" s="60" t="s">
        <v>24</v>
      </c>
      <c r="M80" s="60" t="s">
        <v>24</v>
      </c>
      <c r="N80" s="60" t="s">
        <v>24</v>
      </c>
      <c r="O80" s="60" t="s">
        <v>24</v>
      </c>
      <c r="P80" s="65" t="s">
        <v>24</v>
      </c>
      <c r="Q80" s="64" t="s">
        <v>24</v>
      </c>
      <c r="R80" s="60" t="s">
        <v>55</v>
      </c>
      <c r="S80" s="60" t="s">
        <v>56</v>
      </c>
    </row>
    <row r="81" spans="1:19" x14ac:dyDescent="0.25">
      <c r="A81" s="60">
        <v>2080</v>
      </c>
      <c r="B81" s="60" t="s">
        <v>63</v>
      </c>
      <c r="C81" s="60" t="s">
        <v>36</v>
      </c>
      <c r="D81" s="78">
        <v>44439</v>
      </c>
      <c r="E81" s="85" t="s">
        <v>125</v>
      </c>
      <c r="F81" s="60" t="s">
        <v>77</v>
      </c>
      <c r="G81" s="60" t="s">
        <v>41</v>
      </c>
      <c r="H81" s="64" t="s">
        <v>16</v>
      </c>
      <c r="I81" s="60" t="s">
        <v>177</v>
      </c>
      <c r="J81" s="60">
        <v>264257</v>
      </c>
      <c r="K81" s="60">
        <v>1771.3</v>
      </c>
      <c r="L81" s="60">
        <v>3000</v>
      </c>
      <c r="M81" s="64">
        <f t="shared" ref="M81:M84" si="30">IF((K81-L81)&gt;0,1,0)</f>
        <v>0</v>
      </c>
      <c r="N81" s="65">
        <f t="shared" ref="N81:N84" si="31">L81-(L81*0.1)</f>
        <v>2700</v>
      </c>
      <c r="O81" s="65">
        <f t="shared" ref="O81:O84" si="32">IF(K81&gt;N81,1,0)</f>
        <v>0</v>
      </c>
      <c r="P81" s="65" t="s">
        <v>24</v>
      </c>
      <c r="Q81" s="64" t="s">
        <v>24</v>
      </c>
      <c r="R81" s="60" t="s">
        <v>55</v>
      </c>
      <c r="S81" s="60" t="s">
        <v>56</v>
      </c>
    </row>
    <row r="82" spans="1:19" x14ac:dyDescent="0.25">
      <c r="A82" s="60">
        <v>2081</v>
      </c>
      <c r="B82" s="60" t="s">
        <v>63</v>
      </c>
      <c r="C82" s="60" t="s">
        <v>36</v>
      </c>
      <c r="D82" s="78">
        <v>44439</v>
      </c>
      <c r="E82" s="85" t="s">
        <v>125</v>
      </c>
      <c r="F82" s="60" t="s">
        <v>77</v>
      </c>
      <c r="G82" s="60" t="s">
        <v>41</v>
      </c>
      <c r="H82" s="60" t="s">
        <v>15</v>
      </c>
      <c r="I82" s="60" t="s">
        <v>178</v>
      </c>
      <c r="J82" s="60">
        <v>264258</v>
      </c>
      <c r="K82" s="60">
        <v>1519.1</v>
      </c>
      <c r="L82" s="60">
        <v>2000</v>
      </c>
      <c r="M82" s="64">
        <f t="shared" si="30"/>
        <v>0</v>
      </c>
      <c r="N82" s="65">
        <f t="shared" si="31"/>
        <v>1800</v>
      </c>
      <c r="O82" s="65">
        <f t="shared" si="32"/>
        <v>0</v>
      </c>
      <c r="P82" s="65" t="s">
        <v>24</v>
      </c>
      <c r="Q82" s="64" t="s">
        <v>24</v>
      </c>
      <c r="R82" s="60" t="s">
        <v>55</v>
      </c>
      <c r="S82" s="60" t="s">
        <v>56</v>
      </c>
    </row>
    <row r="83" spans="1:19" x14ac:dyDescent="0.25">
      <c r="A83" s="60">
        <v>2082</v>
      </c>
      <c r="B83" s="60" t="s">
        <v>63</v>
      </c>
      <c r="C83" s="60" t="s">
        <v>37</v>
      </c>
      <c r="D83" s="78">
        <v>44462</v>
      </c>
      <c r="E83" s="85" t="s">
        <v>125</v>
      </c>
      <c r="F83" s="60" t="s">
        <v>77</v>
      </c>
      <c r="G83" s="60" t="s">
        <v>41</v>
      </c>
      <c r="H83" s="60" t="s">
        <v>15</v>
      </c>
      <c r="I83" s="60" t="s">
        <v>128</v>
      </c>
      <c r="J83">
        <v>266159</v>
      </c>
      <c r="K83">
        <v>1337.3</v>
      </c>
      <c r="L83" s="60">
        <v>2000</v>
      </c>
      <c r="M83" s="64">
        <f t="shared" si="30"/>
        <v>0</v>
      </c>
      <c r="N83" s="65">
        <f t="shared" si="31"/>
        <v>1800</v>
      </c>
      <c r="O83" s="65">
        <f t="shared" si="32"/>
        <v>0</v>
      </c>
      <c r="P83" s="65" t="s">
        <v>24</v>
      </c>
      <c r="Q83" s="64" t="s">
        <v>24</v>
      </c>
      <c r="R83" s="60" t="s">
        <v>55</v>
      </c>
      <c r="S83" s="60" t="s">
        <v>56</v>
      </c>
    </row>
    <row r="84" spans="1:19" x14ac:dyDescent="0.25">
      <c r="A84" s="60">
        <v>2083</v>
      </c>
      <c r="B84" s="60" t="s">
        <v>63</v>
      </c>
      <c r="C84" s="60" t="s">
        <v>37</v>
      </c>
      <c r="D84" s="78">
        <v>44462</v>
      </c>
      <c r="E84" s="85" t="s">
        <v>125</v>
      </c>
      <c r="F84" s="60" t="s">
        <v>77</v>
      </c>
      <c r="G84" s="60" t="s">
        <v>41</v>
      </c>
      <c r="H84" s="60" t="s">
        <v>15</v>
      </c>
      <c r="I84" s="60" t="s">
        <v>192</v>
      </c>
      <c r="J84">
        <v>266160</v>
      </c>
      <c r="K84">
        <v>1391.4</v>
      </c>
      <c r="L84" s="60">
        <v>2000</v>
      </c>
      <c r="M84" s="64">
        <f t="shared" si="30"/>
        <v>0</v>
      </c>
      <c r="N84" s="65">
        <f t="shared" si="31"/>
        <v>1800</v>
      </c>
      <c r="O84" s="65">
        <f t="shared" si="32"/>
        <v>0</v>
      </c>
      <c r="P84" s="65" t="s">
        <v>24</v>
      </c>
      <c r="Q84" s="64" t="s">
        <v>24</v>
      </c>
      <c r="R84" s="60" t="s">
        <v>55</v>
      </c>
      <c r="S84" s="60" t="s">
        <v>56</v>
      </c>
    </row>
    <row r="85" spans="1:19" x14ac:dyDescent="0.25">
      <c r="A85" s="60">
        <v>2084</v>
      </c>
      <c r="B85" s="60" t="s">
        <v>61</v>
      </c>
      <c r="C85" s="60" t="s">
        <v>36</v>
      </c>
      <c r="D85" s="78">
        <v>44432</v>
      </c>
      <c r="E85" s="85" t="s">
        <v>126</v>
      </c>
      <c r="F85" s="60" t="s">
        <v>58</v>
      </c>
      <c r="G85" s="60" t="s">
        <v>41</v>
      </c>
      <c r="H85" s="64" t="s">
        <v>16</v>
      </c>
      <c r="I85" s="60" t="s">
        <v>180</v>
      </c>
      <c r="J85">
        <v>263963</v>
      </c>
      <c r="K85">
        <v>378</v>
      </c>
      <c r="L85" s="60">
        <v>3000</v>
      </c>
      <c r="M85" s="64">
        <f t="shared" ref="M85:M91" si="33">IF((K85-L85)&gt;0,1,0)</f>
        <v>0</v>
      </c>
      <c r="N85" s="65">
        <f t="shared" ref="N85:N91" si="34">L85-(L85*0.1)</f>
        <v>2700</v>
      </c>
      <c r="O85" s="65">
        <f t="shared" ref="O85:O91" si="35">IF(K85&gt;N85,1,0)</f>
        <v>0</v>
      </c>
      <c r="P85" s="65" t="s">
        <v>24</v>
      </c>
      <c r="Q85" s="64" t="s">
        <v>24</v>
      </c>
      <c r="R85" s="60" t="s">
        <v>55</v>
      </c>
      <c r="S85" s="60" t="s">
        <v>56</v>
      </c>
    </row>
    <row r="86" spans="1:19" x14ac:dyDescent="0.25">
      <c r="A86" s="60">
        <v>2085</v>
      </c>
      <c r="B86" s="60" t="s">
        <v>61</v>
      </c>
      <c r="C86" s="60" t="s">
        <v>36</v>
      </c>
      <c r="D86" s="78">
        <v>44432</v>
      </c>
      <c r="E86" s="85" t="s">
        <v>126</v>
      </c>
      <c r="F86" s="60" t="s">
        <v>58</v>
      </c>
      <c r="G86" s="60" t="s">
        <v>32</v>
      </c>
      <c r="H86" s="60" t="s">
        <v>32</v>
      </c>
      <c r="I86" s="60" t="s">
        <v>181</v>
      </c>
      <c r="J86">
        <v>263964</v>
      </c>
      <c r="K86">
        <v>428</v>
      </c>
      <c r="L86" s="60">
        <v>3500</v>
      </c>
      <c r="M86" s="64">
        <f t="shared" si="33"/>
        <v>0</v>
      </c>
      <c r="N86" s="65">
        <f t="shared" si="34"/>
        <v>3150</v>
      </c>
      <c r="O86" s="65">
        <f t="shared" si="35"/>
        <v>0</v>
      </c>
      <c r="P86" s="65" t="s">
        <v>24</v>
      </c>
      <c r="Q86" s="64" t="s">
        <v>24</v>
      </c>
      <c r="R86" s="60" t="s">
        <v>55</v>
      </c>
      <c r="S86" s="60" t="s">
        <v>56</v>
      </c>
    </row>
    <row r="87" spans="1:19" x14ac:dyDescent="0.25">
      <c r="A87" s="60">
        <v>2086</v>
      </c>
      <c r="B87" s="60" t="s">
        <v>61</v>
      </c>
      <c r="C87" s="60" t="s">
        <v>36</v>
      </c>
      <c r="D87" s="78">
        <v>44432</v>
      </c>
      <c r="E87" t="s">
        <v>126</v>
      </c>
      <c r="F87" s="60" t="s">
        <v>58</v>
      </c>
      <c r="G87" s="60" t="s">
        <v>31</v>
      </c>
      <c r="H87" s="60" t="s">
        <v>64</v>
      </c>
      <c r="I87" s="60" t="s">
        <v>182</v>
      </c>
      <c r="J87">
        <v>263961</v>
      </c>
      <c r="K87">
        <v>1579</v>
      </c>
      <c r="L87" s="60">
        <v>6000</v>
      </c>
      <c r="M87" s="64">
        <f t="shared" si="33"/>
        <v>0</v>
      </c>
      <c r="N87" s="65">
        <f t="shared" si="34"/>
        <v>5400</v>
      </c>
      <c r="O87" s="65">
        <f t="shared" si="35"/>
        <v>0</v>
      </c>
      <c r="P87" s="65" t="s">
        <v>24</v>
      </c>
      <c r="Q87" s="64" t="s">
        <v>24</v>
      </c>
      <c r="R87" s="60" t="s">
        <v>55</v>
      </c>
      <c r="S87" s="60" t="s">
        <v>56</v>
      </c>
    </row>
    <row r="88" spans="1:19" x14ac:dyDescent="0.25">
      <c r="A88" s="60">
        <v>2087</v>
      </c>
      <c r="B88" s="60" t="s">
        <v>61</v>
      </c>
      <c r="C88" s="60" t="s">
        <v>36</v>
      </c>
      <c r="D88" s="78">
        <v>44432</v>
      </c>
      <c r="E88" t="s">
        <v>126</v>
      </c>
      <c r="F88" s="60" t="s">
        <v>58</v>
      </c>
      <c r="G88" s="60" t="s">
        <v>41</v>
      </c>
      <c r="H88" s="64" t="s">
        <v>16</v>
      </c>
      <c r="I88" s="60" t="s">
        <v>183</v>
      </c>
      <c r="J88">
        <v>263962</v>
      </c>
      <c r="K88">
        <v>430</v>
      </c>
      <c r="L88" s="60">
        <v>3000</v>
      </c>
      <c r="M88" s="64">
        <f t="shared" si="33"/>
        <v>0</v>
      </c>
      <c r="N88" s="65">
        <f t="shared" si="34"/>
        <v>2700</v>
      </c>
      <c r="O88" s="65">
        <f t="shared" si="35"/>
        <v>0</v>
      </c>
      <c r="P88" s="65" t="s">
        <v>24</v>
      </c>
      <c r="Q88" s="64" t="s">
        <v>24</v>
      </c>
      <c r="R88" s="60" t="s">
        <v>55</v>
      </c>
      <c r="S88" s="60" t="s">
        <v>56</v>
      </c>
    </row>
    <row r="89" spans="1:19" x14ac:dyDescent="0.25">
      <c r="A89" s="60">
        <v>2088</v>
      </c>
      <c r="B89" s="60" t="s">
        <v>61</v>
      </c>
      <c r="C89" s="60" t="s">
        <v>36</v>
      </c>
      <c r="D89" s="78">
        <v>44432</v>
      </c>
      <c r="E89" t="s">
        <v>126</v>
      </c>
      <c r="F89" s="60" t="s">
        <v>58</v>
      </c>
      <c r="G89" s="60" t="s">
        <v>41</v>
      </c>
      <c r="H89" s="60" t="s">
        <v>15</v>
      </c>
      <c r="I89" s="60" t="s">
        <v>159</v>
      </c>
      <c r="J89">
        <v>263959</v>
      </c>
      <c r="K89">
        <v>163</v>
      </c>
      <c r="L89" s="60">
        <v>2000</v>
      </c>
      <c r="M89" s="64">
        <f t="shared" si="33"/>
        <v>0</v>
      </c>
      <c r="N89" s="65">
        <f t="shared" si="34"/>
        <v>1800</v>
      </c>
      <c r="O89" s="65">
        <f t="shared" si="35"/>
        <v>0</v>
      </c>
      <c r="P89" s="65" t="s">
        <v>24</v>
      </c>
      <c r="Q89" s="64" t="s">
        <v>24</v>
      </c>
      <c r="R89" s="60" t="s">
        <v>55</v>
      </c>
      <c r="S89" s="60" t="s">
        <v>56</v>
      </c>
    </row>
    <row r="90" spans="1:19" x14ac:dyDescent="0.25">
      <c r="A90" s="60">
        <v>2089</v>
      </c>
      <c r="B90" s="60" t="s">
        <v>61</v>
      </c>
      <c r="C90" s="60" t="s">
        <v>36</v>
      </c>
      <c r="D90" s="78">
        <v>44432</v>
      </c>
      <c r="E90" t="s">
        <v>126</v>
      </c>
      <c r="F90" s="60" t="s">
        <v>58</v>
      </c>
      <c r="G90" s="60" t="s">
        <v>41</v>
      </c>
      <c r="H90" s="64" t="s">
        <v>16</v>
      </c>
      <c r="I90" s="60" t="s">
        <v>184</v>
      </c>
      <c r="J90">
        <v>263960</v>
      </c>
      <c r="K90">
        <v>169</v>
      </c>
      <c r="L90" s="60">
        <v>3000</v>
      </c>
      <c r="M90" s="64">
        <f t="shared" si="33"/>
        <v>0</v>
      </c>
      <c r="N90" s="65">
        <f t="shared" si="34"/>
        <v>2700</v>
      </c>
      <c r="O90" s="65">
        <f t="shared" si="35"/>
        <v>0</v>
      </c>
      <c r="P90" s="65" t="s">
        <v>24</v>
      </c>
      <c r="Q90" s="64" t="s">
        <v>24</v>
      </c>
      <c r="R90" s="60" t="s">
        <v>55</v>
      </c>
      <c r="S90" s="60" t="s">
        <v>56</v>
      </c>
    </row>
    <row r="91" spans="1:19" x14ac:dyDescent="0.25">
      <c r="A91" s="60">
        <v>2090</v>
      </c>
      <c r="B91" s="60" t="s">
        <v>67</v>
      </c>
      <c r="C91" s="60" t="s">
        <v>36</v>
      </c>
      <c r="D91" s="78">
        <v>44426</v>
      </c>
      <c r="E91" s="60" t="s">
        <v>179</v>
      </c>
      <c r="F91" s="60" t="s">
        <v>58</v>
      </c>
      <c r="G91" s="60" t="s">
        <v>41</v>
      </c>
      <c r="H91" s="60" t="s">
        <v>18</v>
      </c>
      <c r="I91" s="60" t="s">
        <v>185</v>
      </c>
      <c r="J91" s="60">
        <v>263874</v>
      </c>
      <c r="K91" s="60">
        <v>881.5</v>
      </c>
      <c r="L91" s="60">
        <v>4000</v>
      </c>
      <c r="M91" s="64">
        <f t="shared" si="33"/>
        <v>0</v>
      </c>
      <c r="N91" s="65">
        <f t="shared" si="34"/>
        <v>3600</v>
      </c>
      <c r="O91" s="65">
        <f t="shared" si="35"/>
        <v>0</v>
      </c>
      <c r="P91" s="65" t="s">
        <v>24</v>
      </c>
      <c r="Q91" s="64" t="s">
        <v>24</v>
      </c>
      <c r="R91" s="60" t="s">
        <v>55</v>
      </c>
      <c r="S91" s="60" t="s">
        <v>56</v>
      </c>
    </row>
    <row r="92" spans="1:19" x14ac:dyDescent="0.25">
      <c r="A92" s="93">
        <v>2091</v>
      </c>
      <c r="B92" s="93"/>
      <c r="C92" s="93" t="s">
        <v>276</v>
      </c>
      <c r="D92" s="60" t="s">
        <v>56</v>
      </c>
      <c r="E92" s="60" t="s">
        <v>56</v>
      </c>
      <c r="F92" s="60" t="s">
        <v>56</v>
      </c>
      <c r="G92" s="60" t="s">
        <v>56</v>
      </c>
      <c r="H92" s="60" t="s">
        <v>56</v>
      </c>
      <c r="I92" s="60" t="s">
        <v>56</v>
      </c>
      <c r="J92" s="60" t="s">
        <v>56</v>
      </c>
      <c r="K92" s="60" t="s">
        <v>56</v>
      </c>
      <c r="L92" s="60" t="s">
        <v>56</v>
      </c>
      <c r="M92" s="60" t="s">
        <v>56</v>
      </c>
      <c r="N92" s="60" t="s">
        <v>56</v>
      </c>
      <c r="O92" s="60" t="s">
        <v>56</v>
      </c>
      <c r="P92" s="60" t="s">
        <v>56</v>
      </c>
      <c r="Q92" s="60" t="s">
        <v>56</v>
      </c>
      <c r="R92" s="60" t="s">
        <v>56</v>
      </c>
      <c r="S92" s="60" t="s">
        <v>56</v>
      </c>
    </row>
    <row r="93" spans="1:19" x14ac:dyDescent="0.25">
      <c r="A93" s="60">
        <v>2092</v>
      </c>
      <c r="B93" s="60" t="s">
        <v>61</v>
      </c>
      <c r="C93" s="60" t="s">
        <v>38</v>
      </c>
      <c r="D93" s="78">
        <v>44474</v>
      </c>
      <c r="E93" s="60" t="s">
        <v>217</v>
      </c>
      <c r="F93" s="60" t="s">
        <v>101</v>
      </c>
      <c r="G93" s="60" t="s">
        <v>41</v>
      </c>
      <c r="H93" s="60" t="s">
        <v>13</v>
      </c>
      <c r="I93" s="60" t="s">
        <v>219</v>
      </c>
      <c r="J93">
        <v>267180</v>
      </c>
      <c r="K93">
        <v>3687.1</v>
      </c>
      <c r="L93" s="60">
        <v>5000</v>
      </c>
      <c r="M93" s="64">
        <f t="shared" ref="M93" si="36">IF((K93-L93)&gt;0,1,0)</f>
        <v>0</v>
      </c>
      <c r="N93" s="65">
        <f t="shared" ref="N93" si="37">L93-(L93*0.1)</f>
        <v>4500</v>
      </c>
      <c r="O93" s="65">
        <f t="shared" ref="O93" si="38">IF(K93&gt;N93,1,0)</f>
        <v>0</v>
      </c>
      <c r="P93" s="65" t="s">
        <v>24</v>
      </c>
      <c r="Q93" s="64" t="s">
        <v>24</v>
      </c>
      <c r="R93" s="60" t="s">
        <v>55</v>
      </c>
      <c r="S93" s="60" t="s">
        <v>56</v>
      </c>
    </row>
    <row r="94" spans="1:19" x14ac:dyDescent="0.25">
      <c r="A94" s="60">
        <v>2093</v>
      </c>
      <c r="B94" s="60" t="s">
        <v>67</v>
      </c>
      <c r="C94" s="60" t="s">
        <v>39</v>
      </c>
      <c r="D94" s="78">
        <v>44530</v>
      </c>
      <c r="F94" s="60" t="s">
        <v>88</v>
      </c>
      <c r="G94" s="3" t="s">
        <v>146</v>
      </c>
      <c r="H94" s="3" t="s">
        <v>27</v>
      </c>
      <c r="I94" s="3" t="s">
        <v>255</v>
      </c>
      <c r="J94">
        <v>268807</v>
      </c>
      <c r="K94" s="60">
        <v>800.9</v>
      </c>
      <c r="L94" s="60" t="s">
        <v>24</v>
      </c>
      <c r="M94" s="60" t="s">
        <v>24</v>
      </c>
      <c r="N94" s="60" t="s">
        <v>24</v>
      </c>
      <c r="O94" s="60" t="s">
        <v>24</v>
      </c>
      <c r="P94" s="65" t="s">
        <v>24</v>
      </c>
      <c r="Q94" s="64" t="s">
        <v>24</v>
      </c>
      <c r="R94" s="60" t="s">
        <v>55</v>
      </c>
      <c r="S94" s="60" t="s">
        <v>56</v>
      </c>
    </row>
    <row r="95" spans="1:19" x14ac:dyDescent="0.25">
      <c r="A95" s="60">
        <v>2094</v>
      </c>
      <c r="B95" s="60" t="s">
        <v>70</v>
      </c>
      <c r="C95" s="60" t="s">
        <v>29</v>
      </c>
      <c r="D95" s="78">
        <v>44588</v>
      </c>
      <c r="E95" s="60" t="s">
        <v>294</v>
      </c>
      <c r="F95" s="60" t="s">
        <v>88</v>
      </c>
      <c r="G95" s="60" t="s">
        <v>41</v>
      </c>
      <c r="H95" s="60" t="s">
        <v>13</v>
      </c>
      <c r="I95" s="60" t="s">
        <v>295</v>
      </c>
      <c r="J95" s="60">
        <v>269352</v>
      </c>
      <c r="K95" s="60">
        <v>4293.6000000000004</v>
      </c>
      <c r="L95" s="60">
        <v>5000</v>
      </c>
      <c r="M95" s="64">
        <f t="shared" ref="M95" si="39">IF((K95-L95)&gt;0,1,0)</f>
        <v>0</v>
      </c>
      <c r="N95" s="65">
        <f t="shared" ref="N95" si="40">L95-(L95*0.1)</f>
        <v>4500</v>
      </c>
      <c r="O95" s="65">
        <f t="shared" ref="O95" si="41">IF(K95&gt;N95,1,0)</f>
        <v>0</v>
      </c>
      <c r="P95" s="65" t="s">
        <v>24</v>
      </c>
      <c r="Q95" s="64" t="s">
        <v>24</v>
      </c>
      <c r="R95" s="60" t="s">
        <v>55</v>
      </c>
      <c r="S95" s="60" t="s">
        <v>56</v>
      </c>
    </row>
    <row r="96" spans="1:19" x14ac:dyDescent="0.25">
      <c r="A96" s="60">
        <v>2095</v>
      </c>
      <c r="B96" s="60" t="s">
        <v>70</v>
      </c>
      <c r="C96" s="60" t="s">
        <v>36</v>
      </c>
      <c r="D96" s="60" t="s">
        <v>62</v>
      </c>
      <c r="E96" s="60" t="s">
        <v>56</v>
      </c>
      <c r="F96" s="60" t="s">
        <v>56</v>
      </c>
      <c r="G96" s="60" t="s">
        <v>56</v>
      </c>
      <c r="H96" s="60" t="s">
        <v>56</v>
      </c>
      <c r="I96" s="60" t="s">
        <v>56</v>
      </c>
      <c r="J96" s="60" t="s">
        <v>56</v>
      </c>
      <c r="K96" s="60" t="s">
        <v>56</v>
      </c>
      <c r="L96" s="60" t="s">
        <v>56</v>
      </c>
      <c r="M96" s="60" t="s">
        <v>56</v>
      </c>
      <c r="N96" s="60" t="s">
        <v>56</v>
      </c>
      <c r="O96" s="60" t="s">
        <v>56</v>
      </c>
      <c r="P96" s="60" t="s">
        <v>56</v>
      </c>
      <c r="Q96" s="60" t="s">
        <v>56</v>
      </c>
      <c r="R96" s="60" t="s">
        <v>56</v>
      </c>
      <c r="S96" s="60" t="s">
        <v>56</v>
      </c>
    </row>
    <row r="97" spans="1:19" x14ac:dyDescent="0.25">
      <c r="A97" s="60">
        <v>2096</v>
      </c>
      <c r="B97" s="60" t="s">
        <v>54</v>
      </c>
      <c r="C97" s="60" t="s">
        <v>36</v>
      </c>
      <c r="D97" s="78">
        <v>44412</v>
      </c>
      <c r="E97" s="60" t="s">
        <v>120</v>
      </c>
      <c r="F97" s="60" t="s">
        <v>121</v>
      </c>
      <c r="G97" s="60" t="s">
        <v>41</v>
      </c>
      <c r="H97" s="64" t="s">
        <v>16</v>
      </c>
      <c r="I97" s="60" t="s">
        <v>186</v>
      </c>
      <c r="J97">
        <v>263336</v>
      </c>
      <c r="K97">
        <v>77.7</v>
      </c>
      <c r="L97" s="60">
        <v>3000</v>
      </c>
      <c r="M97" s="64">
        <f t="shared" ref="M97:M105" si="42">IF((K97-L97)&gt;0,1,0)</f>
        <v>0</v>
      </c>
      <c r="N97" s="65">
        <f t="shared" ref="N97:N105" si="43">L97-(L97*0.1)</f>
        <v>2700</v>
      </c>
      <c r="O97" s="65">
        <f t="shared" ref="O97:O105" si="44">IF(K97&gt;N97,1,0)</f>
        <v>0</v>
      </c>
      <c r="P97" s="65" t="s">
        <v>24</v>
      </c>
      <c r="Q97" s="64" t="s">
        <v>24</v>
      </c>
      <c r="R97" s="60" t="s">
        <v>55</v>
      </c>
      <c r="S97" s="60" t="s">
        <v>56</v>
      </c>
    </row>
    <row r="98" spans="1:19" x14ac:dyDescent="0.25">
      <c r="A98" s="60">
        <v>2097</v>
      </c>
      <c r="B98" s="60" t="s">
        <v>54</v>
      </c>
      <c r="C98" s="60" t="s">
        <v>36</v>
      </c>
      <c r="D98" s="78">
        <v>44412</v>
      </c>
      <c r="E98" s="60" t="s">
        <v>120</v>
      </c>
      <c r="F98" s="60" t="s">
        <v>121</v>
      </c>
      <c r="G98" s="60" t="s">
        <v>41</v>
      </c>
      <c r="H98" s="64" t="s">
        <v>16</v>
      </c>
      <c r="I98" s="60" t="s">
        <v>156</v>
      </c>
      <c r="J98">
        <v>263337</v>
      </c>
      <c r="K98" s="60">
        <v>50</v>
      </c>
      <c r="L98" s="60">
        <v>3000</v>
      </c>
      <c r="M98" s="64">
        <f t="shared" si="42"/>
        <v>0</v>
      </c>
      <c r="N98" s="65">
        <f t="shared" si="43"/>
        <v>2700</v>
      </c>
      <c r="O98" s="65">
        <f t="shared" si="44"/>
        <v>0</v>
      </c>
      <c r="P98" s="65" t="s">
        <v>24</v>
      </c>
      <c r="Q98" s="64" t="s">
        <v>24</v>
      </c>
      <c r="R98" s="60" t="s">
        <v>55</v>
      </c>
      <c r="S98" s="60" t="s">
        <v>56</v>
      </c>
    </row>
    <row r="99" spans="1:19" x14ac:dyDescent="0.25">
      <c r="A99" s="60">
        <v>2098</v>
      </c>
      <c r="B99" s="60" t="s">
        <v>54</v>
      </c>
      <c r="C99" s="60" t="s">
        <v>36</v>
      </c>
      <c r="D99" s="78">
        <v>44412</v>
      </c>
      <c r="E99" s="3" t="s">
        <v>120</v>
      </c>
      <c r="F99" s="60" t="s">
        <v>121</v>
      </c>
      <c r="G99" s="60" t="s">
        <v>32</v>
      </c>
      <c r="H99" s="64" t="s">
        <v>32</v>
      </c>
      <c r="I99" s="60" t="s">
        <v>174</v>
      </c>
      <c r="J99">
        <v>263338</v>
      </c>
      <c r="K99">
        <v>1429</v>
      </c>
      <c r="L99" s="60">
        <v>3500</v>
      </c>
      <c r="M99" s="64">
        <f t="shared" si="42"/>
        <v>0</v>
      </c>
      <c r="N99" s="65">
        <f t="shared" si="43"/>
        <v>3150</v>
      </c>
      <c r="O99" s="65">
        <f t="shared" si="44"/>
        <v>0</v>
      </c>
      <c r="P99" s="65" t="s">
        <v>24</v>
      </c>
      <c r="Q99" s="64" t="s">
        <v>24</v>
      </c>
      <c r="R99" s="60" t="s">
        <v>55</v>
      </c>
      <c r="S99" s="60" t="s">
        <v>56</v>
      </c>
    </row>
    <row r="100" spans="1:19" x14ac:dyDescent="0.25">
      <c r="A100" s="60">
        <v>2099</v>
      </c>
      <c r="B100" s="60" t="s">
        <v>90</v>
      </c>
      <c r="C100" s="60" t="s">
        <v>37</v>
      </c>
      <c r="D100" s="78">
        <v>44447</v>
      </c>
      <c r="E100" s="3" t="s">
        <v>193</v>
      </c>
      <c r="F100" s="60" t="s">
        <v>92</v>
      </c>
      <c r="G100" s="60" t="s">
        <v>41</v>
      </c>
      <c r="H100" s="64" t="s">
        <v>16</v>
      </c>
      <c r="I100" s="60" t="s">
        <v>197</v>
      </c>
      <c r="J100" s="60">
        <v>265250</v>
      </c>
      <c r="K100" s="60">
        <v>623.6</v>
      </c>
      <c r="L100" s="60">
        <v>3000</v>
      </c>
      <c r="M100" s="64">
        <f t="shared" si="42"/>
        <v>0</v>
      </c>
      <c r="N100" s="65">
        <f t="shared" si="43"/>
        <v>2700</v>
      </c>
      <c r="O100" s="65">
        <f t="shared" si="44"/>
        <v>0</v>
      </c>
      <c r="P100" s="65" t="s">
        <v>24</v>
      </c>
      <c r="Q100" s="64" t="s">
        <v>24</v>
      </c>
      <c r="R100" s="60" t="s">
        <v>55</v>
      </c>
      <c r="S100" s="60" t="s">
        <v>56</v>
      </c>
    </row>
    <row r="101" spans="1:19" x14ac:dyDescent="0.25">
      <c r="A101" s="60">
        <v>2100</v>
      </c>
      <c r="B101" s="60" t="s">
        <v>90</v>
      </c>
      <c r="C101" s="60" t="s">
        <v>37</v>
      </c>
      <c r="D101" s="78">
        <v>44447</v>
      </c>
      <c r="E101" s="3" t="s">
        <v>193</v>
      </c>
      <c r="F101" s="60" t="s">
        <v>92</v>
      </c>
      <c r="G101" s="60" t="s">
        <v>41</v>
      </c>
      <c r="H101" s="64" t="s">
        <v>16</v>
      </c>
      <c r="I101" s="60" t="s">
        <v>198</v>
      </c>
      <c r="J101" s="60">
        <v>265251</v>
      </c>
      <c r="K101" s="60">
        <v>1424.6</v>
      </c>
      <c r="L101" s="60">
        <v>3000</v>
      </c>
      <c r="M101" s="64">
        <f t="shared" si="42"/>
        <v>0</v>
      </c>
      <c r="N101" s="65">
        <f t="shared" si="43"/>
        <v>2700</v>
      </c>
      <c r="O101" s="65">
        <f t="shared" si="44"/>
        <v>0</v>
      </c>
      <c r="P101" s="65" t="s">
        <v>24</v>
      </c>
      <c r="Q101" s="64" t="s">
        <v>24</v>
      </c>
      <c r="R101" s="60" t="s">
        <v>55</v>
      </c>
      <c r="S101" s="60" t="s">
        <v>56</v>
      </c>
    </row>
    <row r="102" spans="1:19" x14ac:dyDescent="0.25">
      <c r="A102" s="60">
        <v>2101</v>
      </c>
      <c r="B102" s="60" t="s">
        <v>90</v>
      </c>
      <c r="C102" s="60" t="s">
        <v>37</v>
      </c>
      <c r="D102" s="78">
        <v>44447</v>
      </c>
      <c r="E102" s="3" t="s">
        <v>193</v>
      </c>
      <c r="F102" s="60" t="s">
        <v>92</v>
      </c>
      <c r="G102" s="60" t="s">
        <v>41</v>
      </c>
      <c r="H102" s="64" t="s">
        <v>16</v>
      </c>
      <c r="I102" s="60" t="s">
        <v>199</v>
      </c>
      <c r="J102" s="60">
        <v>265249</v>
      </c>
      <c r="K102" s="60">
        <v>2572.6</v>
      </c>
      <c r="L102" s="60">
        <v>3000</v>
      </c>
      <c r="M102" s="64">
        <f t="shared" si="42"/>
        <v>0</v>
      </c>
      <c r="N102" s="65">
        <f t="shared" si="43"/>
        <v>2700</v>
      </c>
      <c r="O102" s="65">
        <f t="shared" si="44"/>
        <v>0</v>
      </c>
      <c r="P102" s="65" t="s">
        <v>24</v>
      </c>
      <c r="Q102" s="64" t="s">
        <v>24</v>
      </c>
      <c r="R102" s="60" t="s">
        <v>55</v>
      </c>
      <c r="S102" s="60" t="s">
        <v>56</v>
      </c>
    </row>
    <row r="103" spans="1:19" x14ac:dyDescent="0.25">
      <c r="A103" s="60">
        <v>2102</v>
      </c>
      <c r="B103" s="60" t="s">
        <v>90</v>
      </c>
      <c r="C103" s="60" t="s">
        <v>37</v>
      </c>
      <c r="D103" s="78">
        <v>44447</v>
      </c>
      <c r="E103" s="3" t="s">
        <v>91</v>
      </c>
      <c r="F103" s="60" t="s">
        <v>92</v>
      </c>
      <c r="G103" s="60" t="s">
        <v>41</v>
      </c>
      <c r="H103" s="64" t="s">
        <v>16</v>
      </c>
      <c r="I103" s="60" t="s">
        <v>200</v>
      </c>
      <c r="J103" s="60">
        <v>265253</v>
      </c>
      <c r="K103" s="60">
        <v>3250</v>
      </c>
      <c r="L103" s="60">
        <v>3000</v>
      </c>
      <c r="M103" s="64">
        <f t="shared" si="42"/>
        <v>1</v>
      </c>
      <c r="N103" s="65">
        <f t="shared" si="43"/>
        <v>2700</v>
      </c>
      <c r="O103" s="65">
        <f t="shared" si="44"/>
        <v>1</v>
      </c>
      <c r="P103" s="65">
        <v>3102.2</v>
      </c>
      <c r="Q103" s="65">
        <f>IF((P103-L103)&gt;0,1,0)</f>
        <v>1</v>
      </c>
      <c r="R103" s="60" t="s">
        <v>55</v>
      </c>
      <c r="S103" s="86" t="s">
        <v>279</v>
      </c>
    </row>
    <row r="104" spans="1:19" x14ac:dyDescent="0.25">
      <c r="A104" s="60">
        <v>2103</v>
      </c>
      <c r="B104" s="60" t="s">
        <v>90</v>
      </c>
      <c r="C104" s="60" t="s">
        <v>37</v>
      </c>
      <c r="D104" s="78">
        <v>44447</v>
      </c>
      <c r="E104" s="60" t="s">
        <v>91</v>
      </c>
      <c r="F104" s="60" t="s">
        <v>92</v>
      </c>
      <c r="G104" s="60" t="s">
        <v>32</v>
      </c>
      <c r="H104" s="64" t="s">
        <v>32</v>
      </c>
      <c r="I104" s="60" t="s">
        <v>32</v>
      </c>
      <c r="J104">
        <v>265252</v>
      </c>
      <c r="K104">
        <v>2298.4</v>
      </c>
      <c r="L104" s="60">
        <v>3500</v>
      </c>
      <c r="M104" s="64">
        <f t="shared" si="42"/>
        <v>0</v>
      </c>
      <c r="N104" s="65">
        <f t="shared" si="43"/>
        <v>3150</v>
      </c>
      <c r="O104" s="65">
        <f t="shared" si="44"/>
        <v>0</v>
      </c>
      <c r="P104" s="65" t="s">
        <v>24</v>
      </c>
      <c r="Q104" s="64" t="s">
        <v>24</v>
      </c>
      <c r="R104" s="60" t="s">
        <v>55</v>
      </c>
      <c r="S104" s="60" t="s">
        <v>56</v>
      </c>
    </row>
    <row r="105" spans="1:19" x14ac:dyDescent="0.25">
      <c r="A105" s="60">
        <v>2104</v>
      </c>
      <c r="B105" s="60" t="s">
        <v>59</v>
      </c>
      <c r="C105" s="60" t="s">
        <v>37</v>
      </c>
      <c r="D105" s="78">
        <v>44467</v>
      </c>
      <c r="E105" t="s">
        <v>194</v>
      </c>
      <c r="F105" s="60" t="s">
        <v>79</v>
      </c>
      <c r="G105" s="60" t="s">
        <v>41</v>
      </c>
      <c r="H105" s="60" t="s">
        <v>18</v>
      </c>
      <c r="I105" s="60" t="s">
        <v>201</v>
      </c>
      <c r="J105" s="96">
        <v>264632</v>
      </c>
      <c r="K105" s="60">
        <v>3195</v>
      </c>
      <c r="L105" s="60">
        <v>4000</v>
      </c>
      <c r="M105" s="64">
        <f t="shared" si="42"/>
        <v>0</v>
      </c>
      <c r="N105" s="65">
        <f t="shared" si="43"/>
        <v>3600</v>
      </c>
      <c r="O105" s="65">
        <f t="shared" si="44"/>
        <v>0</v>
      </c>
      <c r="P105" s="65" t="s">
        <v>24</v>
      </c>
      <c r="Q105" s="64" t="s">
        <v>24</v>
      </c>
      <c r="R105" s="60" t="s">
        <v>55</v>
      </c>
      <c r="S105" s="60" t="s">
        <v>56</v>
      </c>
    </row>
    <row r="106" spans="1:19" x14ac:dyDescent="0.25">
      <c r="A106" s="60">
        <v>2105</v>
      </c>
      <c r="B106" s="60" t="s">
        <v>59</v>
      </c>
      <c r="C106" s="60" t="s">
        <v>37</v>
      </c>
      <c r="D106" s="78">
        <v>44467</v>
      </c>
      <c r="E106" s="60" t="s">
        <v>189</v>
      </c>
      <c r="F106" s="60" t="s">
        <v>79</v>
      </c>
      <c r="G106" s="60" t="s">
        <v>190</v>
      </c>
      <c r="H106" s="64" t="s">
        <v>27</v>
      </c>
      <c r="I106" s="60" t="s">
        <v>191</v>
      </c>
      <c r="J106">
        <v>266784</v>
      </c>
      <c r="K106">
        <v>3731.3</v>
      </c>
      <c r="L106" s="60" t="s">
        <v>24</v>
      </c>
      <c r="M106" s="60" t="s">
        <v>24</v>
      </c>
      <c r="N106" s="60" t="s">
        <v>24</v>
      </c>
      <c r="O106" s="60" t="s">
        <v>24</v>
      </c>
      <c r="P106" s="65" t="s">
        <v>24</v>
      </c>
      <c r="Q106" s="64" t="s">
        <v>24</v>
      </c>
      <c r="R106" s="60" t="s">
        <v>55</v>
      </c>
      <c r="S106" s="60" t="s">
        <v>56</v>
      </c>
    </row>
    <row r="107" spans="1:19" x14ac:dyDescent="0.25">
      <c r="A107" s="60">
        <v>2106</v>
      </c>
      <c r="B107" s="60" t="s">
        <v>59</v>
      </c>
      <c r="C107" s="60" t="s">
        <v>37</v>
      </c>
      <c r="D107" s="78">
        <v>44467</v>
      </c>
      <c r="E107" s="85" t="s">
        <v>164</v>
      </c>
      <c r="F107" s="60" t="s">
        <v>79</v>
      </c>
      <c r="G107" s="60" t="s">
        <v>190</v>
      </c>
      <c r="H107" s="64" t="s">
        <v>27</v>
      </c>
      <c r="I107" s="60" t="s">
        <v>202</v>
      </c>
      <c r="J107">
        <v>266782</v>
      </c>
      <c r="K107">
        <v>2398.4</v>
      </c>
      <c r="L107" s="60" t="s">
        <v>24</v>
      </c>
      <c r="M107" s="60" t="s">
        <v>24</v>
      </c>
      <c r="N107" s="60" t="s">
        <v>24</v>
      </c>
      <c r="O107" s="60" t="s">
        <v>24</v>
      </c>
      <c r="P107" s="65" t="s">
        <v>24</v>
      </c>
      <c r="Q107" s="64" t="s">
        <v>24</v>
      </c>
      <c r="R107" s="60" t="s">
        <v>55</v>
      </c>
      <c r="S107" s="60" t="s">
        <v>56</v>
      </c>
    </row>
    <row r="108" spans="1:19" x14ac:dyDescent="0.25">
      <c r="A108" s="60">
        <v>2107</v>
      </c>
      <c r="B108" s="60" t="s">
        <v>59</v>
      </c>
      <c r="C108" s="60" t="s">
        <v>37</v>
      </c>
      <c r="D108" s="78">
        <v>44467</v>
      </c>
      <c r="E108" s="85" t="s">
        <v>188</v>
      </c>
      <c r="F108" s="60" t="s">
        <v>79</v>
      </c>
      <c r="G108" t="s">
        <v>41</v>
      </c>
      <c r="H108" s="60" t="s">
        <v>18</v>
      </c>
      <c r="I108" s="60" t="s">
        <v>203</v>
      </c>
      <c r="J108" s="60">
        <v>266785</v>
      </c>
      <c r="K108" s="60">
        <v>822.9</v>
      </c>
      <c r="L108" s="60">
        <v>4000</v>
      </c>
      <c r="M108" s="64">
        <f t="shared" ref="M108:M118" si="45">IF((K108-L108)&gt;0,1,0)</f>
        <v>0</v>
      </c>
      <c r="N108" s="65">
        <f t="shared" ref="N108:N118" si="46">L108-(L108*0.1)</f>
        <v>3600</v>
      </c>
      <c r="O108" s="65">
        <f t="shared" ref="O108:O118" si="47">IF(K108&gt;N108,1,0)</f>
        <v>0</v>
      </c>
      <c r="P108" s="65" t="s">
        <v>24</v>
      </c>
      <c r="Q108" s="64" t="s">
        <v>24</v>
      </c>
      <c r="R108" s="60" t="s">
        <v>55</v>
      </c>
      <c r="S108" s="60" t="s">
        <v>56</v>
      </c>
    </row>
    <row r="109" spans="1:19" x14ac:dyDescent="0.25">
      <c r="A109" s="60">
        <v>2108</v>
      </c>
      <c r="B109" s="60" t="s">
        <v>63</v>
      </c>
      <c r="C109" s="60" t="s">
        <v>37</v>
      </c>
      <c r="D109" s="78">
        <v>44462</v>
      </c>
      <c r="E109" s="85" t="s">
        <v>125</v>
      </c>
      <c r="F109" s="60" t="s">
        <v>77</v>
      </c>
      <c r="G109" s="60" t="s">
        <v>41</v>
      </c>
      <c r="H109" s="64" t="s">
        <v>16</v>
      </c>
      <c r="I109" s="60" t="s">
        <v>167</v>
      </c>
      <c r="J109">
        <v>266161</v>
      </c>
      <c r="K109">
        <v>1221.4000000000001</v>
      </c>
      <c r="L109" s="60">
        <v>3000</v>
      </c>
      <c r="M109" s="64">
        <f t="shared" si="45"/>
        <v>0</v>
      </c>
      <c r="N109" s="65">
        <f t="shared" si="46"/>
        <v>2700</v>
      </c>
      <c r="O109" s="65">
        <f t="shared" si="47"/>
        <v>0</v>
      </c>
      <c r="P109" s="65" t="s">
        <v>24</v>
      </c>
      <c r="Q109" s="64" t="s">
        <v>24</v>
      </c>
      <c r="R109" s="60" t="s">
        <v>55</v>
      </c>
      <c r="S109" s="60" t="s">
        <v>56</v>
      </c>
    </row>
    <row r="110" spans="1:19" x14ac:dyDescent="0.25">
      <c r="A110" s="60">
        <v>2109</v>
      </c>
      <c r="B110" s="60" t="s">
        <v>63</v>
      </c>
      <c r="C110" s="60" t="s">
        <v>37</v>
      </c>
      <c r="D110" s="78">
        <v>44462</v>
      </c>
      <c r="E110" s="85" t="s">
        <v>125</v>
      </c>
      <c r="F110" s="60" t="s">
        <v>77</v>
      </c>
      <c r="G110" s="60" t="s">
        <v>41</v>
      </c>
      <c r="H110" s="64" t="s">
        <v>16</v>
      </c>
      <c r="I110" s="60" t="s">
        <v>165</v>
      </c>
      <c r="J110">
        <v>266162</v>
      </c>
      <c r="K110">
        <v>769.5</v>
      </c>
      <c r="L110" s="60">
        <v>3000</v>
      </c>
      <c r="M110" s="64">
        <f t="shared" si="45"/>
        <v>0</v>
      </c>
      <c r="N110" s="65">
        <f t="shared" si="46"/>
        <v>2700</v>
      </c>
      <c r="O110" s="65">
        <f t="shared" si="47"/>
        <v>0</v>
      </c>
      <c r="P110" s="65" t="s">
        <v>24</v>
      </c>
      <c r="Q110" s="64" t="s">
        <v>24</v>
      </c>
      <c r="R110" s="60" t="s">
        <v>55</v>
      </c>
      <c r="S110" s="60" t="s">
        <v>56</v>
      </c>
    </row>
    <row r="111" spans="1:19" x14ac:dyDescent="0.25">
      <c r="A111" s="60">
        <v>2110</v>
      </c>
      <c r="B111" s="60" t="s">
        <v>63</v>
      </c>
      <c r="C111" s="60" t="s">
        <v>37</v>
      </c>
      <c r="D111" s="78">
        <v>44462</v>
      </c>
      <c r="E111" s="85" t="s">
        <v>125</v>
      </c>
      <c r="F111" s="60" t="s">
        <v>77</v>
      </c>
      <c r="G111" s="60" t="s">
        <v>41</v>
      </c>
      <c r="H111" s="64" t="s">
        <v>16</v>
      </c>
      <c r="I111" s="60" t="s">
        <v>177</v>
      </c>
      <c r="J111">
        <v>266163</v>
      </c>
      <c r="K111">
        <v>958.7</v>
      </c>
      <c r="L111" s="60">
        <v>3000</v>
      </c>
      <c r="M111" s="64">
        <f t="shared" si="45"/>
        <v>0</v>
      </c>
      <c r="N111" s="65">
        <f t="shared" si="46"/>
        <v>2700</v>
      </c>
      <c r="O111" s="65">
        <f t="shared" si="47"/>
        <v>0</v>
      </c>
      <c r="P111" s="65" t="s">
        <v>24</v>
      </c>
      <c r="Q111" s="64" t="s">
        <v>24</v>
      </c>
      <c r="R111" s="60" t="s">
        <v>55</v>
      </c>
      <c r="S111" s="60" t="s">
        <v>56</v>
      </c>
    </row>
    <row r="112" spans="1:19" x14ac:dyDescent="0.25">
      <c r="A112" s="60">
        <v>2111</v>
      </c>
      <c r="B112" s="60" t="s">
        <v>63</v>
      </c>
      <c r="C112" s="60" t="s">
        <v>37</v>
      </c>
      <c r="D112" s="78">
        <v>44462</v>
      </c>
      <c r="E112" s="85" t="s">
        <v>125</v>
      </c>
      <c r="F112" s="60" t="s">
        <v>77</v>
      </c>
      <c r="G112" s="60" t="s">
        <v>41</v>
      </c>
      <c r="H112" s="64" t="s">
        <v>16</v>
      </c>
      <c r="I112" s="60" t="s">
        <v>166</v>
      </c>
      <c r="J112">
        <v>266164</v>
      </c>
      <c r="K112">
        <v>651.4</v>
      </c>
      <c r="L112" s="60">
        <v>3000</v>
      </c>
      <c r="M112" s="64">
        <f t="shared" si="45"/>
        <v>0</v>
      </c>
      <c r="N112" s="65">
        <f t="shared" si="46"/>
        <v>2700</v>
      </c>
      <c r="O112" s="65">
        <f t="shared" si="47"/>
        <v>0</v>
      </c>
      <c r="P112" s="65" t="s">
        <v>24</v>
      </c>
      <c r="Q112" s="64" t="s">
        <v>24</v>
      </c>
      <c r="R112" s="60" t="s">
        <v>55</v>
      </c>
      <c r="S112" s="60" t="s">
        <v>56</v>
      </c>
    </row>
    <row r="113" spans="1:19" x14ac:dyDescent="0.25">
      <c r="A113" s="60">
        <v>2112</v>
      </c>
      <c r="B113" s="60" t="s">
        <v>67</v>
      </c>
      <c r="C113" s="60" t="s">
        <v>37</v>
      </c>
      <c r="D113" s="78">
        <v>44446</v>
      </c>
      <c r="E113" s="3" t="s">
        <v>114</v>
      </c>
      <c r="F113" s="60" t="s">
        <v>98</v>
      </c>
      <c r="G113" s="60" t="s">
        <v>32</v>
      </c>
      <c r="H113" s="64" t="s">
        <v>32</v>
      </c>
      <c r="I113" s="60" t="s">
        <v>204</v>
      </c>
      <c r="J113" s="60">
        <v>265246</v>
      </c>
      <c r="K113" s="60">
        <v>230</v>
      </c>
      <c r="L113" s="60">
        <v>3500</v>
      </c>
      <c r="M113" s="64">
        <f t="shared" si="45"/>
        <v>0</v>
      </c>
      <c r="N113" s="65">
        <f t="shared" si="46"/>
        <v>3150</v>
      </c>
      <c r="O113" s="65">
        <f t="shared" si="47"/>
        <v>0</v>
      </c>
      <c r="P113" s="65" t="s">
        <v>24</v>
      </c>
      <c r="Q113" s="64" t="s">
        <v>24</v>
      </c>
      <c r="R113" s="60" t="s">
        <v>55</v>
      </c>
      <c r="S113" s="60" t="s">
        <v>56</v>
      </c>
    </row>
    <row r="114" spans="1:19" x14ac:dyDescent="0.25">
      <c r="A114" s="60">
        <v>2113</v>
      </c>
      <c r="B114" s="60" t="s">
        <v>67</v>
      </c>
      <c r="C114" s="60" t="s">
        <v>37</v>
      </c>
      <c r="D114" s="78">
        <v>44446</v>
      </c>
      <c r="E114" s="3" t="s">
        <v>114</v>
      </c>
      <c r="F114" s="60" t="s">
        <v>98</v>
      </c>
      <c r="G114" s="60" t="s">
        <v>41</v>
      </c>
      <c r="H114" s="60" t="s">
        <v>15</v>
      </c>
      <c r="I114" s="60" t="s">
        <v>205</v>
      </c>
      <c r="J114" s="60">
        <v>265247</v>
      </c>
      <c r="K114" s="60">
        <v>149</v>
      </c>
      <c r="L114" s="60">
        <v>2000</v>
      </c>
      <c r="M114" s="64">
        <f t="shared" si="45"/>
        <v>0</v>
      </c>
      <c r="N114" s="65">
        <f t="shared" si="46"/>
        <v>1800</v>
      </c>
      <c r="O114" s="65">
        <f t="shared" si="47"/>
        <v>0</v>
      </c>
      <c r="P114" s="65" t="s">
        <v>24</v>
      </c>
      <c r="Q114" s="64" t="s">
        <v>24</v>
      </c>
      <c r="R114" s="60" t="s">
        <v>55</v>
      </c>
      <c r="S114" s="60" t="s">
        <v>56</v>
      </c>
    </row>
    <row r="115" spans="1:19" x14ac:dyDescent="0.25">
      <c r="A115" s="60">
        <v>2114</v>
      </c>
      <c r="B115" s="60" t="s">
        <v>67</v>
      </c>
      <c r="C115" s="60" t="s">
        <v>37</v>
      </c>
      <c r="D115" s="78">
        <v>44446</v>
      </c>
      <c r="E115" s="3" t="s">
        <v>114</v>
      </c>
      <c r="F115" s="60" t="s">
        <v>98</v>
      </c>
      <c r="G115" s="60" t="s">
        <v>41</v>
      </c>
      <c r="H115" s="64" t="s">
        <v>16</v>
      </c>
      <c r="I115" s="60" t="s">
        <v>206</v>
      </c>
      <c r="J115" s="60">
        <v>265248</v>
      </c>
      <c r="K115" s="60">
        <v>585</v>
      </c>
      <c r="L115" s="60">
        <v>3000</v>
      </c>
      <c r="M115" s="64">
        <f t="shared" si="45"/>
        <v>0</v>
      </c>
      <c r="N115" s="65">
        <f t="shared" si="46"/>
        <v>2700</v>
      </c>
      <c r="O115" s="65">
        <f t="shared" si="47"/>
        <v>0</v>
      </c>
      <c r="P115" s="65" t="s">
        <v>24</v>
      </c>
      <c r="Q115" s="64" t="s">
        <v>24</v>
      </c>
      <c r="R115" s="60" t="s">
        <v>55</v>
      </c>
      <c r="S115" s="60" t="s">
        <v>56</v>
      </c>
    </row>
    <row r="116" spans="1:19" x14ac:dyDescent="0.25">
      <c r="A116" s="60">
        <v>2115</v>
      </c>
      <c r="B116" s="60" t="s">
        <v>67</v>
      </c>
      <c r="C116" s="60" t="s">
        <v>37</v>
      </c>
      <c r="D116" s="78">
        <v>44453</v>
      </c>
      <c r="E116" s="3" t="s">
        <v>195</v>
      </c>
      <c r="F116" s="60" t="s">
        <v>58</v>
      </c>
      <c r="G116" s="60" t="s">
        <v>32</v>
      </c>
      <c r="H116" s="60" t="s">
        <v>32</v>
      </c>
      <c r="I116" s="60" t="s">
        <v>207</v>
      </c>
      <c r="J116">
        <v>265683</v>
      </c>
      <c r="K116">
        <v>564.79999999999995</v>
      </c>
      <c r="L116" s="60">
        <v>3500</v>
      </c>
      <c r="M116" s="64">
        <f t="shared" si="45"/>
        <v>0</v>
      </c>
      <c r="N116" s="65">
        <f t="shared" si="46"/>
        <v>3150</v>
      </c>
      <c r="O116" s="65">
        <f t="shared" si="47"/>
        <v>0</v>
      </c>
      <c r="P116" s="65" t="s">
        <v>24</v>
      </c>
      <c r="Q116" s="64" t="s">
        <v>24</v>
      </c>
      <c r="R116" s="60" t="s">
        <v>55</v>
      </c>
      <c r="S116" s="60" t="s">
        <v>56</v>
      </c>
    </row>
    <row r="117" spans="1:19" x14ac:dyDescent="0.25">
      <c r="A117" s="60">
        <v>2116</v>
      </c>
      <c r="B117" s="60" t="s">
        <v>67</v>
      </c>
      <c r="C117" s="60" t="s">
        <v>37</v>
      </c>
      <c r="D117" s="78">
        <v>44453</v>
      </c>
      <c r="E117" s="60" t="s">
        <v>196</v>
      </c>
      <c r="F117" s="60" t="s">
        <v>58</v>
      </c>
      <c r="G117" s="60" t="s">
        <v>41</v>
      </c>
      <c r="H117" s="64" t="s">
        <v>16</v>
      </c>
      <c r="I117" s="64" t="s">
        <v>185</v>
      </c>
      <c r="J117">
        <v>265684</v>
      </c>
      <c r="K117">
        <v>712.8</v>
      </c>
      <c r="L117" s="60">
        <v>3000</v>
      </c>
      <c r="M117" s="64">
        <f t="shared" si="45"/>
        <v>0</v>
      </c>
      <c r="N117" s="65">
        <f t="shared" si="46"/>
        <v>2700</v>
      </c>
      <c r="O117" s="65">
        <f t="shared" si="47"/>
        <v>0</v>
      </c>
      <c r="P117" s="65" t="s">
        <v>24</v>
      </c>
      <c r="Q117" s="64" t="s">
        <v>24</v>
      </c>
      <c r="R117" s="60" t="s">
        <v>55</v>
      </c>
      <c r="S117" s="60" t="s">
        <v>56</v>
      </c>
    </row>
    <row r="118" spans="1:19" x14ac:dyDescent="0.25">
      <c r="A118" s="60">
        <v>2117</v>
      </c>
      <c r="B118" s="60" t="s">
        <v>268</v>
      </c>
      <c r="C118" s="60" t="s">
        <v>29</v>
      </c>
      <c r="D118" s="78">
        <v>44572</v>
      </c>
      <c r="E118" s="60" t="s">
        <v>277</v>
      </c>
      <c r="F118" s="60" t="s">
        <v>98</v>
      </c>
      <c r="G118" s="60" t="s">
        <v>41</v>
      </c>
      <c r="H118" s="60" t="s">
        <v>13</v>
      </c>
      <c r="I118" s="60" t="s">
        <v>278</v>
      </c>
      <c r="J118">
        <v>269204</v>
      </c>
      <c r="K118">
        <v>5548.6</v>
      </c>
      <c r="L118" s="60">
        <v>5000</v>
      </c>
      <c r="M118" s="64">
        <f t="shared" si="45"/>
        <v>1</v>
      </c>
      <c r="N118" s="65">
        <f t="shared" si="46"/>
        <v>4500</v>
      </c>
      <c r="O118" s="65">
        <f t="shared" si="47"/>
        <v>1</v>
      </c>
      <c r="P118" s="65">
        <v>5622.7</v>
      </c>
      <c r="Q118" s="65">
        <f>IF((P118-L118)&gt;0,1,0)</f>
        <v>1</v>
      </c>
      <c r="R118" s="60" t="s">
        <v>55</v>
      </c>
      <c r="S118" s="86" t="s">
        <v>279</v>
      </c>
    </row>
    <row r="119" spans="1:19" x14ac:dyDescent="0.25">
      <c r="A119" s="60">
        <v>2118</v>
      </c>
      <c r="B119" s="60" t="s">
        <v>67</v>
      </c>
      <c r="C119" s="60" t="s">
        <v>38</v>
      </c>
      <c r="D119" s="78">
        <v>44488</v>
      </c>
      <c r="E119" s="60" t="s">
        <v>227</v>
      </c>
      <c r="F119" s="60" t="s">
        <v>58</v>
      </c>
      <c r="G119" s="60" t="s">
        <v>41</v>
      </c>
      <c r="H119" s="64" t="s">
        <v>17</v>
      </c>
      <c r="I119" s="64" t="s">
        <v>220</v>
      </c>
      <c r="J119">
        <v>267659</v>
      </c>
      <c r="K119" s="60">
        <v>1037.4000000000001</v>
      </c>
      <c r="L119" s="60">
        <v>4000</v>
      </c>
      <c r="M119" s="64">
        <f t="shared" ref="M119" si="48">IF((K119-L119)&gt;0,1,0)</f>
        <v>0</v>
      </c>
      <c r="N119" s="65">
        <f t="shared" ref="N119" si="49">L119-(L119*0.1)</f>
        <v>3600</v>
      </c>
      <c r="O119" s="65">
        <f t="shared" ref="O119" si="50">IF(K119&gt;N119,1,0)</f>
        <v>0</v>
      </c>
      <c r="P119" s="65" t="s">
        <v>229</v>
      </c>
      <c r="Q119" s="64" t="s">
        <v>24</v>
      </c>
      <c r="R119" s="60" t="s">
        <v>55</v>
      </c>
      <c r="S119" s="60" t="s">
        <v>56</v>
      </c>
    </row>
    <row r="120" spans="1:19" x14ac:dyDescent="0.25">
      <c r="A120" s="60">
        <v>2119</v>
      </c>
      <c r="B120" s="60" t="s">
        <v>61</v>
      </c>
      <c r="C120" s="60" t="s">
        <v>38</v>
      </c>
      <c r="D120" s="78">
        <v>44474</v>
      </c>
      <c r="E120" s="60" t="s">
        <v>149</v>
      </c>
      <c r="F120" s="60" t="s">
        <v>101</v>
      </c>
      <c r="G120" s="60" t="s">
        <v>213</v>
      </c>
      <c r="H120" s="64" t="s">
        <v>27</v>
      </c>
      <c r="I120" s="60" t="s">
        <v>214</v>
      </c>
      <c r="J120" s="60">
        <v>267175</v>
      </c>
      <c r="K120" s="60">
        <v>872.6</v>
      </c>
      <c r="L120" s="60" t="s">
        <v>24</v>
      </c>
      <c r="M120" s="60" t="s">
        <v>24</v>
      </c>
      <c r="N120" s="60" t="s">
        <v>24</v>
      </c>
      <c r="O120" s="60" t="s">
        <v>24</v>
      </c>
      <c r="P120" s="65" t="s">
        <v>24</v>
      </c>
      <c r="Q120" s="64" t="s">
        <v>24</v>
      </c>
      <c r="R120" s="60" t="s">
        <v>55</v>
      </c>
      <c r="S120" s="60" t="s">
        <v>56</v>
      </c>
    </row>
    <row r="121" spans="1:19" x14ac:dyDescent="0.25">
      <c r="A121" s="60">
        <v>2120</v>
      </c>
      <c r="B121" s="60" t="s">
        <v>61</v>
      </c>
      <c r="C121" s="60" t="s">
        <v>38</v>
      </c>
      <c r="D121" s="78">
        <v>44474</v>
      </c>
      <c r="E121" s="60" t="s">
        <v>149</v>
      </c>
      <c r="F121" s="60" t="s">
        <v>101</v>
      </c>
      <c r="G121" s="60" t="s">
        <v>41</v>
      </c>
      <c r="H121" s="64" t="s">
        <v>17</v>
      </c>
      <c r="I121" s="60" t="s">
        <v>221</v>
      </c>
      <c r="J121">
        <v>267176</v>
      </c>
      <c r="K121">
        <v>2146.1</v>
      </c>
      <c r="L121" s="60">
        <v>4000</v>
      </c>
      <c r="M121" s="64">
        <f t="shared" ref="M121:M125" si="51">IF((K121-L121)&gt;0,1,0)</f>
        <v>0</v>
      </c>
      <c r="N121" s="65">
        <f t="shared" ref="N121:N125" si="52">L121-(L121*0.1)</f>
        <v>3600</v>
      </c>
      <c r="O121" s="65">
        <f t="shared" ref="O121:O125" si="53">IF(K121&gt;N121,1,0)</f>
        <v>0</v>
      </c>
      <c r="P121" s="65" t="s">
        <v>24</v>
      </c>
      <c r="Q121" s="64" t="s">
        <v>24</v>
      </c>
      <c r="R121" s="60" t="s">
        <v>55</v>
      </c>
      <c r="S121" s="60" t="s">
        <v>56</v>
      </c>
    </row>
    <row r="122" spans="1:19" x14ac:dyDescent="0.25">
      <c r="A122" s="60">
        <v>2121</v>
      </c>
      <c r="B122" s="60" t="s">
        <v>61</v>
      </c>
      <c r="C122" s="60" t="s">
        <v>38</v>
      </c>
      <c r="D122" s="78">
        <v>44474</v>
      </c>
      <c r="E122" s="60" t="s">
        <v>149</v>
      </c>
      <c r="F122" s="60" t="s">
        <v>101</v>
      </c>
      <c r="G122" s="60" t="s">
        <v>41</v>
      </c>
      <c r="H122" s="64" t="s">
        <v>17</v>
      </c>
      <c r="I122" s="60" t="s">
        <v>222</v>
      </c>
      <c r="J122">
        <v>267177</v>
      </c>
      <c r="K122">
        <v>1701.8</v>
      </c>
      <c r="L122" s="60">
        <v>4000</v>
      </c>
      <c r="M122" s="64">
        <f t="shared" si="51"/>
        <v>0</v>
      </c>
      <c r="N122" s="65">
        <f t="shared" si="52"/>
        <v>3600</v>
      </c>
      <c r="O122" s="65">
        <f t="shared" si="53"/>
        <v>0</v>
      </c>
      <c r="P122" s="65" t="s">
        <v>24</v>
      </c>
      <c r="Q122" s="64" t="s">
        <v>24</v>
      </c>
      <c r="R122" s="60" t="s">
        <v>55</v>
      </c>
      <c r="S122" s="60" t="s">
        <v>56</v>
      </c>
    </row>
    <row r="123" spans="1:19" x14ac:dyDescent="0.25">
      <c r="A123" s="60">
        <v>2122</v>
      </c>
      <c r="B123" s="60" t="s">
        <v>61</v>
      </c>
      <c r="C123" s="60" t="s">
        <v>38</v>
      </c>
      <c r="D123" s="78">
        <v>44474</v>
      </c>
      <c r="E123" s="60" t="s">
        <v>149</v>
      </c>
      <c r="F123" s="60" t="s">
        <v>101</v>
      </c>
      <c r="G123" s="60" t="s">
        <v>41</v>
      </c>
      <c r="H123" s="60" t="s">
        <v>15</v>
      </c>
      <c r="I123" s="60" t="s">
        <v>223</v>
      </c>
      <c r="J123">
        <v>267178</v>
      </c>
      <c r="K123">
        <v>1386.1</v>
      </c>
      <c r="L123" s="60">
        <v>2000</v>
      </c>
      <c r="M123" s="64">
        <f t="shared" si="51"/>
        <v>0</v>
      </c>
      <c r="N123" s="65">
        <f t="shared" si="52"/>
        <v>1800</v>
      </c>
      <c r="O123" s="65">
        <f t="shared" si="53"/>
        <v>0</v>
      </c>
      <c r="P123" s="65" t="s">
        <v>24</v>
      </c>
      <c r="Q123" s="64" t="s">
        <v>24</v>
      </c>
      <c r="R123" s="60" t="s">
        <v>55</v>
      </c>
      <c r="S123" s="60" t="s">
        <v>56</v>
      </c>
    </row>
    <row r="124" spans="1:19" x14ac:dyDescent="0.25">
      <c r="A124" s="60">
        <v>2123</v>
      </c>
      <c r="B124" s="60" t="s">
        <v>90</v>
      </c>
      <c r="C124" s="60" t="s">
        <v>38</v>
      </c>
      <c r="D124" s="78">
        <v>44483</v>
      </c>
      <c r="E124" s="60" t="s">
        <v>139</v>
      </c>
      <c r="F124" s="60" t="s">
        <v>228</v>
      </c>
      <c r="G124" s="60" t="s">
        <v>32</v>
      </c>
      <c r="H124" s="64" t="s">
        <v>32</v>
      </c>
      <c r="I124" s="60" t="s">
        <v>32</v>
      </c>
      <c r="J124" s="60">
        <v>267595</v>
      </c>
      <c r="K124" s="60">
        <v>448.5</v>
      </c>
      <c r="L124" s="60">
        <v>3500</v>
      </c>
      <c r="M124" s="64">
        <f t="shared" si="51"/>
        <v>0</v>
      </c>
      <c r="N124" s="65">
        <f t="shared" si="52"/>
        <v>3150</v>
      </c>
      <c r="O124" s="65">
        <f t="shared" si="53"/>
        <v>0</v>
      </c>
      <c r="P124" s="65" t="s">
        <v>24</v>
      </c>
      <c r="Q124" s="64" t="s">
        <v>24</v>
      </c>
      <c r="R124" s="60" t="s">
        <v>55</v>
      </c>
      <c r="S124" s="60" t="s">
        <v>56</v>
      </c>
    </row>
    <row r="125" spans="1:19" x14ac:dyDescent="0.25">
      <c r="A125" s="60">
        <v>2124</v>
      </c>
      <c r="B125" s="60" t="s">
        <v>90</v>
      </c>
      <c r="C125" s="60" t="s">
        <v>38</v>
      </c>
      <c r="D125" s="78">
        <v>44483</v>
      </c>
      <c r="E125" s="60" t="s">
        <v>139</v>
      </c>
      <c r="F125" s="60" t="s">
        <v>228</v>
      </c>
      <c r="G125" s="60" t="s">
        <v>41</v>
      </c>
      <c r="H125" s="60" t="s">
        <v>15</v>
      </c>
      <c r="I125" s="60" t="s">
        <v>145</v>
      </c>
      <c r="J125" s="60">
        <v>267594</v>
      </c>
      <c r="K125" s="60">
        <v>672.8</v>
      </c>
      <c r="L125" s="60">
        <v>2000</v>
      </c>
      <c r="M125" s="64">
        <f t="shared" si="51"/>
        <v>0</v>
      </c>
      <c r="N125" s="65">
        <f t="shared" si="52"/>
        <v>1800</v>
      </c>
      <c r="O125" s="65">
        <f t="shared" si="53"/>
        <v>0</v>
      </c>
      <c r="P125" s="65" t="s">
        <v>24</v>
      </c>
      <c r="Q125" s="64" t="s">
        <v>24</v>
      </c>
      <c r="R125" s="60" t="s">
        <v>55</v>
      </c>
      <c r="S125" s="60" t="s">
        <v>56</v>
      </c>
    </row>
    <row r="126" spans="1:19" x14ac:dyDescent="0.25">
      <c r="A126" s="60">
        <v>2125</v>
      </c>
      <c r="B126" s="60" t="s">
        <v>90</v>
      </c>
      <c r="C126" s="60" t="s">
        <v>38</v>
      </c>
      <c r="D126" s="78">
        <v>44483</v>
      </c>
      <c r="E126" s="60" t="s">
        <v>139</v>
      </c>
      <c r="F126" s="60" t="s">
        <v>228</v>
      </c>
      <c r="G126" s="60" t="s">
        <v>224</v>
      </c>
      <c r="H126" s="60" t="s">
        <v>27</v>
      </c>
      <c r="I126" s="60" t="s">
        <v>225</v>
      </c>
      <c r="J126" s="60">
        <v>267593</v>
      </c>
      <c r="K126" s="60">
        <v>524.70000000000005</v>
      </c>
      <c r="L126" s="60" t="s">
        <v>24</v>
      </c>
      <c r="M126" s="60" t="s">
        <v>24</v>
      </c>
      <c r="N126" s="60" t="s">
        <v>24</v>
      </c>
      <c r="O126" s="60" t="s">
        <v>24</v>
      </c>
      <c r="P126" s="65" t="s">
        <v>24</v>
      </c>
      <c r="Q126" s="64" t="s">
        <v>24</v>
      </c>
      <c r="R126" s="60" t="s">
        <v>55</v>
      </c>
      <c r="S126" s="60" t="s">
        <v>56</v>
      </c>
    </row>
    <row r="127" spans="1:19" x14ac:dyDescent="0.25">
      <c r="A127" s="60">
        <v>2126</v>
      </c>
      <c r="B127" s="60" t="s">
        <v>90</v>
      </c>
      <c r="C127" s="60" t="s">
        <v>38</v>
      </c>
      <c r="D127" s="78">
        <v>44483</v>
      </c>
      <c r="E127" s="60" t="s">
        <v>139</v>
      </c>
      <c r="F127" s="60" t="s">
        <v>228</v>
      </c>
      <c r="G127" s="60" t="s">
        <v>41</v>
      </c>
      <c r="H127" s="64" t="s">
        <v>17</v>
      </c>
      <c r="I127" s="60" t="s">
        <v>226</v>
      </c>
      <c r="J127" s="60">
        <v>267592</v>
      </c>
      <c r="K127" s="60">
        <v>1068.8</v>
      </c>
      <c r="L127" s="60">
        <v>4000</v>
      </c>
      <c r="M127" s="64">
        <f t="shared" ref="M127" si="54">IF((K127-L127)&gt;0,1,0)</f>
        <v>0</v>
      </c>
      <c r="N127" s="65">
        <f t="shared" ref="N127" si="55">L127-(L127*0.1)</f>
        <v>3600</v>
      </c>
      <c r="O127" s="65">
        <f t="shared" ref="O127" si="56">IF(K127&gt;N127,1,0)</f>
        <v>0</v>
      </c>
      <c r="P127" s="65" t="s">
        <v>24</v>
      </c>
      <c r="Q127" s="64" t="s">
        <v>24</v>
      </c>
      <c r="R127" s="60" t="s">
        <v>55</v>
      </c>
      <c r="S127" s="60" t="s">
        <v>56</v>
      </c>
    </row>
    <row r="128" spans="1:19" x14ac:dyDescent="0.25">
      <c r="A128" s="60">
        <v>2127</v>
      </c>
      <c r="B128" s="60" t="s">
        <v>72</v>
      </c>
      <c r="C128" s="60" t="s">
        <v>29</v>
      </c>
      <c r="D128" s="78">
        <v>44572</v>
      </c>
      <c r="E128" s="60" t="s">
        <v>97</v>
      </c>
      <c r="F128" s="60" t="s">
        <v>57</v>
      </c>
      <c r="G128" s="60" t="s">
        <v>41</v>
      </c>
      <c r="H128" s="60" t="s">
        <v>13</v>
      </c>
      <c r="I128" s="60" t="s">
        <v>226</v>
      </c>
      <c r="J128">
        <v>269201</v>
      </c>
      <c r="K128">
        <v>2848.6</v>
      </c>
      <c r="L128" s="60">
        <v>5000</v>
      </c>
      <c r="M128" s="64">
        <f>IF((K128-L128)&gt;0,1,0)</f>
        <v>0</v>
      </c>
      <c r="N128" s="65">
        <f>L128-(L128*0.1)</f>
        <v>4500</v>
      </c>
      <c r="O128" s="65">
        <f>IF(K128&gt;N128,1,0)</f>
        <v>0</v>
      </c>
      <c r="P128" s="65" t="s">
        <v>24</v>
      </c>
      <c r="Q128" s="64" t="s">
        <v>24</v>
      </c>
      <c r="R128" s="60" t="s">
        <v>55</v>
      </c>
      <c r="S128" s="60" t="s">
        <v>56</v>
      </c>
    </row>
    <row r="129" spans="1:19" x14ac:dyDescent="0.25">
      <c r="A129" s="60">
        <v>2128</v>
      </c>
      <c r="B129" s="60" t="s">
        <v>72</v>
      </c>
      <c r="C129" s="60" t="s">
        <v>29</v>
      </c>
      <c r="D129" s="78">
        <v>44572</v>
      </c>
      <c r="E129" s="60" t="s">
        <v>97</v>
      </c>
      <c r="F129" s="60" t="s">
        <v>57</v>
      </c>
      <c r="G129" s="60" t="s">
        <v>32</v>
      </c>
      <c r="H129" s="60" t="s">
        <v>32</v>
      </c>
      <c r="I129" s="60" t="s">
        <v>32</v>
      </c>
      <c r="J129" s="60">
        <v>269202</v>
      </c>
      <c r="K129" s="60">
        <v>5814.3</v>
      </c>
      <c r="L129" s="60">
        <v>3500</v>
      </c>
      <c r="M129" s="64">
        <f>IF((K129-L129)&gt;0,1,0)</f>
        <v>1</v>
      </c>
      <c r="N129" s="65">
        <f>L129-(L129*0.1)</f>
        <v>3150</v>
      </c>
      <c r="O129" s="65">
        <f>IF(K129&gt;N129,1,0)</f>
        <v>1</v>
      </c>
      <c r="P129" s="94">
        <v>5758.9</v>
      </c>
      <c r="Q129" s="65">
        <f>IF((P129-L129)&gt;0,1,0)</f>
        <v>1</v>
      </c>
      <c r="R129" s="60" t="s">
        <v>55</v>
      </c>
      <c r="S129" s="86" t="s">
        <v>279</v>
      </c>
    </row>
    <row r="130" spans="1:19" x14ac:dyDescent="0.25">
      <c r="A130" s="60">
        <v>2129</v>
      </c>
      <c r="B130" s="60" t="s">
        <v>61</v>
      </c>
      <c r="C130" s="60" t="s">
        <v>38</v>
      </c>
      <c r="D130" s="78">
        <v>44481</v>
      </c>
      <c r="E130" t="s">
        <v>126</v>
      </c>
      <c r="F130" s="60" t="s">
        <v>58</v>
      </c>
      <c r="G130" s="60" t="s">
        <v>190</v>
      </c>
      <c r="H130" s="60" t="s">
        <v>27</v>
      </c>
      <c r="I130" s="60" t="s">
        <v>233</v>
      </c>
      <c r="J130" s="60">
        <v>267415</v>
      </c>
      <c r="K130">
        <v>2942.9</v>
      </c>
      <c r="L130" s="60" t="s">
        <v>24</v>
      </c>
      <c r="M130" s="60" t="s">
        <v>24</v>
      </c>
      <c r="N130" s="60" t="s">
        <v>24</v>
      </c>
      <c r="O130" s="60" t="s">
        <v>24</v>
      </c>
      <c r="P130" s="65" t="s">
        <v>24</v>
      </c>
      <c r="Q130" s="64" t="s">
        <v>24</v>
      </c>
      <c r="R130" s="60" t="s">
        <v>55</v>
      </c>
      <c r="S130" s="60" t="s">
        <v>56</v>
      </c>
    </row>
    <row r="131" spans="1:19" x14ac:dyDescent="0.25">
      <c r="A131" s="60">
        <v>2130</v>
      </c>
      <c r="B131" s="60" t="s">
        <v>61</v>
      </c>
      <c r="C131" s="60" t="s">
        <v>38</v>
      </c>
      <c r="D131" s="78">
        <v>44481</v>
      </c>
      <c r="E131" t="s">
        <v>126</v>
      </c>
      <c r="F131" s="60" t="s">
        <v>58</v>
      </c>
      <c r="G131" s="60" t="s">
        <v>215</v>
      </c>
      <c r="H131" s="60" t="s">
        <v>27</v>
      </c>
      <c r="I131" s="60" t="s">
        <v>234</v>
      </c>
      <c r="J131" s="60">
        <v>267416</v>
      </c>
      <c r="K131">
        <v>1225.3</v>
      </c>
      <c r="L131" s="60" t="s">
        <v>24</v>
      </c>
      <c r="M131" s="60" t="s">
        <v>24</v>
      </c>
      <c r="N131" s="60" t="s">
        <v>24</v>
      </c>
      <c r="O131" s="60" t="s">
        <v>24</v>
      </c>
      <c r="P131" s="65" t="s">
        <v>24</v>
      </c>
      <c r="Q131" s="64" t="s">
        <v>24</v>
      </c>
      <c r="R131" s="60" t="s">
        <v>55</v>
      </c>
      <c r="S131" s="60" t="s">
        <v>56</v>
      </c>
    </row>
    <row r="132" spans="1:19" x14ac:dyDescent="0.25">
      <c r="A132" s="60">
        <v>2131</v>
      </c>
      <c r="B132" s="60" t="s">
        <v>61</v>
      </c>
      <c r="C132" s="60" t="s">
        <v>38</v>
      </c>
      <c r="D132" s="78">
        <v>44481</v>
      </c>
      <c r="E132" t="s">
        <v>126</v>
      </c>
      <c r="F132" s="60" t="s">
        <v>58</v>
      </c>
      <c r="G132" s="60" t="s">
        <v>235</v>
      </c>
      <c r="H132" s="60" t="s">
        <v>27</v>
      </c>
      <c r="I132" s="60" t="s">
        <v>236</v>
      </c>
      <c r="J132" s="60">
        <v>267510</v>
      </c>
      <c r="K132">
        <v>1802.2</v>
      </c>
      <c r="L132" s="60" t="s">
        <v>24</v>
      </c>
      <c r="M132" s="60" t="s">
        <v>24</v>
      </c>
      <c r="N132" s="60" t="s">
        <v>24</v>
      </c>
      <c r="O132" s="60" t="s">
        <v>24</v>
      </c>
      <c r="P132" s="65" t="s">
        <v>24</v>
      </c>
      <c r="Q132" s="64" t="s">
        <v>24</v>
      </c>
      <c r="R132" s="60" t="s">
        <v>55</v>
      </c>
      <c r="S132" s="60" t="s">
        <v>56</v>
      </c>
    </row>
    <row r="133" spans="1:19" x14ac:dyDescent="0.25">
      <c r="A133" s="60">
        <v>2132</v>
      </c>
      <c r="B133" s="60" t="s">
        <v>61</v>
      </c>
      <c r="C133" s="60" t="s">
        <v>38</v>
      </c>
      <c r="D133" s="78">
        <v>44481</v>
      </c>
      <c r="E133" t="s">
        <v>126</v>
      </c>
      <c r="F133" s="60" t="s">
        <v>58</v>
      </c>
      <c r="G133" s="60" t="s">
        <v>132</v>
      </c>
      <c r="H133" s="60" t="s">
        <v>27</v>
      </c>
      <c r="I133" s="60" t="s">
        <v>133</v>
      </c>
      <c r="J133">
        <v>267417</v>
      </c>
      <c r="K133" s="60">
        <v>3502.4</v>
      </c>
      <c r="L133" s="60" t="s">
        <v>24</v>
      </c>
      <c r="M133" s="60" t="s">
        <v>24</v>
      </c>
      <c r="N133" s="60" t="s">
        <v>24</v>
      </c>
      <c r="O133" s="60" t="s">
        <v>24</v>
      </c>
      <c r="P133" s="65" t="s">
        <v>24</v>
      </c>
      <c r="Q133" s="64" t="s">
        <v>24</v>
      </c>
      <c r="R133" s="60" t="s">
        <v>55</v>
      </c>
      <c r="S133" s="60" t="s">
        <v>56</v>
      </c>
    </row>
    <row r="134" spans="1:19" x14ac:dyDescent="0.25">
      <c r="A134" s="60">
        <v>2133</v>
      </c>
      <c r="B134" s="60" t="s">
        <v>61</v>
      </c>
      <c r="C134" s="60" t="s">
        <v>38</v>
      </c>
      <c r="D134" s="78">
        <v>44481</v>
      </c>
      <c r="E134" t="s">
        <v>126</v>
      </c>
      <c r="F134" s="60" t="s">
        <v>58</v>
      </c>
      <c r="G134" s="60" t="s">
        <v>41</v>
      </c>
      <c r="H134" s="64" t="s">
        <v>17</v>
      </c>
      <c r="I134" s="60" t="s">
        <v>237</v>
      </c>
      <c r="J134">
        <v>267418</v>
      </c>
      <c r="K134" s="60">
        <v>1333.9</v>
      </c>
      <c r="L134" s="60">
        <v>4000</v>
      </c>
      <c r="M134" s="64">
        <f t="shared" ref="M134:M136" si="57">IF((K134-L134)&gt;0,1,0)</f>
        <v>0</v>
      </c>
      <c r="N134" s="65">
        <f t="shared" ref="N134:N136" si="58">L134-(L134*0.1)</f>
        <v>3600</v>
      </c>
      <c r="O134" s="65">
        <f t="shared" ref="O134:O136" si="59">IF(K134&gt;N134,1,0)</f>
        <v>0</v>
      </c>
      <c r="P134" s="65" t="s">
        <v>24</v>
      </c>
      <c r="Q134" s="64" t="s">
        <v>24</v>
      </c>
      <c r="R134" s="60" t="s">
        <v>55</v>
      </c>
      <c r="S134" s="60" t="s">
        <v>56</v>
      </c>
    </row>
    <row r="135" spans="1:19" x14ac:dyDescent="0.25">
      <c r="A135" s="60">
        <v>2134</v>
      </c>
      <c r="B135" s="60" t="s">
        <v>67</v>
      </c>
      <c r="C135" s="60" t="s">
        <v>38</v>
      </c>
      <c r="D135" s="78">
        <v>44488</v>
      </c>
      <c r="E135" s="60" t="s">
        <v>230</v>
      </c>
      <c r="F135" s="60" t="s">
        <v>58</v>
      </c>
      <c r="G135" s="60" t="s">
        <v>32</v>
      </c>
      <c r="H135" s="60" t="s">
        <v>32</v>
      </c>
      <c r="I135" s="60" t="s">
        <v>238</v>
      </c>
      <c r="J135" s="60">
        <v>267660</v>
      </c>
      <c r="K135" s="82">
        <v>3262</v>
      </c>
      <c r="L135" s="60">
        <v>3500</v>
      </c>
      <c r="M135" s="64">
        <f t="shared" si="57"/>
        <v>0</v>
      </c>
      <c r="N135" s="65">
        <f t="shared" si="58"/>
        <v>3150</v>
      </c>
      <c r="O135" s="65">
        <f t="shared" si="59"/>
        <v>1</v>
      </c>
      <c r="P135" s="65">
        <v>3102.2</v>
      </c>
      <c r="Q135" s="65">
        <f>IF((P135-L135)&gt;0,1,0)</f>
        <v>0</v>
      </c>
      <c r="R135" s="60" t="s">
        <v>55</v>
      </c>
      <c r="S135" s="60" t="s">
        <v>56</v>
      </c>
    </row>
    <row r="136" spans="1:19" x14ac:dyDescent="0.25">
      <c r="A136" s="60">
        <v>2135</v>
      </c>
      <c r="B136" s="60" t="s">
        <v>67</v>
      </c>
      <c r="C136" s="60" t="s">
        <v>38</v>
      </c>
      <c r="D136" s="78">
        <v>44488</v>
      </c>
      <c r="E136" s="60" t="s">
        <v>231</v>
      </c>
      <c r="F136" s="60" t="s">
        <v>58</v>
      </c>
      <c r="G136" s="60" t="s">
        <v>41</v>
      </c>
      <c r="H136" s="64" t="s">
        <v>17</v>
      </c>
      <c r="I136" s="60" t="s">
        <v>239</v>
      </c>
      <c r="J136">
        <v>267661</v>
      </c>
      <c r="K136">
        <v>2146.3000000000002</v>
      </c>
      <c r="L136" s="60">
        <v>4000</v>
      </c>
      <c r="M136" s="64">
        <f t="shared" si="57"/>
        <v>0</v>
      </c>
      <c r="N136" s="65">
        <f t="shared" si="58"/>
        <v>3600</v>
      </c>
      <c r="O136" s="65">
        <f t="shared" si="59"/>
        <v>0</v>
      </c>
      <c r="P136" s="65" t="s">
        <v>24</v>
      </c>
      <c r="Q136" s="64" t="s">
        <v>24</v>
      </c>
      <c r="R136" s="60" t="s">
        <v>55</v>
      </c>
      <c r="S136" s="60" t="s">
        <v>56</v>
      </c>
    </row>
    <row r="137" spans="1:19" x14ac:dyDescent="0.25">
      <c r="A137" s="60">
        <v>2136</v>
      </c>
      <c r="B137" s="60" t="s">
        <v>67</v>
      </c>
      <c r="C137" s="60" t="s">
        <v>38</v>
      </c>
      <c r="D137" s="78">
        <v>44488</v>
      </c>
      <c r="E137" s="60" t="s">
        <v>232</v>
      </c>
      <c r="F137" s="60" t="s">
        <v>58</v>
      </c>
      <c r="G137" s="60" t="s">
        <v>32</v>
      </c>
      <c r="H137" s="60" t="s">
        <v>32</v>
      </c>
      <c r="I137" s="60" t="s">
        <v>240</v>
      </c>
      <c r="J137">
        <v>267662</v>
      </c>
      <c r="K137">
        <v>1452.1</v>
      </c>
      <c r="L137" s="60">
        <v>3500</v>
      </c>
      <c r="M137" s="64">
        <f t="shared" ref="M137" si="60">IF((K137-L137)&gt;0,1,0)</f>
        <v>0</v>
      </c>
      <c r="N137" s="65">
        <f t="shared" ref="N137" si="61">L137-(L137*0.1)</f>
        <v>3150</v>
      </c>
      <c r="O137" s="65">
        <f t="shared" ref="O137" si="62">IF(K137&gt;N137,1,0)</f>
        <v>0</v>
      </c>
      <c r="P137" s="65" t="s">
        <v>24</v>
      </c>
      <c r="Q137" s="64" t="s">
        <v>24</v>
      </c>
      <c r="R137" s="60" t="s">
        <v>55</v>
      </c>
      <c r="S137" s="60" t="s">
        <v>56</v>
      </c>
    </row>
    <row r="138" spans="1:19" x14ac:dyDescent="0.25">
      <c r="A138" s="60">
        <v>2137</v>
      </c>
      <c r="B138" s="60" t="s">
        <v>70</v>
      </c>
      <c r="C138" s="60" t="s">
        <v>38</v>
      </c>
      <c r="D138" s="60" t="s">
        <v>62</v>
      </c>
      <c r="E138" s="60" t="s">
        <v>56</v>
      </c>
      <c r="F138" s="60" t="s">
        <v>56</v>
      </c>
      <c r="G138" s="60" t="s">
        <v>56</v>
      </c>
      <c r="H138" s="60" t="s">
        <v>56</v>
      </c>
      <c r="I138" s="60" t="s">
        <v>56</v>
      </c>
      <c r="J138" s="60" t="s">
        <v>56</v>
      </c>
      <c r="K138" s="60" t="s">
        <v>56</v>
      </c>
      <c r="L138" s="60" t="s">
        <v>56</v>
      </c>
      <c r="M138" s="60" t="s">
        <v>56</v>
      </c>
      <c r="N138" s="60" t="s">
        <v>56</v>
      </c>
      <c r="O138" s="60" t="s">
        <v>56</v>
      </c>
      <c r="P138" s="60" t="s">
        <v>56</v>
      </c>
      <c r="Q138" s="60" t="s">
        <v>56</v>
      </c>
      <c r="R138" s="60" t="s">
        <v>56</v>
      </c>
      <c r="S138" s="60" t="s">
        <v>56</v>
      </c>
    </row>
    <row r="139" spans="1:19" x14ac:dyDescent="0.25">
      <c r="A139" s="60">
        <v>2138</v>
      </c>
      <c r="B139" s="60" t="s">
        <v>70</v>
      </c>
      <c r="C139" s="60" t="s">
        <v>38</v>
      </c>
      <c r="D139" s="60" t="s">
        <v>62</v>
      </c>
      <c r="E139" s="60" t="s">
        <v>56</v>
      </c>
      <c r="F139" s="60" t="s">
        <v>56</v>
      </c>
      <c r="G139" s="60" t="s">
        <v>56</v>
      </c>
      <c r="H139" s="60" t="s">
        <v>56</v>
      </c>
      <c r="I139" s="60" t="s">
        <v>56</v>
      </c>
      <c r="J139" s="60" t="s">
        <v>56</v>
      </c>
      <c r="K139" s="60" t="s">
        <v>56</v>
      </c>
      <c r="L139" s="60" t="s">
        <v>56</v>
      </c>
      <c r="M139" s="60" t="s">
        <v>56</v>
      </c>
      <c r="N139" s="60" t="s">
        <v>56</v>
      </c>
      <c r="O139" s="60" t="s">
        <v>56</v>
      </c>
      <c r="P139" s="60" t="s">
        <v>56</v>
      </c>
      <c r="Q139" s="60" t="s">
        <v>56</v>
      </c>
      <c r="R139" s="60" t="s">
        <v>56</v>
      </c>
      <c r="S139" s="60" t="s">
        <v>56</v>
      </c>
    </row>
    <row r="140" spans="1:19" x14ac:dyDescent="0.25">
      <c r="A140" s="60">
        <v>2139</v>
      </c>
      <c r="B140" s="60" t="s">
        <v>54</v>
      </c>
      <c r="C140" s="60" t="s">
        <v>38</v>
      </c>
      <c r="D140" s="78">
        <v>44488</v>
      </c>
      <c r="E140" s="60" t="s">
        <v>120</v>
      </c>
      <c r="F140" s="60" t="s">
        <v>121</v>
      </c>
      <c r="G140" s="60" t="s">
        <v>241</v>
      </c>
      <c r="H140" s="60" t="s">
        <v>27</v>
      </c>
      <c r="I140" s="60" t="s">
        <v>242</v>
      </c>
      <c r="J140">
        <v>267670</v>
      </c>
      <c r="K140">
        <v>5540.6</v>
      </c>
      <c r="L140" s="60" t="s">
        <v>24</v>
      </c>
      <c r="M140" s="60" t="s">
        <v>24</v>
      </c>
      <c r="N140" s="60" t="s">
        <v>24</v>
      </c>
      <c r="O140" s="60" t="s">
        <v>24</v>
      </c>
      <c r="P140" s="65" t="s">
        <v>24</v>
      </c>
      <c r="Q140" s="64" t="s">
        <v>24</v>
      </c>
      <c r="R140" s="60" t="s">
        <v>55</v>
      </c>
      <c r="S140" s="60" t="s">
        <v>56</v>
      </c>
    </row>
    <row r="141" spans="1:19" x14ac:dyDescent="0.25">
      <c r="A141" s="60">
        <v>2140</v>
      </c>
      <c r="B141" s="60" t="s">
        <v>54</v>
      </c>
      <c r="C141" s="60" t="s">
        <v>38</v>
      </c>
      <c r="D141" s="78">
        <v>44488</v>
      </c>
      <c r="E141" s="60" t="s">
        <v>120</v>
      </c>
      <c r="F141" s="60" t="s">
        <v>121</v>
      </c>
      <c r="G141" s="60" t="s">
        <v>241</v>
      </c>
      <c r="H141" s="60" t="s">
        <v>27</v>
      </c>
      <c r="I141" s="60" t="s">
        <v>243</v>
      </c>
      <c r="J141">
        <v>267671</v>
      </c>
      <c r="K141">
        <v>5296.4</v>
      </c>
      <c r="L141" s="60" t="s">
        <v>24</v>
      </c>
      <c r="M141" s="60" t="s">
        <v>24</v>
      </c>
      <c r="N141" s="60" t="s">
        <v>24</v>
      </c>
      <c r="O141" s="60" t="s">
        <v>24</v>
      </c>
      <c r="P141" s="65" t="s">
        <v>24</v>
      </c>
      <c r="Q141" s="64" t="s">
        <v>24</v>
      </c>
      <c r="R141" s="60" t="s">
        <v>55</v>
      </c>
      <c r="S141" s="60" t="s">
        <v>56</v>
      </c>
    </row>
    <row r="142" spans="1:19" x14ac:dyDescent="0.25">
      <c r="A142" s="60">
        <v>2141</v>
      </c>
      <c r="B142" s="60" t="s">
        <v>54</v>
      </c>
      <c r="C142" s="60" t="s">
        <v>38</v>
      </c>
      <c r="D142" s="78">
        <v>44488</v>
      </c>
      <c r="E142" s="60" t="s">
        <v>120</v>
      </c>
      <c r="F142" s="60" t="s">
        <v>121</v>
      </c>
      <c r="G142" s="60" t="s">
        <v>244</v>
      </c>
      <c r="H142" s="60" t="s">
        <v>27</v>
      </c>
      <c r="I142" s="60" t="s">
        <v>245</v>
      </c>
      <c r="J142">
        <v>267672</v>
      </c>
      <c r="K142">
        <v>4496.5</v>
      </c>
      <c r="L142" s="60" t="s">
        <v>24</v>
      </c>
      <c r="M142" s="60" t="s">
        <v>24</v>
      </c>
      <c r="N142" s="60" t="s">
        <v>24</v>
      </c>
      <c r="O142" s="60" t="s">
        <v>24</v>
      </c>
      <c r="P142" s="65" t="s">
        <v>24</v>
      </c>
      <c r="Q142" s="64" t="s">
        <v>24</v>
      </c>
      <c r="R142" s="60" t="s">
        <v>55</v>
      </c>
      <c r="S142" s="60" t="s">
        <v>56</v>
      </c>
    </row>
    <row r="143" spans="1:19" x14ac:dyDescent="0.25">
      <c r="A143" s="60">
        <v>2142</v>
      </c>
      <c r="B143" s="60" t="s">
        <v>54</v>
      </c>
      <c r="C143" s="60" t="s">
        <v>38</v>
      </c>
      <c r="D143" s="78">
        <v>44488</v>
      </c>
      <c r="E143" s="60" t="s">
        <v>120</v>
      </c>
      <c r="F143" s="60" t="s">
        <v>121</v>
      </c>
      <c r="G143" s="60" t="s">
        <v>132</v>
      </c>
      <c r="H143" s="60" t="s">
        <v>27</v>
      </c>
      <c r="I143" s="60" t="s">
        <v>246</v>
      </c>
      <c r="J143">
        <v>267673</v>
      </c>
      <c r="K143">
        <v>4932.8</v>
      </c>
      <c r="L143" s="60" t="s">
        <v>24</v>
      </c>
      <c r="M143" s="60" t="s">
        <v>24</v>
      </c>
      <c r="N143" s="60" t="s">
        <v>24</v>
      </c>
      <c r="O143" s="60" t="s">
        <v>24</v>
      </c>
      <c r="P143" s="65" t="s">
        <v>24</v>
      </c>
      <c r="Q143" s="64" t="s">
        <v>24</v>
      </c>
      <c r="R143" s="60" t="s">
        <v>55</v>
      </c>
      <c r="S143" s="60" t="s">
        <v>56</v>
      </c>
    </row>
    <row r="144" spans="1:19" x14ac:dyDescent="0.25">
      <c r="A144" s="60">
        <v>2143</v>
      </c>
      <c r="B144" s="60" t="s">
        <v>90</v>
      </c>
      <c r="C144" s="60" t="s">
        <v>38</v>
      </c>
      <c r="D144" s="78">
        <v>44483</v>
      </c>
      <c r="E144" s="60" t="s">
        <v>139</v>
      </c>
      <c r="F144" s="60" t="s">
        <v>228</v>
      </c>
      <c r="G144" s="60" t="s">
        <v>41</v>
      </c>
      <c r="H144" s="64" t="s">
        <v>17</v>
      </c>
      <c r="I144" s="60" t="s">
        <v>226</v>
      </c>
      <c r="J144">
        <v>267590</v>
      </c>
      <c r="K144" s="60">
        <v>1083.5</v>
      </c>
      <c r="L144" s="60">
        <v>4000</v>
      </c>
      <c r="M144" s="64">
        <f t="shared" ref="M144" si="63">IF((K144-L144)&gt;0,1,0)</f>
        <v>0</v>
      </c>
      <c r="N144" s="65">
        <f t="shared" ref="N144" si="64">L144-(L144*0.1)</f>
        <v>3600</v>
      </c>
      <c r="O144" s="65">
        <f t="shared" ref="O144" si="65">IF(K144&gt;N144,1,0)</f>
        <v>0</v>
      </c>
      <c r="P144" s="65" t="s">
        <v>24</v>
      </c>
      <c r="Q144" s="64" t="s">
        <v>24</v>
      </c>
      <c r="R144" s="60" t="s">
        <v>55</v>
      </c>
      <c r="S144" s="60" t="s">
        <v>56</v>
      </c>
    </row>
    <row r="145" spans="1:19" x14ac:dyDescent="0.25">
      <c r="A145" s="60">
        <v>2144</v>
      </c>
      <c r="B145" s="60" t="s">
        <v>90</v>
      </c>
      <c r="C145" s="60" t="s">
        <v>38</v>
      </c>
      <c r="D145" s="78">
        <v>44483</v>
      </c>
      <c r="E145" s="60" t="s">
        <v>139</v>
      </c>
      <c r="F145" s="60" t="s">
        <v>228</v>
      </c>
      <c r="G145" s="60" t="s">
        <v>146</v>
      </c>
      <c r="H145" s="60" t="s">
        <v>27</v>
      </c>
      <c r="I145" s="60" t="s">
        <v>148</v>
      </c>
      <c r="J145">
        <v>267591</v>
      </c>
      <c r="K145" s="60">
        <v>1692.1</v>
      </c>
      <c r="L145" s="60" t="s">
        <v>24</v>
      </c>
      <c r="M145" s="60" t="s">
        <v>24</v>
      </c>
      <c r="N145" s="60" t="s">
        <v>24</v>
      </c>
      <c r="O145" s="60" t="s">
        <v>24</v>
      </c>
      <c r="P145" s="65" t="s">
        <v>24</v>
      </c>
      <c r="Q145" s="64" t="s">
        <v>24</v>
      </c>
      <c r="R145" s="60" t="s">
        <v>55</v>
      </c>
      <c r="S145" s="60" t="s">
        <v>56</v>
      </c>
    </row>
    <row r="146" spans="1:19" x14ac:dyDescent="0.25">
      <c r="A146" s="60">
        <v>2145</v>
      </c>
      <c r="B146" s="60" t="s">
        <v>90</v>
      </c>
      <c r="C146" s="60" t="s">
        <v>38</v>
      </c>
      <c r="D146" s="78">
        <v>44483</v>
      </c>
      <c r="E146" s="60" t="s">
        <v>139</v>
      </c>
      <c r="F146" s="60" t="s">
        <v>228</v>
      </c>
      <c r="G146" s="60" t="s">
        <v>41</v>
      </c>
      <c r="H146" s="64" t="s">
        <v>17</v>
      </c>
      <c r="I146" s="60" t="s">
        <v>226</v>
      </c>
      <c r="J146">
        <v>267596</v>
      </c>
      <c r="K146" s="60">
        <v>2432.1</v>
      </c>
      <c r="L146" s="60">
        <v>4000</v>
      </c>
      <c r="M146" s="64">
        <f t="shared" ref="M146:M149" si="66">IF((K146-L146)&gt;0,1,0)</f>
        <v>0</v>
      </c>
      <c r="N146" s="65">
        <f t="shared" ref="N146:N149" si="67">L146-(L146*0.1)</f>
        <v>3600</v>
      </c>
      <c r="O146" s="65">
        <f t="shared" ref="O146:O149" si="68">IF(K146&gt;N146,1,0)</f>
        <v>0</v>
      </c>
      <c r="P146" s="65" t="s">
        <v>24</v>
      </c>
      <c r="Q146" s="64" t="s">
        <v>24</v>
      </c>
      <c r="R146" s="60" t="s">
        <v>55</v>
      </c>
      <c r="S146" s="60" t="s">
        <v>56</v>
      </c>
    </row>
    <row r="147" spans="1:19" x14ac:dyDescent="0.25">
      <c r="A147" s="60">
        <v>2146</v>
      </c>
      <c r="B147" s="60" t="s">
        <v>90</v>
      </c>
      <c r="C147" s="60" t="s">
        <v>38</v>
      </c>
      <c r="D147" s="78">
        <v>44483</v>
      </c>
      <c r="E147" s="60" t="s">
        <v>139</v>
      </c>
      <c r="F147" s="60" t="s">
        <v>228</v>
      </c>
      <c r="G147" s="60" t="s">
        <v>31</v>
      </c>
      <c r="H147" s="60" t="s">
        <v>247</v>
      </c>
      <c r="I147" s="60" t="s">
        <v>31</v>
      </c>
      <c r="J147" s="60">
        <v>267597</v>
      </c>
      <c r="K147" s="60">
        <v>4158.5</v>
      </c>
      <c r="L147" s="60">
        <v>7000</v>
      </c>
      <c r="M147" s="64">
        <f t="shared" si="66"/>
        <v>0</v>
      </c>
      <c r="N147" s="65">
        <f t="shared" si="67"/>
        <v>6300</v>
      </c>
      <c r="O147" s="65">
        <f t="shared" si="68"/>
        <v>0</v>
      </c>
      <c r="P147" s="65" t="s">
        <v>24</v>
      </c>
      <c r="Q147" s="64" t="s">
        <v>24</v>
      </c>
      <c r="R147" s="60" t="s">
        <v>55</v>
      </c>
      <c r="S147" s="60" t="s">
        <v>56</v>
      </c>
    </row>
    <row r="148" spans="1:19" x14ac:dyDescent="0.25">
      <c r="A148" s="60">
        <v>2147</v>
      </c>
      <c r="B148" s="60" t="s">
        <v>90</v>
      </c>
      <c r="C148" s="60" t="s">
        <v>40</v>
      </c>
      <c r="D148" s="78">
        <v>44538</v>
      </c>
      <c r="E148" s="60" t="s">
        <v>256</v>
      </c>
      <c r="F148" s="60" t="s">
        <v>228</v>
      </c>
      <c r="G148" s="60" t="s">
        <v>41</v>
      </c>
      <c r="H148" s="60" t="s">
        <v>13</v>
      </c>
      <c r="I148" s="60" t="s">
        <v>257</v>
      </c>
      <c r="J148">
        <v>269057</v>
      </c>
      <c r="K148">
        <v>3855.6</v>
      </c>
      <c r="L148" s="60">
        <v>5000</v>
      </c>
      <c r="M148" s="64">
        <f t="shared" si="66"/>
        <v>0</v>
      </c>
      <c r="N148" s="65">
        <f t="shared" si="67"/>
        <v>4500</v>
      </c>
      <c r="O148" s="65">
        <f t="shared" si="68"/>
        <v>0</v>
      </c>
      <c r="P148" s="65" t="s">
        <v>24</v>
      </c>
      <c r="Q148" s="64" t="s">
        <v>24</v>
      </c>
      <c r="R148" s="60" t="s">
        <v>55</v>
      </c>
      <c r="S148" s="60" t="s">
        <v>56</v>
      </c>
    </row>
    <row r="149" spans="1:19" x14ac:dyDescent="0.25">
      <c r="A149" s="60">
        <v>2148</v>
      </c>
      <c r="B149" s="60" t="s">
        <v>90</v>
      </c>
      <c r="C149" s="60" t="s">
        <v>40</v>
      </c>
      <c r="D149" s="78">
        <v>44538</v>
      </c>
      <c r="E149" s="60" t="s">
        <v>256</v>
      </c>
      <c r="F149" s="60" t="s">
        <v>228</v>
      </c>
      <c r="G149" s="60" t="s">
        <v>41</v>
      </c>
      <c r="H149" s="60" t="s">
        <v>13</v>
      </c>
      <c r="I149" s="60" t="s">
        <v>258</v>
      </c>
      <c r="J149">
        <v>269056</v>
      </c>
      <c r="K149">
        <v>1648.2</v>
      </c>
      <c r="L149" s="60">
        <v>5000</v>
      </c>
      <c r="M149" s="64">
        <f t="shared" si="66"/>
        <v>0</v>
      </c>
      <c r="N149" s="65">
        <f t="shared" si="67"/>
        <v>4500</v>
      </c>
      <c r="O149" s="65">
        <f t="shared" si="68"/>
        <v>0</v>
      </c>
      <c r="P149" s="65" t="s">
        <v>24</v>
      </c>
      <c r="Q149" s="64" t="s">
        <v>24</v>
      </c>
      <c r="R149" s="60" t="s">
        <v>55</v>
      </c>
      <c r="S149" s="60" t="s">
        <v>56</v>
      </c>
    </row>
    <row r="150" spans="1:19" x14ac:dyDescent="0.25">
      <c r="A150" s="60">
        <v>2149</v>
      </c>
      <c r="B150" s="60" t="s">
        <v>61</v>
      </c>
      <c r="C150" s="60" t="s">
        <v>38</v>
      </c>
      <c r="D150" s="78">
        <v>44481</v>
      </c>
      <c r="E150" t="s">
        <v>126</v>
      </c>
      <c r="F150" s="60" t="s">
        <v>58</v>
      </c>
      <c r="G150" s="60" t="s">
        <v>41</v>
      </c>
      <c r="H150" s="60" t="s">
        <v>15</v>
      </c>
      <c r="I150" s="60" t="s">
        <v>248</v>
      </c>
      <c r="J150" s="60">
        <v>267419</v>
      </c>
      <c r="K150" s="60">
        <v>839.4</v>
      </c>
      <c r="L150" s="60">
        <v>2000</v>
      </c>
      <c r="M150" s="64">
        <f t="shared" ref="M150" si="69">IF((K150-L150)&gt;0,1,0)</f>
        <v>0</v>
      </c>
      <c r="N150" s="65">
        <f t="shared" ref="N150" si="70">L150-(L150*0.1)</f>
        <v>1800</v>
      </c>
      <c r="O150" s="65">
        <f t="shared" ref="O150" si="71">IF(K150&gt;N150,1,0)</f>
        <v>0</v>
      </c>
      <c r="P150" s="65" t="s">
        <v>24</v>
      </c>
      <c r="Q150" s="64" t="s">
        <v>24</v>
      </c>
      <c r="R150" s="60" t="s">
        <v>55</v>
      </c>
      <c r="S150" s="60" t="s">
        <v>56</v>
      </c>
    </row>
    <row r="151" spans="1:19" x14ac:dyDescent="0.25">
      <c r="A151" s="60">
        <v>2150</v>
      </c>
      <c r="B151" s="60" t="s">
        <v>61</v>
      </c>
      <c r="C151" s="60" t="s">
        <v>38</v>
      </c>
      <c r="D151" s="78">
        <v>44481</v>
      </c>
      <c r="E151" t="s">
        <v>126</v>
      </c>
      <c r="F151" s="60" t="s">
        <v>58</v>
      </c>
      <c r="G151" s="60" t="s">
        <v>249</v>
      </c>
      <c r="H151" s="60" t="s">
        <v>27</v>
      </c>
      <c r="I151" s="60" t="s">
        <v>250</v>
      </c>
      <c r="J151" s="60">
        <v>267420</v>
      </c>
      <c r="K151" s="60">
        <v>1868.3</v>
      </c>
      <c r="L151" s="60" t="s">
        <v>24</v>
      </c>
      <c r="M151" s="60" t="s">
        <v>24</v>
      </c>
      <c r="N151" s="60" t="s">
        <v>24</v>
      </c>
      <c r="O151" s="60" t="s">
        <v>24</v>
      </c>
      <c r="P151" s="65" t="s">
        <v>24</v>
      </c>
      <c r="Q151" s="64" t="s">
        <v>24</v>
      </c>
      <c r="R151" s="60" t="s">
        <v>55</v>
      </c>
      <c r="S151" s="60" t="s">
        <v>56</v>
      </c>
    </row>
    <row r="152" spans="1:19" x14ac:dyDescent="0.25">
      <c r="A152" s="60">
        <v>2151</v>
      </c>
      <c r="B152" s="60" t="s">
        <v>268</v>
      </c>
      <c r="C152" s="60" t="s">
        <v>29</v>
      </c>
      <c r="D152" s="78">
        <v>44578</v>
      </c>
      <c r="E152" t="s">
        <v>280</v>
      </c>
      <c r="F152" t="s">
        <v>98</v>
      </c>
      <c r="G152" t="s">
        <v>41</v>
      </c>
      <c r="H152" s="60" t="s">
        <v>13</v>
      </c>
      <c r="I152" s="60" t="s">
        <v>282</v>
      </c>
      <c r="J152">
        <v>269243</v>
      </c>
      <c r="K152">
        <v>3786.8</v>
      </c>
      <c r="L152" s="60">
        <v>5000</v>
      </c>
      <c r="M152" s="64">
        <f t="shared" ref="M152:M154" si="72">IF((K152-L152)&gt;0,1,0)</f>
        <v>0</v>
      </c>
      <c r="N152" s="65">
        <f t="shared" ref="N152:N154" si="73">L152-(L152*0.1)</f>
        <v>4500</v>
      </c>
      <c r="O152" s="65">
        <f t="shared" ref="O152:O154" si="74">IF(K152&gt;N152,1,0)</f>
        <v>0</v>
      </c>
      <c r="P152" s="65" t="s">
        <v>24</v>
      </c>
      <c r="Q152" s="64" t="s">
        <v>24</v>
      </c>
      <c r="R152" s="60" t="s">
        <v>55</v>
      </c>
      <c r="S152" s="60" t="s">
        <v>56</v>
      </c>
    </row>
    <row r="153" spans="1:19" x14ac:dyDescent="0.25">
      <c r="A153" s="60">
        <v>2152</v>
      </c>
      <c r="B153" s="60" t="s">
        <v>268</v>
      </c>
      <c r="C153" s="60" t="s">
        <v>29</v>
      </c>
      <c r="D153" s="78">
        <v>44578</v>
      </c>
      <c r="E153" t="s">
        <v>281</v>
      </c>
      <c r="F153" t="s">
        <v>98</v>
      </c>
      <c r="G153" t="s">
        <v>41</v>
      </c>
      <c r="H153" s="60" t="s">
        <v>13</v>
      </c>
      <c r="I153" s="60" t="s">
        <v>278</v>
      </c>
      <c r="J153">
        <v>269244</v>
      </c>
      <c r="K153">
        <v>4049.9</v>
      </c>
      <c r="L153" s="60">
        <v>5000</v>
      </c>
      <c r="M153" s="64">
        <f t="shared" si="72"/>
        <v>0</v>
      </c>
      <c r="N153" s="65">
        <f t="shared" si="73"/>
        <v>4500</v>
      </c>
      <c r="O153" s="65">
        <f t="shared" si="74"/>
        <v>0</v>
      </c>
      <c r="P153" s="65" t="s">
        <v>24</v>
      </c>
      <c r="Q153" s="64" t="s">
        <v>24</v>
      </c>
      <c r="R153" s="60" t="s">
        <v>55</v>
      </c>
      <c r="S153" s="60" t="s">
        <v>56</v>
      </c>
    </row>
    <row r="154" spans="1:19" x14ac:dyDescent="0.25">
      <c r="A154" s="60">
        <v>2153</v>
      </c>
      <c r="B154" s="60" t="s">
        <v>268</v>
      </c>
      <c r="C154" s="60" t="s">
        <v>30</v>
      </c>
      <c r="D154" s="78">
        <v>44593</v>
      </c>
      <c r="E154" t="s">
        <v>281</v>
      </c>
      <c r="F154" t="s">
        <v>98</v>
      </c>
      <c r="G154" t="s">
        <v>41</v>
      </c>
      <c r="H154" s="60" t="s">
        <v>13</v>
      </c>
      <c r="I154" s="60" t="s">
        <v>278</v>
      </c>
      <c r="J154">
        <v>269362</v>
      </c>
      <c r="K154" s="60">
        <v>3514</v>
      </c>
      <c r="L154" s="60">
        <v>5000</v>
      </c>
      <c r="M154" s="64">
        <f t="shared" si="72"/>
        <v>0</v>
      </c>
      <c r="N154" s="65">
        <f t="shared" si="73"/>
        <v>4500</v>
      </c>
      <c r="O154" s="65">
        <f t="shared" si="74"/>
        <v>0</v>
      </c>
      <c r="P154" s="65" t="s">
        <v>24</v>
      </c>
      <c r="Q154" s="64" t="s">
        <v>24</v>
      </c>
      <c r="R154" s="60" t="s">
        <v>55</v>
      </c>
      <c r="S154" s="60" t="s">
        <v>56</v>
      </c>
    </row>
    <row r="155" spans="1:19" x14ac:dyDescent="0.25">
      <c r="A155" s="93">
        <v>2154</v>
      </c>
      <c r="B155" s="93" t="s">
        <v>67</v>
      </c>
      <c r="C155" s="93" t="s">
        <v>39</v>
      </c>
      <c r="D155" s="93" t="s">
        <v>62</v>
      </c>
      <c r="E155" s="60" t="s">
        <v>284</v>
      </c>
      <c r="G155" s="60" t="s">
        <v>56</v>
      </c>
      <c r="H155" s="60" t="s">
        <v>56</v>
      </c>
      <c r="I155" s="60" t="s">
        <v>56</v>
      </c>
      <c r="J155" s="60" t="s">
        <v>56</v>
      </c>
      <c r="K155" s="60" t="s">
        <v>56</v>
      </c>
      <c r="L155" s="60" t="s">
        <v>56</v>
      </c>
      <c r="M155" s="60" t="s">
        <v>56</v>
      </c>
      <c r="N155" s="60" t="s">
        <v>56</v>
      </c>
      <c r="O155" s="60" t="s">
        <v>56</v>
      </c>
      <c r="P155" s="60" t="s">
        <v>56</v>
      </c>
      <c r="Q155" s="60" t="s">
        <v>56</v>
      </c>
      <c r="R155" s="60" t="s">
        <v>56</v>
      </c>
      <c r="S155" s="60" t="s">
        <v>56</v>
      </c>
    </row>
    <row r="156" spans="1:19" x14ac:dyDescent="0.25">
      <c r="A156" s="93">
        <v>2155</v>
      </c>
      <c r="B156" s="93" t="s">
        <v>67</v>
      </c>
      <c r="C156" s="93" t="s">
        <v>39</v>
      </c>
      <c r="D156" s="93" t="s">
        <v>62</v>
      </c>
      <c r="E156" s="60" t="s">
        <v>285</v>
      </c>
      <c r="G156" s="60" t="s">
        <v>56</v>
      </c>
      <c r="H156" s="60" t="s">
        <v>56</v>
      </c>
      <c r="I156" s="60" t="s">
        <v>56</v>
      </c>
      <c r="J156" s="60" t="s">
        <v>56</v>
      </c>
      <c r="K156" s="60" t="s">
        <v>56</v>
      </c>
      <c r="L156" s="60" t="s">
        <v>56</v>
      </c>
      <c r="M156" s="60" t="s">
        <v>56</v>
      </c>
      <c r="N156" s="60" t="s">
        <v>56</v>
      </c>
      <c r="O156" s="60" t="s">
        <v>56</v>
      </c>
      <c r="P156" s="60" t="s">
        <v>56</v>
      </c>
      <c r="Q156" s="60" t="s">
        <v>56</v>
      </c>
      <c r="R156" s="60" t="s">
        <v>56</v>
      </c>
      <c r="S156" s="60" t="s">
        <v>56</v>
      </c>
    </row>
    <row r="157" spans="1:19" x14ac:dyDescent="0.25">
      <c r="A157" s="60">
        <v>2156</v>
      </c>
      <c r="B157" s="60" t="s">
        <v>90</v>
      </c>
      <c r="C157" s="60" t="s">
        <v>39</v>
      </c>
      <c r="D157" s="60" t="s">
        <v>62</v>
      </c>
      <c r="E157" s="60" t="s">
        <v>56</v>
      </c>
      <c r="F157" s="60" t="s">
        <v>56</v>
      </c>
      <c r="G157" s="60" t="s">
        <v>56</v>
      </c>
      <c r="H157" s="60" t="s">
        <v>56</v>
      </c>
      <c r="I157" s="60" t="s">
        <v>56</v>
      </c>
      <c r="J157" s="60" t="s">
        <v>56</v>
      </c>
      <c r="K157" s="60" t="s">
        <v>56</v>
      </c>
      <c r="L157" s="60" t="s">
        <v>56</v>
      </c>
      <c r="M157" s="60" t="s">
        <v>56</v>
      </c>
      <c r="N157" s="60" t="s">
        <v>56</v>
      </c>
      <c r="O157" s="60" t="s">
        <v>56</v>
      </c>
      <c r="P157" s="60" t="s">
        <v>56</v>
      </c>
      <c r="Q157" s="60" t="s">
        <v>56</v>
      </c>
      <c r="R157" s="60" t="s">
        <v>56</v>
      </c>
      <c r="S157" s="60" t="s">
        <v>56</v>
      </c>
    </row>
    <row r="158" spans="1:19" x14ac:dyDescent="0.25">
      <c r="A158" s="60">
        <v>2157</v>
      </c>
      <c r="B158" s="60" t="s">
        <v>90</v>
      </c>
      <c r="C158" s="60" t="s">
        <v>39</v>
      </c>
      <c r="D158" s="60" t="s">
        <v>62</v>
      </c>
      <c r="E158" s="60" t="s">
        <v>56</v>
      </c>
      <c r="F158" s="60" t="s">
        <v>56</v>
      </c>
      <c r="G158" s="60" t="s">
        <v>56</v>
      </c>
      <c r="H158" s="60" t="s">
        <v>56</v>
      </c>
      <c r="I158" s="60" t="s">
        <v>56</v>
      </c>
      <c r="J158" s="60" t="s">
        <v>56</v>
      </c>
      <c r="K158" s="60" t="s">
        <v>56</v>
      </c>
      <c r="L158" s="60" t="s">
        <v>56</v>
      </c>
      <c r="M158" s="60" t="s">
        <v>56</v>
      </c>
      <c r="N158" s="60" t="s">
        <v>56</v>
      </c>
      <c r="O158" s="60" t="s">
        <v>56</v>
      </c>
      <c r="P158" s="60" t="s">
        <v>56</v>
      </c>
      <c r="Q158" s="60" t="s">
        <v>56</v>
      </c>
      <c r="R158" s="60" t="s">
        <v>56</v>
      </c>
      <c r="S158" s="60" t="s">
        <v>56</v>
      </c>
    </row>
    <row r="159" spans="1:19" x14ac:dyDescent="0.25">
      <c r="A159" s="60">
        <v>2158</v>
      </c>
      <c r="B159" s="60" t="s">
        <v>90</v>
      </c>
      <c r="C159" s="60" t="s">
        <v>39</v>
      </c>
      <c r="D159" s="60" t="s">
        <v>62</v>
      </c>
      <c r="E159" s="60" t="s">
        <v>56</v>
      </c>
      <c r="F159" s="60" t="s">
        <v>56</v>
      </c>
      <c r="G159" s="60" t="s">
        <v>56</v>
      </c>
      <c r="H159" s="60" t="s">
        <v>56</v>
      </c>
      <c r="I159" s="60" t="s">
        <v>56</v>
      </c>
      <c r="J159" s="60" t="s">
        <v>56</v>
      </c>
      <c r="K159" s="60" t="s">
        <v>56</v>
      </c>
      <c r="L159" s="60" t="s">
        <v>56</v>
      </c>
      <c r="M159" s="60" t="s">
        <v>56</v>
      </c>
      <c r="N159" s="60" t="s">
        <v>56</v>
      </c>
      <c r="O159" s="60" t="s">
        <v>56</v>
      </c>
      <c r="P159" s="60" t="s">
        <v>56</v>
      </c>
      <c r="Q159" s="60" t="s">
        <v>56</v>
      </c>
      <c r="R159" s="60" t="s">
        <v>56</v>
      </c>
      <c r="S159" s="60" t="s">
        <v>56</v>
      </c>
    </row>
    <row r="160" spans="1:19" x14ac:dyDescent="0.25">
      <c r="A160" s="60">
        <v>2159</v>
      </c>
      <c r="B160" s="60" t="s">
        <v>90</v>
      </c>
      <c r="C160" s="60" t="s">
        <v>39</v>
      </c>
      <c r="D160" s="60" t="s">
        <v>62</v>
      </c>
      <c r="E160" s="60" t="s">
        <v>56</v>
      </c>
      <c r="F160" s="60" t="s">
        <v>56</v>
      </c>
      <c r="G160" s="60" t="s">
        <v>56</v>
      </c>
      <c r="H160" s="60" t="s">
        <v>56</v>
      </c>
      <c r="I160" s="60" t="s">
        <v>56</v>
      </c>
      <c r="J160" s="60" t="s">
        <v>56</v>
      </c>
      <c r="K160" s="60" t="s">
        <v>56</v>
      </c>
      <c r="L160" s="60" t="s">
        <v>56</v>
      </c>
      <c r="M160" s="60" t="s">
        <v>56</v>
      </c>
      <c r="N160" s="60" t="s">
        <v>56</v>
      </c>
      <c r="O160" s="60" t="s">
        <v>56</v>
      </c>
      <c r="P160" s="60" t="s">
        <v>56</v>
      </c>
      <c r="Q160" s="60" t="s">
        <v>56</v>
      </c>
      <c r="R160" s="60" t="s">
        <v>56</v>
      </c>
      <c r="S160" s="60" t="s">
        <v>56</v>
      </c>
    </row>
    <row r="161" spans="1:19" x14ac:dyDescent="0.25">
      <c r="A161" s="60">
        <v>2160</v>
      </c>
      <c r="B161" s="60" t="s">
        <v>283</v>
      </c>
      <c r="C161" s="60" t="s">
        <v>29</v>
      </c>
      <c r="D161" s="78">
        <v>44572</v>
      </c>
      <c r="E161" s="60" t="s">
        <v>97</v>
      </c>
      <c r="F161" s="60" t="s">
        <v>57</v>
      </c>
      <c r="G161" s="60" t="s">
        <v>31</v>
      </c>
      <c r="H161" s="60" t="s">
        <v>247</v>
      </c>
      <c r="I161" s="60" t="s">
        <v>31</v>
      </c>
      <c r="J161" s="60">
        <v>269203</v>
      </c>
      <c r="K161">
        <v>6599.6</v>
      </c>
      <c r="L161" s="60">
        <v>7000</v>
      </c>
      <c r="M161" s="64">
        <f t="shared" ref="M161:M162" si="75">IF((K161-L161)&gt;0,1,0)</f>
        <v>0</v>
      </c>
      <c r="N161" s="65">
        <f t="shared" ref="N161:N162" si="76">L161-(L161*0.1)</f>
        <v>6300</v>
      </c>
      <c r="O161" s="65">
        <f t="shared" ref="O161:O162" si="77">IF(K161&gt;N161,1,0)</f>
        <v>1</v>
      </c>
      <c r="P161">
        <v>6810.3</v>
      </c>
      <c r="Q161" s="65">
        <f>IF((P161-L161)&gt;0,1,0)</f>
        <v>0</v>
      </c>
      <c r="R161" s="60" t="s">
        <v>55</v>
      </c>
      <c r="S161" s="60" t="s">
        <v>56</v>
      </c>
    </row>
    <row r="162" spans="1:19" x14ac:dyDescent="0.25">
      <c r="A162" s="60">
        <v>2161</v>
      </c>
      <c r="B162" s="60" t="s">
        <v>283</v>
      </c>
      <c r="C162" s="60" t="s">
        <v>30</v>
      </c>
      <c r="D162" s="78">
        <v>44620</v>
      </c>
      <c r="E162" s="60" t="s">
        <v>296</v>
      </c>
      <c r="F162" s="60" t="s">
        <v>57</v>
      </c>
      <c r="G162" s="60" t="s">
        <v>41</v>
      </c>
      <c r="H162" s="60" t="s">
        <v>13</v>
      </c>
      <c r="I162" s="60" t="s">
        <v>297</v>
      </c>
      <c r="J162" s="60">
        <v>269536</v>
      </c>
      <c r="K162" s="60">
        <v>1063.0999999999999</v>
      </c>
      <c r="L162" s="60">
        <v>5000</v>
      </c>
      <c r="M162" s="64">
        <f t="shared" si="75"/>
        <v>0</v>
      </c>
      <c r="N162" s="65">
        <f t="shared" si="76"/>
        <v>4500</v>
      </c>
      <c r="O162" s="65">
        <f t="shared" si="77"/>
        <v>0</v>
      </c>
      <c r="P162" s="65" t="s">
        <v>24</v>
      </c>
      <c r="Q162" s="64" t="s">
        <v>24</v>
      </c>
      <c r="R162" s="60" t="s">
        <v>55</v>
      </c>
      <c r="S162" s="60" t="s">
        <v>56</v>
      </c>
    </row>
    <row r="163" spans="1:19" x14ac:dyDescent="0.25">
      <c r="A163" s="60">
        <v>2162</v>
      </c>
      <c r="B163" s="60" t="s">
        <v>61</v>
      </c>
      <c r="C163" s="60" t="s">
        <v>30</v>
      </c>
      <c r="D163" s="78">
        <v>44606</v>
      </c>
      <c r="E163" s="60" t="s">
        <v>298</v>
      </c>
      <c r="F163" s="60" t="s">
        <v>58</v>
      </c>
      <c r="G163" s="60" t="s">
        <v>292</v>
      </c>
      <c r="H163" s="60" t="s">
        <v>27</v>
      </c>
      <c r="I163" s="64">
        <v>1084</v>
      </c>
      <c r="J163">
        <v>269454</v>
      </c>
      <c r="K163">
        <v>3676.7</v>
      </c>
      <c r="L163" s="60" t="s">
        <v>24</v>
      </c>
      <c r="M163" s="60" t="s">
        <v>24</v>
      </c>
      <c r="N163" s="60" t="s">
        <v>24</v>
      </c>
      <c r="O163" s="60" t="s">
        <v>24</v>
      </c>
      <c r="P163" s="65" t="s">
        <v>24</v>
      </c>
      <c r="Q163" s="64" t="s">
        <v>24</v>
      </c>
      <c r="R163" s="60" t="s">
        <v>55</v>
      </c>
      <c r="S163" s="60" t="s">
        <v>56</v>
      </c>
    </row>
    <row r="164" spans="1:19" x14ac:dyDescent="0.25">
      <c r="A164" s="60">
        <v>2163</v>
      </c>
      <c r="B164" s="60" t="s">
        <v>61</v>
      </c>
      <c r="C164" s="60" t="s">
        <v>30</v>
      </c>
      <c r="D164" s="78">
        <v>44606</v>
      </c>
      <c r="E164" s="60" t="s">
        <v>298</v>
      </c>
      <c r="F164" s="60" t="s">
        <v>58</v>
      </c>
      <c r="G164" s="60" t="s">
        <v>41</v>
      </c>
      <c r="H164" s="60" t="s">
        <v>13</v>
      </c>
      <c r="I164" s="60" t="s">
        <v>142</v>
      </c>
      <c r="J164">
        <v>269455</v>
      </c>
      <c r="K164">
        <v>3604.7</v>
      </c>
      <c r="L164" s="60">
        <v>5000</v>
      </c>
      <c r="M164" s="64">
        <f t="shared" ref="M164" si="78">IF((K164-L164)&gt;0,1,0)</f>
        <v>0</v>
      </c>
      <c r="N164" s="65">
        <f t="shared" ref="N164" si="79">L164-(L164*0.1)</f>
        <v>4500</v>
      </c>
      <c r="O164" s="65">
        <f t="shared" ref="O164" si="80">IF(K164&gt;N164,1,0)</f>
        <v>0</v>
      </c>
      <c r="P164" s="65" t="s">
        <v>24</v>
      </c>
      <c r="Q164" s="64" t="s">
        <v>24</v>
      </c>
      <c r="R164" s="60" t="s">
        <v>55</v>
      </c>
      <c r="S164" s="60" t="s">
        <v>56</v>
      </c>
    </row>
    <row r="165" spans="1:19" x14ac:dyDescent="0.25">
      <c r="A165" s="60">
        <v>2164</v>
      </c>
      <c r="B165" s="60" t="s">
        <v>61</v>
      </c>
      <c r="C165" s="60" t="s">
        <v>30</v>
      </c>
      <c r="D165" s="78">
        <v>44606</v>
      </c>
      <c r="E165" s="60" t="s">
        <v>299</v>
      </c>
      <c r="F165" s="60" t="s">
        <v>58</v>
      </c>
      <c r="G165" s="60" t="s">
        <v>235</v>
      </c>
      <c r="H165" s="60" t="s">
        <v>27</v>
      </c>
      <c r="I165" s="60" t="s">
        <v>300</v>
      </c>
      <c r="J165" s="60">
        <v>269452</v>
      </c>
      <c r="K165" s="60">
        <v>5395.8</v>
      </c>
      <c r="L165" s="60" t="s">
        <v>24</v>
      </c>
      <c r="M165" s="60" t="s">
        <v>24</v>
      </c>
      <c r="N165" s="60" t="s">
        <v>24</v>
      </c>
      <c r="O165" s="60" t="s">
        <v>24</v>
      </c>
      <c r="P165" s="65" t="s">
        <v>24</v>
      </c>
      <c r="Q165" s="64" t="s">
        <v>24</v>
      </c>
      <c r="R165" s="60" t="s">
        <v>55</v>
      </c>
      <c r="S165" s="60" t="s">
        <v>56</v>
      </c>
    </row>
    <row r="166" spans="1:19" x14ac:dyDescent="0.25">
      <c r="A166" s="60">
        <v>2165</v>
      </c>
      <c r="B166" s="60" t="s">
        <v>61</v>
      </c>
      <c r="C166" s="60" t="s">
        <v>40</v>
      </c>
      <c r="D166" s="78">
        <v>44536</v>
      </c>
      <c r="E166" s="60" t="s">
        <v>149</v>
      </c>
      <c r="F166" s="60" t="s">
        <v>101</v>
      </c>
      <c r="G166" s="60" t="s">
        <v>41</v>
      </c>
      <c r="H166" s="60" t="s">
        <v>13</v>
      </c>
      <c r="I166" s="60" t="s">
        <v>259</v>
      </c>
      <c r="J166">
        <v>268950</v>
      </c>
      <c r="K166">
        <v>4054.9</v>
      </c>
      <c r="L166" s="60">
        <v>5000</v>
      </c>
      <c r="M166" s="64">
        <f t="shared" ref="M166:M167" si="81">IF((K166-L166)&gt;0,1,0)</f>
        <v>0</v>
      </c>
      <c r="N166" s="65">
        <f t="shared" ref="N166:N167" si="82">L166-(L166*0.1)</f>
        <v>4500</v>
      </c>
      <c r="O166" s="65">
        <f t="shared" ref="O166:O167" si="83">IF(K166&gt;N166,1,0)</f>
        <v>0</v>
      </c>
      <c r="P166" s="65" t="s">
        <v>24</v>
      </c>
      <c r="Q166" s="64" t="s">
        <v>24</v>
      </c>
      <c r="R166" s="60" t="s">
        <v>55</v>
      </c>
      <c r="S166" s="60" t="s">
        <v>56</v>
      </c>
    </row>
    <row r="167" spans="1:19" x14ac:dyDescent="0.25">
      <c r="A167" s="60">
        <v>2166</v>
      </c>
      <c r="B167" s="60" t="s">
        <v>61</v>
      </c>
      <c r="C167" s="60" t="s">
        <v>40</v>
      </c>
      <c r="D167" s="78">
        <v>44536</v>
      </c>
      <c r="E167" s="60" t="s">
        <v>149</v>
      </c>
      <c r="F167" s="60" t="s">
        <v>101</v>
      </c>
      <c r="G167" s="60" t="s">
        <v>41</v>
      </c>
      <c r="H167" s="60" t="s">
        <v>13</v>
      </c>
      <c r="I167" s="60" t="s">
        <v>260</v>
      </c>
      <c r="J167">
        <v>268951</v>
      </c>
      <c r="K167">
        <v>3672.9</v>
      </c>
      <c r="L167" s="60">
        <v>5000</v>
      </c>
      <c r="M167" s="64">
        <f t="shared" si="81"/>
        <v>0</v>
      </c>
      <c r="N167" s="65">
        <f t="shared" si="82"/>
        <v>4500</v>
      </c>
      <c r="O167" s="65">
        <f t="shared" si="83"/>
        <v>0</v>
      </c>
      <c r="P167" s="65" t="s">
        <v>24</v>
      </c>
      <c r="Q167" s="64" t="s">
        <v>24</v>
      </c>
      <c r="R167" s="60" t="s">
        <v>55</v>
      </c>
      <c r="S167" s="60" t="s">
        <v>56</v>
      </c>
    </row>
    <row r="168" spans="1:19" x14ac:dyDescent="0.25">
      <c r="A168" s="60">
        <v>2167</v>
      </c>
      <c r="B168" s="60" t="s">
        <v>61</v>
      </c>
      <c r="C168" s="60" t="s">
        <v>40</v>
      </c>
      <c r="D168" s="78">
        <v>44536</v>
      </c>
      <c r="E168" s="60" t="s">
        <v>149</v>
      </c>
      <c r="F168" s="60" t="s">
        <v>101</v>
      </c>
      <c r="G168" s="60" t="s">
        <v>213</v>
      </c>
      <c r="H168" s="60" t="s">
        <v>27</v>
      </c>
      <c r="I168" s="60" t="s">
        <v>261</v>
      </c>
      <c r="J168">
        <v>268952</v>
      </c>
      <c r="K168">
        <v>350</v>
      </c>
      <c r="L168" s="60" t="s">
        <v>24</v>
      </c>
      <c r="M168" s="60" t="s">
        <v>24</v>
      </c>
      <c r="N168" s="60" t="s">
        <v>24</v>
      </c>
      <c r="O168" s="60" t="s">
        <v>24</v>
      </c>
      <c r="P168" s="65" t="s">
        <v>24</v>
      </c>
      <c r="Q168" s="64" t="s">
        <v>24</v>
      </c>
      <c r="R168" s="60" t="s">
        <v>55</v>
      </c>
      <c r="S168" s="60" t="s">
        <v>56</v>
      </c>
    </row>
    <row r="169" spans="1:19" x14ac:dyDescent="0.25">
      <c r="A169" s="60">
        <v>2168</v>
      </c>
      <c r="B169" s="60" t="s">
        <v>54</v>
      </c>
      <c r="C169" s="60" t="s">
        <v>40</v>
      </c>
      <c r="D169" s="78">
        <v>44536</v>
      </c>
      <c r="E169" s="60" t="s">
        <v>120</v>
      </c>
      <c r="F169" s="60" t="s">
        <v>121</v>
      </c>
      <c r="G169" s="60" t="s">
        <v>241</v>
      </c>
      <c r="H169" s="60" t="s">
        <v>27</v>
      </c>
      <c r="I169" s="60" t="s">
        <v>262</v>
      </c>
      <c r="J169">
        <v>268847</v>
      </c>
      <c r="K169">
        <v>5149.6000000000004</v>
      </c>
      <c r="L169" s="60" t="s">
        <v>24</v>
      </c>
      <c r="M169" s="60" t="s">
        <v>24</v>
      </c>
      <c r="N169" s="60" t="s">
        <v>24</v>
      </c>
      <c r="O169" s="60" t="s">
        <v>24</v>
      </c>
      <c r="P169" s="65" t="s">
        <v>24</v>
      </c>
      <c r="Q169" s="64" t="s">
        <v>24</v>
      </c>
      <c r="R169" s="60" t="s">
        <v>55</v>
      </c>
      <c r="S169" s="60" t="s">
        <v>56</v>
      </c>
    </row>
    <row r="170" spans="1:19" x14ac:dyDescent="0.25">
      <c r="A170" s="60">
        <v>2169</v>
      </c>
      <c r="B170" s="60" t="s">
        <v>54</v>
      </c>
      <c r="C170" s="60" t="s">
        <v>40</v>
      </c>
      <c r="D170" s="78">
        <v>44536</v>
      </c>
      <c r="E170" s="60" t="s">
        <v>120</v>
      </c>
      <c r="F170" s="60" t="s">
        <v>121</v>
      </c>
      <c r="G170" s="60" t="s">
        <v>41</v>
      </c>
      <c r="H170" s="60" t="s">
        <v>13</v>
      </c>
      <c r="I170" s="60" t="s">
        <v>263</v>
      </c>
      <c r="J170">
        <v>268848</v>
      </c>
      <c r="K170">
        <v>3054.4</v>
      </c>
      <c r="L170" s="60">
        <v>5000</v>
      </c>
      <c r="M170" s="64">
        <f t="shared" ref="M170" si="84">IF((K170-L170)&gt;0,1,0)</f>
        <v>0</v>
      </c>
      <c r="N170" s="65">
        <f t="shared" ref="N170" si="85">L170-(L170*0.1)</f>
        <v>4500</v>
      </c>
      <c r="O170" s="65">
        <f t="shared" ref="O170" si="86">IF(K170&gt;N170,1,0)</f>
        <v>0</v>
      </c>
      <c r="P170" s="65" t="s">
        <v>24</v>
      </c>
      <c r="Q170" s="65" t="s">
        <v>24</v>
      </c>
      <c r="R170" s="60" t="s">
        <v>55</v>
      </c>
      <c r="S170" s="60" t="s">
        <v>56</v>
      </c>
    </row>
    <row r="171" spans="1:19" x14ac:dyDescent="0.25">
      <c r="A171" s="93">
        <v>2170</v>
      </c>
      <c r="B171" s="93" t="s">
        <v>90</v>
      </c>
      <c r="C171" s="93" t="s">
        <v>40</v>
      </c>
      <c r="D171" s="93"/>
      <c r="E171" s="60" t="s">
        <v>286</v>
      </c>
      <c r="G171" s="60" t="s">
        <v>56</v>
      </c>
      <c r="H171" s="60" t="s">
        <v>56</v>
      </c>
      <c r="I171" s="60" t="s">
        <v>56</v>
      </c>
      <c r="J171" s="60" t="s">
        <v>56</v>
      </c>
      <c r="K171" s="60" t="s">
        <v>56</v>
      </c>
      <c r="L171" s="60" t="s">
        <v>56</v>
      </c>
      <c r="M171" s="60" t="s">
        <v>56</v>
      </c>
      <c r="N171" s="60" t="s">
        <v>56</v>
      </c>
      <c r="O171" s="60" t="s">
        <v>56</v>
      </c>
      <c r="P171" s="60" t="s">
        <v>56</v>
      </c>
      <c r="Q171" s="60" t="s">
        <v>56</v>
      </c>
      <c r="R171" s="60" t="s">
        <v>56</v>
      </c>
      <c r="S171" s="60" t="s">
        <v>56</v>
      </c>
    </row>
    <row r="172" spans="1:19" x14ac:dyDescent="0.25">
      <c r="A172" s="60">
        <v>2171</v>
      </c>
      <c r="B172" s="60" t="s">
        <v>67</v>
      </c>
      <c r="C172" s="60" t="s">
        <v>29</v>
      </c>
      <c r="D172" s="78">
        <v>44586</v>
      </c>
      <c r="E172" s="60" t="s">
        <v>291</v>
      </c>
      <c r="F172" s="60" t="s">
        <v>58</v>
      </c>
      <c r="G172" s="60" t="s">
        <v>292</v>
      </c>
      <c r="H172" s="60" t="s">
        <v>27</v>
      </c>
      <c r="I172" s="60" t="s">
        <v>293</v>
      </c>
      <c r="J172">
        <v>269288</v>
      </c>
      <c r="K172">
        <v>3365.3</v>
      </c>
      <c r="L172" s="60" t="s">
        <v>24</v>
      </c>
      <c r="M172" s="60" t="s">
        <v>24</v>
      </c>
      <c r="N172" s="60" t="s">
        <v>24</v>
      </c>
      <c r="O172" s="60" t="s">
        <v>24</v>
      </c>
      <c r="P172" s="65" t="s">
        <v>24</v>
      </c>
      <c r="Q172" s="64" t="s">
        <v>24</v>
      </c>
      <c r="R172" s="60" t="s">
        <v>55</v>
      </c>
      <c r="S172" s="60" t="s">
        <v>56</v>
      </c>
    </row>
    <row r="173" spans="1:19" x14ac:dyDescent="0.25">
      <c r="A173" s="60">
        <v>2172</v>
      </c>
      <c r="B173" s="60" t="s">
        <v>268</v>
      </c>
      <c r="C173" s="60" t="s">
        <v>30</v>
      </c>
      <c r="D173" s="78">
        <v>44593</v>
      </c>
      <c r="E173" t="s">
        <v>281</v>
      </c>
      <c r="F173" t="s">
        <v>98</v>
      </c>
      <c r="G173" t="s">
        <v>41</v>
      </c>
      <c r="H173" s="60" t="s">
        <v>13</v>
      </c>
      <c r="I173" s="60" t="s">
        <v>275</v>
      </c>
      <c r="J173">
        <v>269361</v>
      </c>
      <c r="K173" s="60">
        <v>3386.9</v>
      </c>
      <c r="L173" s="60">
        <v>5000</v>
      </c>
      <c r="M173" s="64">
        <f t="shared" ref="M173:M174" si="87">IF((K173-L173)&gt;0,1,0)</f>
        <v>0</v>
      </c>
      <c r="N173" s="65">
        <f t="shared" ref="N173:N174" si="88">L173-(L173*0.1)</f>
        <v>4500</v>
      </c>
      <c r="O173" s="65">
        <f t="shared" ref="O173:O174" si="89">IF(K173&gt;N173,1,0)</f>
        <v>0</v>
      </c>
      <c r="P173" s="65" t="s">
        <v>24</v>
      </c>
      <c r="Q173" s="65" t="s">
        <v>24</v>
      </c>
      <c r="R173" s="60" t="s">
        <v>55</v>
      </c>
      <c r="S173" s="60" t="s">
        <v>56</v>
      </c>
    </row>
    <row r="174" spans="1:19" x14ac:dyDescent="0.25">
      <c r="A174" s="60">
        <v>2173</v>
      </c>
      <c r="B174" s="60" t="s">
        <v>268</v>
      </c>
      <c r="C174" s="60" t="s">
        <v>30</v>
      </c>
      <c r="D174" s="78">
        <v>44606</v>
      </c>
      <c r="E174" t="s">
        <v>281</v>
      </c>
      <c r="F174" t="s">
        <v>98</v>
      </c>
      <c r="G174" s="60" t="s">
        <v>41</v>
      </c>
      <c r="H174" s="60" t="s">
        <v>13</v>
      </c>
      <c r="I174" s="60" t="s">
        <v>278</v>
      </c>
      <c r="J174">
        <v>269456</v>
      </c>
      <c r="K174">
        <v>2841.5</v>
      </c>
      <c r="L174" s="60">
        <v>5000</v>
      </c>
      <c r="M174" s="64">
        <f t="shared" si="87"/>
        <v>0</v>
      </c>
      <c r="N174" s="65">
        <f t="shared" si="88"/>
        <v>4500</v>
      </c>
      <c r="O174" s="65">
        <f t="shared" si="89"/>
        <v>0</v>
      </c>
      <c r="P174" s="65" t="s">
        <v>24</v>
      </c>
      <c r="Q174" s="65" t="s">
        <v>24</v>
      </c>
      <c r="R174" s="60" t="s">
        <v>55</v>
      </c>
      <c r="S174" s="60" t="s">
        <v>56</v>
      </c>
    </row>
    <row r="175" spans="1:19" x14ac:dyDescent="0.25">
      <c r="A175" s="60">
        <v>2174</v>
      </c>
      <c r="B175" s="60" t="s">
        <v>61</v>
      </c>
      <c r="C175" s="60" t="s">
        <v>30</v>
      </c>
      <c r="D175" s="78">
        <v>44606</v>
      </c>
      <c r="E175" s="60" t="s">
        <v>299</v>
      </c>
      <c r="F175" t="s">
        <v>58</v>
      </c>
      <c r="G175" s="60" t="s">
        <v>301</v>
      </c>
      <c r="H175" s="60" t="s">
        <v>27</v>
      </c>
      <c r="I175" s="60" t="s">
        <v>302</v>
      </c>
      <c r="J175" s="60">
        <v>269453</v>
      </c>
      <c r="K175" s="60">
        <v>6356</v>
      </c>
      <c r="L175" s="60" t="s">
        <v>24</v>
      </c>
      <c r="M175" s="60" t="s">
        <v>24</v>
      </c>
      <c r="N175" s="60" t="s">
        <v>24</v>
      </c>
      <c r="O175" s="60" t="s">
        <v>24</v>
      </c>
      <c r="P175" s="65" t="s">
        <v>24</v>
      </c>
      <c r="Q175" s="64" t="s">
        <v>24</v>
      </c>
      <c r="R175" s="60" t="s">
        <v>55</v>
      </c>
      <c r="S175" s="60" t="s">
        <v>56</v>
      </c>
    </row>
    <row r="176" spans="1:19" x14ac:dyDescent="0.25">
      <c r="A176" s="60">
        <v>2175</v>
      </c>
      <c r="B176" s="60" t="s">
        <v>67</v>
      </c>
      <c r="C176" s="60" t="s">
        <v>29</v>
      </c>
      <c r="D176" s="60" t="s">
        <v>62</v>
      </c>
      <c r="E176" s="60" t="s">
        <v>56</v>
      </c>
      <c r="F176" s="60" t="s">
        <v>56</v>
      </c>
      <c r="G176" s="60" t="s">
        <v>56</v>
      </c>
      <c r="H176" s="60" t="s">
        <v>56</v>
      </c>
      <c r="I176" s="60" t="s">
        <v>56</v>
      </c>
      <c r="J176" s="60" t="s">
        <v>56</v>
      </c>
      <c r="K176" s="60" t="s">
        <v>56</v>
      </c>
      <c r="L176" s="60" t="s">
        <v>56</v>
      </c>
      <c r="M176" s="60" t="s">
        <v>56</v>
      </c>
      <c r="N176" s="60" t="s">
        <v>56</v>
      </c>
      <c r="O176" s="60" t="s">
        <v>56</v>
      </c>
      <c r="P176" s="60" t="s">
        <v>56</v>
      </c>
      <c r="Q176" s="60" t="s">
        <v>56</v>
      </c>
      <c r="R176" s="60" t="s">
        <v>56</v>
      </c>
      <c r="S176" s="60" t="s">
        <v>56</v>
      </c>
    </row>
    <row r="177" spans="1:19" x14ac:dyDescent="0.25">
      <c r="A177" s="60">
        <v>2176</v>
      </c>
      <c r="B177" s="60" t="s">
        <v>67</v>
      </c>
      <c r="C177" s="60" t="s">
        <v>29</v>
      </c>
      <c r="D177" s="60" t="s">
        <v>62</v>
      </c>
      <c r="E177" s="60" t="s">
        <v>56</v>
      </c>
      <c r="F177" s="60" t="s">
        <v>56</v>
      </c>
      <c r="G177" s="60" t="s">
        <v>56</v>
      </c>
      <c r="H177" s="60" t="s">
        <v>56</v>
      </c>
      <c r="I177" s="60" t="s">
        <v>56</v>
      </c>
      <c r="J177" s="60" t="s">
        <v>56</v>
      </c>
      <c r="K177" s="60" t="s">
        <v>56</v>
      </c>
      <c r="L177" s="60" t="s">
        <v>56</v>
      </c>
      <c r="M177" s="60" t="s">
        <v>56</v>
      </c>
      <c r="N177" s="60" t="s">
        <v>56</v>
      </c>
      <c r="O177" s="60" t="s">
        <v>56</v>
      </c>
      <c r="P177" s="60" t="s">
        <v>56</v>
      </c>
      <c r="Q177" s="60" t="s">
        <v>56</v>
      </c>
      <c r="R177" s="60" t="s">
        <v>56</v>
      </c>
      <c r="S177" s="60" t="s">
        <v>56</v>
      </c>
    </row>
    <row r="178" spans="1:19" x14ac:dyDescent="0.25">
      <c r="A178" s="60">
        <v>2177</v>
      </c>
      <c r="B178" s="60" t="s">
        <v>67</v>
      </c>
      <c r="C178" s="60" t="s">
        <v>29</v>
      </c>
      <c r="D178" s="78">
        <v>44573</v>
      </c>
      <c r="E178" s="60" t="s">
        <v>256</v>
      </c>
      <c r="F178" s="60" t="s">
        <v>228</v>
      </c>
      <c r="G178" s="60" t="s">
        <v>41</v>
      </c>
      <c r="H178" s="60" t="s">
        <v>13</v>
      </c>
      <c r="I178" s="60" t="s">
        <v>288</v>
      </c>
      <c r="J178">
        <v>269241</v>
      </c>
      <c r="K178">
        <v>3867.3</v>
      </c>
      <c r="L178" s="60">
        <v>5000</v>
      </c>
      <c r="M178" s="64">
        <f t="shared" ref="M178:M183" si="90">IF((K178-L178)&gt;0,1,0)</f>
        <v>0</v>
      </c>
      <c r="N178" s="65">
        <f t="shared" ref="N178:N183" si="91">L178-(L178*0.1)</f>
        <v>4500</v>
      </c>
      <c r="O178" s="65">
        <f t="shared" ref="O178:O183" si="92">IF(K178&gt;N178,1,0)</f>
        <v>0</v>
      </c>
      <c r="P178" s="65" t="s">
        <v>24</v>
      </c>
      <c r="Q178" s="65" t="s">
        <v>24</v>
      </c>
      <c r="R178" s="60" t="s">
        <v>55</v>
      </c>
      <c r="S178" s="60" t="s">
        <v>56</v>
      </c>
    </row>
    <row r="179" spans="1:19" x14ac:dyDescent="0.25">
      <c r="A179" s="60">
        <v>2178</v>
      </c>
      <c r="B179" s="60" t="s">
        <v>67</v>
      </c>
      <c r="C179" s="60" t="s">
        <v>29</v>
      </c>
      <c r="D179" s="78">
        <v>44573</v>
      </c>
      <c r="E179" s="60" t="s">
        <v>256</v>
      </c>
      <c r="F179" s="60" t="s">
        <v>228</v>
      </c>
      <c r="G179" s="60" t="s">
        <v>41</v>
      </c>
      <c r="H179" s="60" t="s">
        <v>13</v>
      </c>
      <c r="I179" s="60" t="s">
        <v>257</v>
      </c>
      <c r="J179">
        <v>269242</v>
      </c>
      <c r="K179">
        <v>4350.1000000000004</v>
      </c>
      <c r="L179" s="60">
        <v>5000</v>
      </c>
      <c r="M179" s="64">
        <f t="shared" si="90"/>
        <v>0</v>
      </c>
      <c r="N179" s="65">
        <f t="shared" si="91"/>
        <v>4500</v>
      </c>
      <c r="O179" s="65">
        <f t="shared" si="92"/>
        <v>0</v>
      </c>
      <c r="P179" s="65" t="s">
        <v>24</v>
      </c>
      <c r="Q179" s="65" t="s">
        <v>24</v>
      </c>
      <c r="R179" s="60" t="s">
        <v>55</v>
      </c>
      <c r="S179" s="60" t="s">
        <v>56</v>
      </c>
    </row>
    <row r="180" spans="1:19" x14ac:dyDescent="0.25">
      <c r="A180" s="60">
        <v>2179</v>
      </c>
      <c r="B180" s="60" t="s">
        <v>67</v>
      </c>
      <c r="C180" s="60" t="s">
        <v>29</v>
      </c>
      <c r="D180" s="78">
        <v>44587</v>
      </c>
      <c r="E180" s="60" t="s">
        <v>287</v>
      </c>
      <c r="F180" s="60" t="s">
        <v>228</v>
      </c>
      <c r="G180" s="60" t="s">
        <v>41</v>
      </c>
      <c r="H180" s="60" t="s">
        <v>13</v>
      </c>
      <c r="I180" s="60" t="s">
        <v>289</v>
      </c>
      <c r="J180">
        <v>269289</v>
      </c>
      <c r="K180">
        <v>4372</v>
      </c>
      <c r="L180" s="60">
        <v>5000</v>
      </c>
      <c r="M180" s="64">
        <f t="shared" si="90"/>
        <v>0</v>
      </c>
      <c r="N180" s="65">
        <f t="shared" si="91"/>
        <v>4500</v>
      </c>
      <c r="O180" s="65">
        <f t="shared" si="92"/>
        <v>0</v>
      </c>
      <c r="P180" s="65" t="s">
        <v>24</v>
      </c>
      <c r="Q180" s="65" t="s">
        <v>24</v>
      </c>
      <c r="R180" s="60" t="s">
        <v>55</v>
      </c>
      <c r="S180" s="60" t="s">
        <v>56</v>
      </c>
    </row>
    <row r="181" spans="1:19" x14ac:dyDescent="0.25">
      <c r="A181" s="60">
        <v>2180</v>
      </c>
      <c r="B181" s="60" t="s">
        <v>67</v>
      </c>
      <c r="C181" s="60" t="s">
        <v>29</v>
      </c>
      <c r="D181" s="78">
        <v>44587</v>
      </c>
      <c r="E181" s="60" t="s">
        <v>287</v>
      </c>
      <c r="F181" s="60" t="s">
        <v>228</v>
      </c>
      <c r="G181" s="60" t="s">
        <v>41</v>
      </c>
      <c r="H181" s="60" t="s">
        <v>13</v>
      </c>
      <c r="I181" s="60" t="s">
        <v>290</v>
      </c>
      <c r="J181">
        <v>269290</v>
      </c>
      <c r="K181">
        <v>3444.4</v>
      </c>
      <c r="L181" s="60">
        <v>5000</v>
      </c>
      <c r="M181" s="64">
        <f t="shared" si="90"/>
        <v>0</v>
      </c>
      <c r="N181" s="65">
        <f t="shared" si="91"/>
        <v>4500</v>
      </c>
      <c r="O181" s="65">
        <f t="shared" si="92"/>
        <v>0</v>
      </c>
      <c r="P181" s="65" t="s">
        <v>24</v>
      </c>
      <c r="Q181" s="65" t="s">
        <v>24</v>
      </c>
      <c r="R181" s="60" t="s">
        <v>55</v>
      </c>
      <c r="S181" s="60" t="s">
        <v>56</v>
      </c>
    </row>
    <row r="182" spans="1:19" x14ac:dyDescent="0.25">
      <c r="A182" s="60">
        <v>2181</v>
      </c>
      <c r="B182" s="60" t="s">
        <v>283</v>
      </c>
      <c r="C182" s="60" t="s">
        <v>30</v>
      </c>
      <c r="D182" s="78">
        <v>44620</v>
      </c>
      <c r="E182" s="60" t="s">
        <v>296</v>
      </c>
      <c r="F182" s="60" t="s">
        <v>57</v>
      </c>
      <c r="G182" s="60" t="s">
        <v>32</v>
      </c>
      <c r="H182" s="60" t="s">
        <v>32</v>
      </c>
      <c r="I182" s="60" t="s">
        <v>32</v>
      </c>
      <c r="J182">
        <v>269537</v>
      </c>
      <c r="K182">
        <v>4382.5</v>
      </c>
      <c r="L182" s="60">
        <v>3500</v>
      </c>
      <c r="M182" s="64">
        <f t="shared" si="90"/>
        <v>1</v>
      </c>
      <c r="N182" s="65">
        <f t="shared" si="91"/>
        <v>3150</v>
      </c>
      <c r="O182" s="65">
        <f t="shared" si="92"/>
        <v>1</v>
      </c>
      <c r="P182">
        <v>4291.8</v>
      </c>
      <c r="Q182" s="65">
        <f>IF((P182-L182)&gt;0,1,0)</f>
        <v>1</v>
      </c>
      <c r="R182" s="60" t="s">
        <v>55</v>
      </c>
      <c r="S182" s="86" t="s">
        <v>279</v>
      </c>
    </row>
    <row r="183" spans="1:19" x14ac:dyDescent="0.25">
      <c r="A183" s="60">
        <v>2182</v>
      </c>
      <c r="B183" s="60" t="s">
        <v>283</v>
      </c>
      <c r="C183" s="60" t="s">
        <v>30</v>
      </c>
      <c r="D183" s="78">
        <v>44620</v>
      </c>
      <c r="E183" s="60" t="s">
        <v>296</v>
      </c>
      <c r="F183" s="60" t="s">
        <v>57</v>
      </c>
      <c r="G183" s="60" t="s">
        <v>31</v>
      </c>
      <c r="H183" s="60" t="s">
        <v>247</v>
      </c>
      <c r="I183" s="60" t="s">
        <v>31</v>
      </c>
      <c r="J183" s="60">
        <v>269538</v>
      </c>
      <c r="K183" s="60">
        <v>1942.7</v>
      </c>
      <c r="L183" s="60">
        <v>7000</v>
      </c>
      <c r="M183" s="64">
        <f t="shared" si="90"/>
        <v>0</v>
      </c>
      <c r="N183" s="65">
        <f t="shared" si="91"/>
        <v>6300</v>
      </c>
      <c r="O183" s="65">
        <f t="shared" si="92"/>
        <v>0</v>
      </c>
      <c r="P183" s="65" t="s">
        <v>24</v>
      </c>
      <c r="Q183" s="65" t="s">
        <v>24</v>
      </c>
      <c r="R183" s="60" t="s">
        <v>55</v>
      </c>
      <c r="S183" s="60" t="s">
        <v>56</v>
      </c>
    </row>
    <row r="184" spans="1:19" x14ac:dyDescent="0.25">
      <c r="A184" s="60">
        <v>2183</v>
      </c>
      <c r="B184" s="60" t="s">
        <v>67</v>
      </c>
      <c r="C184" s="60" t="s">
        <v>33</v>
      </c>
      <c r="D184" s="60" t="s">
        <v>56</v>
      </c>
      <c r="E184" s="60" t="s">
        <v>56</v>
      </c>
      <c r="F184" s="60" t="s">
        <v>56</v>
      </c>
      <c r="G184" s="60" t="s">
        <v>56</v>
      </c>
      <c r="H184" s="60" t="s">
        <v>56</v>
      </c>
      <c r="I184" s="60" t="s">
        <v>56</v>
      </c>
      <c r="J184" s="60" t="s">
        <v>56</v>
      </c>
      <c r="K184" s="60" t="s">
        <v>56</v>
      </c>
      <c r="L184" s="60" t="s">
        <v>56</v>
      </c>
      <c r="M184" s="60" t="s">
        <v>56</v>
      </c>
      <c r="N184" s="60" t="s">
        <v>56</v>
      </c>
      <c r="O184" s="60" t="s">
        <v>56</v>
      </c>
      <c r="P184" s="60" t="s">
        <v>56</v>
      </c>
      <c r="Q184" s="60" t="s">
        <v>56</v>
      </c>
      <c r="R184" s="60" t="s">
        <v>56</v>
      </c>
      <c r="S184" s="60" t="s">
        <v>56</v>
      </c>
    </row>
    <row r="185" spans="1:19" x14ac:dyDescent="0.25">
      <c r="A185" s="60">
        <v>2184</v>
      </c>
      <c r="B185" s="60" t="s">
        <v>67</v>
      </c>
      <c r="C185" s="60" t="s">
        <v>33</v>
      </c>
      <c r="D185" s="60" t="s">
        <v>56</v>
      </c>
      <c r="E185" s="60" t="s">
        <v>56</v>
      </c>
      <c r="F185" s="60" t="s">
        <v>56</v>
      </c>
      <c r="G185" s="60" t="s">
        <v>56</v>
      </c>
      <c r="H185" s="60" t="s">
        <v>56</v>
      </c>
      <c r="I185" s="60" t="s">
        <v>56</v>
      </c>
      <c r="J185" s="60" t="s">
        <v>56</v>
      </c>
      <c r="K185" s="60" t="s">
        <v>56</v>
      </c>
      <c r="L185" s="60" t="s">
        <v>56</v>
      </c>
      <c r="M185" s="60" t="s">
        <v>56</v>
      </c>
      <c r="N185" s="60" t="s">
        <v>56</v>
      </c>
      <c r="O185" s="60" t="s">
        <v>56</v>
      </c>
      <c r="P185" s="60" t="s">
        <v>56</v>
      </c>
      <c r="Q185" s="60" t="s">
        <v>56</v>
      </c>
      <c r="R185" s="60" t="s">
        <v>56</v>
      </c>
      <c r="S185" s="60" t="s">
        <v>56</v>
      </c>
    </row>
    <row r="186" spans="1:19" x14ac:dyDescent="0.25">
      <c r="A186" s="60">
        <v>2185</v>
      </c>
      <c r="B186" s="60" t="s">
        <v>67</v>
      </c>
      <c r="C186" s="60" t="s">
        <v>33</v>
      </c>
      <c r="D186" s="60" t="s">
        <v>56</v>
      </c>
      <c r="E186" s="60" t="s">
        <v>56</v>
      </c>
      <c r="F186" s="60" t="s">
        <v>56</v>
      </c>
      <c r="G186" s="60" t="s">
        <v>56</v>
      </c>
      <c r="H186" s="60" t="s">
        <v>56</v>
      </c>
      <c r="I186" s="60" t="s">
        <v>56</v>
      </c>
      <c r="J186" s="60" t="s">
        <v>56</v>
      </c>
      <c r="K186" s="60" t="s">
        <v>56</v>
      </c>
      <c r="L186" s="60" t="s">
        <v>56</v>
      </c>
      <c r="M186" s="60" t="s">
        <v>56</v>
      </c>
      <c r="N186" s="60" t="s">
        <v>56</v>
      </c>
      <c r="O186" s="60" t="s">
        <v>56</v>
      </c>
      <c r="P186" s="60" t="s">
        <v>56</v>
      </c>
      <c r="Q186" s="60" t="s">
        <v>56</v>
      </c>
      <c r="R186" s="60" t="s">
        <v>56</v>
      </c>
      <c r="S186" s="60" t="s">
        <v>56</v>
      </c>
    </row>
    <row r="187" spans="1:19" x14ac:dyDescent="0.25">
      <c r="A187" s="60">
        <v>2186</v>
      </c>
      <c r="B187" s="60" t="s">
        <v>303</v>
      </c>
      <c r="C187" s="60" t="s">
        <v>30</v>
      </c>
      <c r="D187" s="87">
        <v>44608</v>
      </c>
      <c r="E187" s="60" t="s">
        <v>305</v>
      </c>
      <c r="F187" s="60" t="s">
        <v>228</v>
      </c>
      <c r="G187" s="60" t="s">
        <v>41</v>
      </c>
      <c r="H187" s="60" t="s">
        <v>13</v>
      </c>
      <c r="I187" s="60" t="s">
        <v>288</v>
      </c>
      <c r="J187">
        <v>269458</v>
      </c>
      <c r="K187">
        <v>3996.9</v>
      </c>
      <c r="L187" s="60">
        <v>5000</v>
      </c>
      <c r="M187" s="64">
        <f t="shared" ref="M187:M191" si="93">IF((K187-L187)&gt;0,1,0)</f>
        <v>0</v>
      </c>
      <c r="N187" s="65">
        <f t="shared" ref="N187:N191" si="94">L187-(L187*0.1)</f>
        <v>4500</v>
      </c>
      <c r="O187" s="65">
        <f t="shared" ref="O187:O191" si="95">IF(K187&gt;N187,1,0)</f>
        <v>0</v>
      </c>
      <c r="P187" s="65" t="s">
        <v>24</v>
      </c>
      <c r="Q187" s="65" t="s">
        <v>24</v>
      </c>
      <c r="R187" s="60" t="s">
        <v>55</v>
      </c>
      <c r="S187" s="60" t="s">
        <v>56</v>
      </c>
    </row>
    <row r="188" spans="1:19" x14ac:dyDescent="0.25">
      <c r="A188" s="60">
        <v>2187</v>
      </c>
      <c r="B188" s="60" t="s">
        <v>303</v>
      </c>
      <c r="C188" s="60" t="s">
        <v>30</v>
      </c>
      <c r="D188" s="87">
        <v>44608</v>
      </c>
      <c r="E188" s="60" t="s">
        <v>305</v>
      </c>
      <c r="F188" s="60" t="s">
        <v>228</v>
      </c>
      <c r="G188" s="60" t="s">
        <v>41</v>
      </c>
      <c r="H188" s="60" t="s">
        <v>13</v>
      </c>
      <c r="I188" s="60" t="s">
        <v>257</v>
      </c>
      <c r="J188">
        <v>269459</v>
      </c>
      <c r="K188">
        <v>3412.8</v>
      </c>
      <c r="L188" s="60">
        <v>5000</v>
      </c>
      <c r="M188" s="64">
        <f t="shared" si="93"/>
        <v>0</v>
      </c>
      <c r="N188" s="65">
        <f t="shared" si="94"/>
        <v>4500</v>
      </c>
      <c r="O188" s="65">
        <f t="shared" si="95"/>
        <v>0</v>
      </c>
      <c r="P188" s="65" t="s">
        <v>24</v>
      </c>
      <c r="Q188" s="65" t="s">
        <v>24</v>
      </c>
      <c r="R188" s="60" t="s">
        <v>55</v>
      </c>
      <c r="S188" s="60" t="s">
        <v>56</v>
      </c>
    </row>
    <row r="189" spans="1:19" x14ac:dyDescent="0.25">
      <c r="A189" s="60">
        <v>2188</v>
      </c>
      <c r="B189" s="60" t="s">
        <v>303</v>
      </c>
      <c r="C189" s="60" t="s">
        <v>30</v>
      </c>
      <c r="D189" s="87">
        <v>44608</v>
      </c>
      <c r="E189" s="60" t="s">
        <v>305</v>
      </c>
      <c r="F189" s="60" t="s">
        <v>228</v>
      </c>
      <c r="G189" s="60" t="s">
        <v>41</v>
      </c>
      <c r="H189" s="60" t="s">
        <v>13</v>
      </c>
      <c r="I189" s="60" t="s">
        <v>258</v>
      </c>
      <c r="J189">
        <v>269460</v>
      </c>
      <c r="K189">
        <v>2977.7</v>
      </c>
      <c r="L189" s="60">
        <v>5000</v>
      </c>
      <c r="M189" s="64">
        <f t="shared" si="93"/>
        <v>0</v>
      </c>
      <c r="N189" s="65">
        <f t="shared" si="94"/>
        <v>4500</v>
      </c>
      <c r="O189" s="65">
        <f t="shared" si="95"/>
        <v>0</v>
      </c>
      <c r="P189" s="65" t="s">
        <v>24</v>
      </c>
      <c r="Q189" s="65" t="s">
        <v>24</v>
      </c>
      <c r="R189" s="60" t="s">
        <v>55</v>
      </c>
      <c r="S189" s="60" t="s">
        <v>56</v>
      </c>
    </row>
    <row r="190" spans="1:19" x14ac:dyDescent="0.25">
      <c r="A190" s="60">
        <v>2189</v>
      </c>
      <c r="B190" s="60" t="s">
        <v>303</v>
      </c>
      <c r="C190" s="60" t="s">
        <v>30</v>
      </c>
      <c r="D190" s="87">
        <v>44608</v>
      </c>
      <c r="E190" s="60" t="s">
        <v>305</v>
      </c>
      <c r="F190" s="60" t="s">
        <v>228</v>
      </c>
      <c r="G190" s="60" t="s">
        <v>41</v>
      </c>
      <c r="H190" s="60" t="s">
        <v>13</v>
      </c>
      <c r="I190" s="60" t="s">
        <v>257</v>
      </c>
      <c r="J190">
        <v>269461</v>
      </c>
      <c r="K190">
        <v>3121.4</v>
      </c>
      <c r="L190" s="60">
        <v>5000</v>
      </c>
      <c r="M190" s="64">
        <f t="shared" si="93"/>
        <v>0</v>
      </c>
      <c r="N190" s="65">
        <f t="shared" si="94"/>
        <v>4500</v>
      </c>
      <c r="O190" s="65">
        <f t="shared" si="95"/>
        <v>0</v>
      </c>
      <c r="P190" s="65" t="s">
        <v>24</v>
      </c>
      <c r="Q190" s="65" t="s">
        <v>24</v>
      </c>
      <c r="R190" s="60" t="s">
        <v>55</v>
      </c>
      <c r="S190" s="60" t="s">
        <v>56</v>
      </c>
    </row>
    <row r="191" spans="1:19" x14ac:dyDescent="0.25">
      <c r="A191" s="60">
        <v>2190</v>
      </c>
      <c r="B191" s="60" t="s">
        <v>268</v>
      </c>
      <c r="C191" s="60" t="s">
        <v>30</v>
      </c>
      <c r="D191" s="78">
        <v>44606</v>
      </c>
      <c r="E191" t="s">
        <v>281</v>
      </c>
      <c r="F191" t="s">
        <v>98</v>
      </c>
      <c r="G191" s="60" t="s">
        <v>41</v>
      </c>
      <c r="H191" s="60" t="s">
        <v>13</v>
      </c>
      <c r="I191" s="60" t="s">
        <v>275</v>
      </c>
      <c r="J191">
        <v>269457</v>
      </c>
      <c r="K191">
        <v>2651.3</v>
      </c>
      <c r="L191" s="60">
        <v>5000</v>
      </c>
      <c r="M191" s="64">
        <f t="shared" si="93"/>
        <v>0</v>
      </c>
      <c r="N191" s="65">
        <f t="shared" si="94"/>
        <v>4500</v>
      </c>
      <c r="O191" s="65">
        <f t="shared" si="95"/>
        <v>0</v>
      </c>
      <c r="P191" s="65" t="s">
        <v>24</v>
      </c>
      <c r="Q191" s="65" t="s">
        <v>24</v>
      </c>
      <c r="R191" s="60" t="s">
        <v>55</v>
      </c>
      <c r="S191" s="60" t="s">
        <v>56</v>
      </c>
    </row>
    <row r="192" spans="1:19" x14ac:dyDescent="0.25">
      <c r="A192" s="60">
        <v>2191</v>
      </c>
      <c r="B192" s="60" t="s">
        <v>268</v>
      </c>
      <c r="C192" s="60" t="s">
        <v>33</v>
      </c>
      <c r="D192" s="60" t="s">
        <v>56</v>
      </c>
      <c r="E192" s="60" t="s">
        <v>56</v>
      </c>
      <c r="F192" s="60" t="s">
        <v>56</v>
      </c>
      <c r="G192" s="60" t="s">
        <v>56</v>
      </c>
      <c r="H192" s="60" t="s">
        <v>56</v>
      </c>
      <c r="I192" s="60" t="s">
        <v>56</v>
      </c>
      <c r="J192" s="60" t="s">
        <v>56</v>
      </c>
      <c r="K192" s="60" t="s">
        <v>56</v>
      </c>
      <c r="L192" s="60" t="s">
        <v>56</v>
      </c>
      <c r="M192" s="60" t="s">
        <v>56</v>
      </c>
      <c r="N192" s="60" t="s">
        <v>56</v>
      </c>
      <c r="O192" s="60" t="s">
        <v>56</v>
      </c>
      <c r="P192" s="60" t="s">
        <v>56</v>
      </c>
      <c r="Q192" s="60" t="s">
        <v>56</v>
      </c>
      <c r="R192" s="60" t="s">
        <v>56</v>
      </c>
      <c r="S192" s="60" t="s">
        <v>56</v>
      </c>
    </row>
    <row r="193" spans="1:19" x14ac:dyDescent="0.25">
      <c r="A193" s="60">
        <v>2192</v>
      </c>
      <c r="B193" s="60" t="s">
        <v>67</v>
      </c>
      <c r="C193" s="60" t="s">
        <v>33</v>
      </c>
      <c r="D193" s="60" t="s">
        <v>56</v>
      </c>
      <c r="E193" s="60" t="s">
        <v>56</v>
      </c>
      <c r="F193" s="60" t="s">
        <v>56</v>
      </c>
      <c r="G193" s="60" t="s">
        <v>56</v>
      </c>
      <c r="H193" s="60" t="s">
        <v>56</v>
      </c>
      <c r="I193" s="60" t="s">
        <v>56</v>
      </c>
      <c r="J193" s="60" t="s">
        <v>56</v>
      </c>
      <c r="K193" s="60" t="s">
        <v>56</v>
      </c>
      <c r="L193" s="60" t="s">
        <v>56</v>
      </c>
      <c r="M193" s="60" t="s">
        <v>56</v>
      </c>
      <c r="N193" s="60" t="s">
        <v>56</v>
      </c>
      <c r="O193" s="60" t="s">
        <v>56</v>
      </c>
      <c r="P193" s="60" t="s">
        <v>56</v>
      </c>
      <c r="Q193" s="60" t="s">
        <v>56</v>
      </c>
      <c r="R193" s="60" t="s">
        <v>56</v>
      </c>
      <c r="S193" s="60" t="s">
        <v>56</v>
      </c>
    </row>
    <row r="194" spans="1:19" x14ac:dyDescent="0.25">
      <c r="A194" s="60">
        <v>2193</v>
      </c>
      <c r="B194" s="60" t="s">
        <v>67</v>
      </c>
      <c r="C194" s="60" t="s">
        <v>33</v>
      </c>
      <c r="D194" s="60" t="s">
        <v>56</v>
      </c>
      <c r="E194" s="60" t="s">
        <v>56</v>
      </c>
      <c r="F194" s="60" t="s">
        <v>56</v>
      </c>
      <c r="G194" s="60" t="s">
        <v>56</v>
      </c>
      <c r="H194" s="60" t="s">
        <v>56</v>
      </c>
      <c r="I194" s="60" t="s">
        <v>56</v>
      </c>
      <c r="J194" s="60" t="s">
        <v>56</v>
      </c>
      <c r="K194" s="60" t="s">
        <v>56</v>
      </c>
      <c r="L194" s="60" t="s">
        <v>56</v>
      </c>
      <c r="M194" s="60" t="s">
        <v>56</v>
      </c>
      <c r="N194" s="60" t="s">
        <v>56</v>
      </c>
      <c r="O194" s="60" t="s">
        <v>56</v>
      </c>
      <c r="P194" s="60" t="s">
        <v>56</v>
      </c>
      <c r="Q194" s="60" t="s">
        <v>56</v>
      </c>
      <c r="R194" s="60" t="s">
        <v>56</v>
      </c>
      <c r="S194" s="60" t="s">
        <v>56</v>
      </c>
    </row>
    <row r="195" spans="1:19" x14ac:dyDescent="0.25">
      <c r="A195" s="60">
        <v>2194</v>
      </c>
      <c r="B195" s="60" t="s">
        <v>61</v>
      </c>
      <c r="C195" s="60" t="s">
        <v>33</v>
      </c>
      <c r="D195" s="60" t="s">
        <v>56</v>
      </c>
      <c r="E195" s="60" t="s">
        <v>56</v>
      </c>
      <c r="F195" s="60" t="s">
        <v>56</v>
      </c>
      <c r="G195" s="60" t="s">
        <v>56</v>
      </c>
      <c r="H195" s="60" t="s">
        <v>56</v>
      </c>
      <c r="I195" s="60" t="s">
        <v>56</v>
      </c>
      <c r="J195" s="60" t="s">
        <v>56</v>
      </c>
      <c r="K195" s="60" t="s">
        <v>56</v>
      </c>
      <c r="L195" s="60" t="s">
        <v>56</v>
      </c>
      <c r="M195" s="60" t="s">
        <v>56</v>
      </c>
      <c r="N195" s="60" t="s">
        <v>56</v>
      </c>
      <c r="O195" s="60" t="s">
        <v>56</v>
      </c>
      <c r="P195" s="60" t="s">
        <v>56</v>
      </c>
      <c r="Q195" s="60" t="s">
        <v>56</v>
      </c>
      <c r="R195" s="60" t="s">
        <v>56</v>
      </c>
      <c r="S195" s="60" t="s">
        <v>56</v>
      </c>
    </row>
    <row r="196" spans="1:19" x14ac:dyDescent="0.25">
      <c r="A196" s="60">
        <v>2195</v>
      </c>
      <c r="B196" s="60" t="s">
        <v>61</v>
      </c>
      <c r="C196" s="60" t="s">
        <v>33</v>
      </c>
      <c r="D196" s="60" t="s">
        <v>56</v>
      </c>
      <c r="E196" s="60" t="s">
        <v>56</v>
      </c>
      <c r="F196" s="60" t="s">
        <v>56</v>
      </c>
      <c r="G196" s="60" t="s">
        <v>56</v>
      </c>
      <c r="H196" s="60" t="s">
        <v>56</v>
      </c>
      <c r="I196" s="60" t="s">
        <v>56</v>
      </c>
      <c r="J196" s="60" t="s">
        <v>56</v>
      </c>
      <c r="K196" s="60" t="s">
        <v>56</v>
      </c>
      <c r="L196" s="60" t="s">
        <v>56</v>
      </c>
      <c r="M196" s="60" t="s">
        <v>56</v>
      </c>
      <c r="N196" s="60" t="s">
        <v>56</v>
      </c>
      <c r="O196" s="60" t="s">
        <v>56</v>
      </c>
      <c r="P196" s="60" t="s">
        <v>56</v>
      </c>
      <c r="Q196" s="60" t="s">
        <v>56</v>
      </c>
      <c r="R196" s="60" t="s">
        <v>56</v>
      </c>
      <c r="S196" s="60" t="s">
        <v>56</v>
      </c>
    </row>
    <row r="197" spans="1:19" x14ac:dyDescent="0.25">
      <c r="A197" s="60">
        <v>2196</v>
      </c>
      <c r="B197" s="60" t="s">
        <v>61</v>
      </c>
      <c r="C197" s="60" t="s">
        <v>33</v>
      </c>
      <c r="D197" s="60" t="s">
        <v>56</v>
      </c>
      <c r="E197" s="60" t="s">
        <v>56</v>
      </c>
      <c r="F197" s="60" t="s">
        <v>56</v>
      </c>
      <c r="G197" s="60" t="s">
        <v>56</v>
      </c>
      <c r="H197" s="60" t="s">
        <v>56</v>
      </c>
      <c r="I197" s="60" t="s">
        <v>56</v>
      </c>
      <c r="J197" s="60" t="s">
        <v>56</v>
      </c>
      <c r="K197" s="60" t="s">
        <v>56</v>
      </c>
      <c r="L197" s="60" t="s">
        <v>56</v>
      </c>
      <c r="M197" s="60" t="s">
        <v>56</v>
      </c>
      <c r="N197" s="60" t="s">
        <v>56</v>
      </c>
      <c r="O197" s="60" t="s">
        <v>56</v>
      </c>
      <c r="P197" s="60" t="s">
        <v>56</v>
      </c>
      <c r="Q197" s="60" t="s">
        <v>56</v>
      </c>
      <c r="R197" s="60" t="s">
        <v>56</v>
      </c>
      <c r="S197" s="60" t="s">
        <v>56</v>
      </c>
    </row>
    <row r="198" spans="1:19" x14ac:dyDescent="0.25">
      <c r="A198" s="60">
        <v>2197</v>
      </c>
      <c r="B198" s="60" t="s">
        <v>90</v>
      </c>
      <c r="C198" s="60" t="s">
        <v>33</v>
      </c>
      <c r="D198" s="60" t="s">
        <v>56</v>
      </c>
      <c r="E198" s="60" t="s">
        <v>56</v>
      </c>
      <c r="F198" s="60" t="s">
        <v>56</v>
      </c>
      <c r="G198" s="60" t="s">
        <v>56</v>
      </c>
      <c r="H198" s="60" t="s">
        <v>56</v>
      </c>
      <c r="I198" s="60" t="s">
        <v>56</v>
      </c>
      <c r="J198" s="60" t="s">
        <v>56</v>
      </c>
      <c r="K198" s="60" t="s">
        <v>56</v>
      </c>
      <c r="L198" s="60" t="s">
        <v>56</v>
      </c>
      <c r="M198" s="60" t="s">
        <v>56</v>
      </c>
      <c r="N198" s="60" t="s">
        <v>56</v>
      </c>
      <c r="O198" s="60" t="s">
        <v>56</v>
      </c>
      <c r="P198" s="60" t="s">
        <v>56</v>
      </c>
      <c r="Q198" s="60" t="s">
        <v>56</v>
      </c>
      <c r="R198" s="60" t="s">
        <v>56</v>
      </c>
      <c r="S198" s="60" t="s">
        <v>56</v>
      </c>
    </row>
    <row r="199" spans="1:19" x14ac:dyDescent="0.25">
      <c r="A199" s="60">
        <v>2198</v>
      </c>
      <c r="B199" s="60" t="s">
        <v>90</v>
      </c>
      <c r="C199" s="60" t="s">
        <v>33</v>
      </c>
      <c r="D199" s="60" t="s">
        <v>56</v>
      </c>
      <c r="E199" s="60" t="s">
        <v>56</v>
      </c>
      <c r="F199" s="60" t="s">
        <v>56</v>
      </c>
      <c r="G199" s="60" t="s">
        <v>56</v>
      </c>
      <c r="H199" s="60" t="s">
        <v>56</v>
      </c>
      <c r="I199" s="60" t="s">
        <v>56</v>
      </c>
      <c r="J199" s="60" t="s">
        <v>56</v>
      </c>
      <c r="K199" s="60" t="s">
        <v>56</v>
      </c>
      <c r="L199" s="60" t="s">
        <v>56</v>
      </c>
      <c r="M199" s="60" t="s">
        <v>56</v>
      </c>
      <c r="N199" s="60" t="s">
        <v>56</v>
      </c>
      <c r="O199" s="60" t="s">
        <v>56</v>
      </c>
      <c r="P199" s="60" t="s">
        <v>56</v>
      </c>
      <c r="Q199" s="60" t="s">
        <v>56</v>
      </c>
      <c r="R199" s="60" t="s">
        <v>56</v>
      </c>
      <c r="S199" s="60" t="s">
        <v>56</v>
      </c>
    </row>
    <row r="200" spans="1:19" x14ac:dyDescent="0.25">
      <c r="A200" s="60">
        <v>2199</v>
      </c>
      <c r="B200" s="60" t="s">
        <v>90</v>
      </c>
      <c r="C200" s="60" t="s">
        <v>33</v>
      </c>
      <c r="D200" s="60" t="s">
        <v>56</v>
      </c>
      <c r="E200" s="60" t="s">
        <v>56</v>
      </c>
      <c r="F200" s="60" t="s">
        <v>56</v>
      </c>
      <c r="G200" s="60" t="s">
        <v>56</v>
      </c>
      <c r="H200" s="60" t="s">
        <v>56</v>
      </c>
      <c r="I200" s="60" t="s">
        <v>56</v>
      </c>
      <c r="J200" s="60" t="s">
        <v>56</v>
      </c>
      <c r="K200" s="60" t="s">
        <v>56</v>
      </c>
      <c r="L200" s="60" t="s">
        <v>56</v>
      </c>
      <c r="M200" s="60" t="s">
        <v>56</v>
      </c>
      <c r="N200" s="60" t="s">
        <v>56</v>
      </c>
      <c r="O200" s="60" t="s">
        <v>56</v>
      </c>
      <c r="P200" s="60" t="s">
        <v>56</v>
      </c>
      <c r="Q200" s="60" t="s">
        <v>56</v>
      </c>
      <c r="R200" s="60" t="s">
        <v>56</v>
      </c>
      <c r="S200" s="60" t="s">
        <v>56</v>
      </c>
    </row>
    <row r="201" spans="1:19" x14ac:dyDescent="0.25">
      <c r="A201" s="60">
        <v>2200</v>
      </c>
      <c r="B201" s="60" t="s">
        <v>90</v>
      </c>
      <c r="C201" s="60" t="s">
        <v>33</v>
      </c>
      <c r="D201" s="60" t="s">
        <v>56</v>
      </c>
      <c r="E201" s="60" t="s">
        <v>56</v>
      </c>
      <c r="F201" s="60" t="s">
        <v>56</v>
      </c>
      <c r="G201" s="60" t="s">
        <v>56</v>
      </c>
      <c r="H201" s="60" t="s">
        <v>56</v>
      </c>
      <c r="I201" s="60" t="s">
        <v>56</v>
      </c>
      <c r="J201" s="60" t="s">
        <v>56</v>
      </c>
      <c r="K201" s="60" t="s">
        <v>56</v>
      </c>
      <c r="L201" s="60" t="s">
        <v>56</v>
      </c>
      <c r="M201" s="60" t="s">
        <v>56</v>
      </c>
      <c r="N201" s="60" t="s">
        <v>56</v>
      </c>
      <c r="O201" s="60" t="s">
        <v>56</v>
      </c>
      <c r="P201" s="60" t="s">
        <v>56</v>
      </c>
      <c r="Q201" s="60" t="s">
        <v>56</v>
      </c>
      <c r="R201" s="60" t="s">
        <v>56</v>
      </c>
      <c r="S201" s="60" t="s">
        <v>56</v>
      </c>
    </row>
    <row r="202" spans="1:19" x14ac:dyDescent="0.25">
      <c r="A202" s="60">
        <v>2201</v>
      </c>
      <c r="B202" s="60" t="s">
        <v>54</v>
      </c>
      <c r="C202" s="60" t="s">
        <v>40</v>
      </c>
      <c r="D202" s="78">
        <v>44536</v>
      </c>
      <c r="E202" s="60" t="s">
        <v>120</v>
      </c>
      <c r="F202" s="60" t="s">
        <v>121</v>
      </c>
      <c r="G202" s="60" t="s">
        <v>41</v>
      </c>
      <c r="H202" s="60" t="s">
        <v>13</v>
      </c>
      <c r="I202" s="60" t="s">
        <v>264</v>
      </c>
      <c r="J202">
        <v>268850</v>
      </c>
      <c r="K202" s="60">
        <v>3179.9</v>
      </c>
      <c r="L202" s="60">
        <v>5000</v>
      </c>
      <c r="M202" s="64">
        <f t="shared" ref="M202:M205" si="96">IF((K202-L202)&gt;0,1,0)</f>
        <v>0</v>
      </c>
      <c r="N202" s="65">
        <f t="shared" ref="N202:N205" si="97">L202-(L202*0.1)</f>
        <v>4500</v>
      </c>
      <c r="O202" s="65">
        <f t="shared" ref="O202:O205" si="98">IF(K202&gt;N202,1,0)</f>
        <v>0</v>
      </c>
      <c r="P202" s="65" t="s">
        <v>24</v>
      </c>
      <c r="Q202" s="64" t="s">
        <v>24</v>
      </c>
      <c r="R202" s="60" t="s">
        <v>55</v>
      </c>
      <c r="S202" s="60" t="s">
        <v>56</v>
      </c>
    </row>
    <row r="203" spans="1:19" x14ac:dyDescent="0.25">
      <c r="A203" s="60">
        <v>2202</v>
      </c>
      <c r="B203" s="60" t="s">
        <v>54</v>
      </c>
      <c r="C203" s="60" t="s">
        <v>40</v>
      </c>
      <c r="D203" s="78">
        <v>44536</v>
      </c>
      <c r="E203" s="60" t="s">
        <v>120</v>
      </c>
      <c r="F203" s="60" t="s">
        <v>121</v>
      </c>
      <c r="G203" s="60" t="s">
        <v>41</v>
      </c>
      <c r="H203" s="60" t="s">
        <v>13</v>
      </c>
      <c r="I203" s="60" t="s">
        <v>265</v>
      </c>
      <c r="J203">
        <v>268849</v>
      </c>
      <c r="K203" s="82">
        <v>1890</v>
      </c>
      <c r="L203" s="60">
        <v>5000</v>
      </c>
      <c r="M203" s="64">
        <f t="shared" si="96"/>
        <v>0</v>
      </c>
      <c r="N203" s="65">
        <f t="shared" si="97"/>
        <v>4500</v>
      </c>
      <c r="O203" s="65">
        <f t="shared" si="98"/>
        <v>0</v>
      </c>
      <c r="P203" s="65" t="s">
        <v>24</v>
      </c>
      <c r="Q203" s="64" t="s">
        <v>24</v>
      </c>
      <c r="R203" s="60" t="s">
        <v>55</v>
      </c>
      <c r="S203" s="60" t="s">
        <v>56</v>
      </c>
    </row>
    <row r="204" spans="1:19" x14ac:dyDescent="0.25">
      <c r="A204" s="60">
        <v>2203</v>
      </c>
      <c r="B204" s="60" t="s">
        <v>61</v>
      </c>
      <c r="C204" s="60" t="s">
        <v>40</v>
      </c>
      <c r="D204" s="78">
        <v>44536</v>
      </c>
      <c r="E204" s="60" t="s">
        <v>217</v>
      </c>
      <c r="F204" s="60" t="s">
        <v>101</v>
      </c>
      <c r="G204" s="60" t="s">
        <v>41</v>
      </c>
      <c r="H204" s="60" t="s">
        <v>13</v>
      </c>
      <c r="I204" s="60" t="s">
        <v>266</v>
      </c>
      <c r="J204">
        <v>268948</v>
      </c>
      <c r="K204" s="66">
        <v>3633</v>
      </c>
      <c r="L204" s="60">
        <v>5000</v>
      </c>
      <c r="M204" s="64">
        <f t="shared" si="96"/>
        <v>0</v>
      </c>
      <c r="N204" s="65">
        <f t="shared" si="97"/>
        <v>4500</v>
      </c>
      <c r="O204" s="65">
        <f t="shared" si="98"/>
        <v>0</v>
      </c>
      <c r="P204" s="65" t="s">
        <v>24</v>
      </c>
      <c r="Q204" s="64" t="s">
        <v>24</v>
      </c>
      <c r="R204" s="60" t="s">
        <v>55</v>
      </c>
      <c r="S204" s="60" t="s">
        <v>56</v>
      </c>
    </row>
    <row r="205" spans="1:19" x14ac:dyDescent="0.25">
      <c r="A205" s="60">
        <v>2204</v>
      </c>
      <c r="B205" s="60" t="s">
        <v>61</v>
      </c>
      <c r="C205" s="60" t="s">
        <v>40</v>
      </c>
      <c r="D205" s="78">
        <v>44536</v>
      </c>
      <c r="E205" s="60" t="s">
        <v>217</v>
      </c>
      <c r="F205" s="60" t="s">
        <v>101</v>
      </c>
      <c r="G205" s="60" t="s">
        <v>41</v>
      </c>
      <c r="H205" s="60" t="s">
        <v>13</v>
      </c>
      <c r="I205" s="60" t="s">
        <v>267</v>
      </c>
      <c r="J205">
        <v>268949</v>
      </c>
      <c r="K205">
        <v>4333.6000000000004</v>
      </c>
      <c r="L205" s="60">
        <v>5000</v>
      </c>
      <c r="M205" s="64">
        <f t="shared" si="96"/>
        <v>0</v>
      </c>
      <c r="N205" s="65">
        <f t="shared" si="97"/>
        <v>4500</v>
      </c>
      <c r="O205" s="65">
        <f t="shared" si="98"/>
        <v>0</v>
      </c>
      <c r="P205" s="65" t="s">
        <v>24</v>
      </c>
      <c r="Q205" s="64" t="s">
        <v>24</v>
      </c>
      <c r="R205" s="60" t="s">
        <v>55</v>
      </c>
      <c r="S205" s="60" t="s">
        <v>56</v>
      </c>
    </row>
    <row r="206" spans="1:19" x14ac:dyDescent="0.25">
      <c r="A206" s="60">
        <v>2205</v>
      </c>
      <c r="B206" s="60" t="s">
        <v>268</v>
      </c>
      <c r="C206" s="60" t="s">
        <v>33</v>
      </c>
      <c r="D206" s="60" t="s">
        <v>56</v>
      </c>
      <c r="E206" s="60" t="s">
        <v>56</v>
      </c>
      <c r="F206" s="60" t="s">
        <v>56</v>
      </c>
      <c r="G206" s="60" t="s">
        <v>56</v>
      </c>
      <c r="H206" s="60" t="s">
        <v>56</v>
      </c>
      <c r="I206" s="60" t="s">
        <v>56</v>
      </c>
      <c r="J206" s="60" t="s">
        <v>56</v>
      </c>
      <c r="K206" s="60" t="s">
        <v>56</v>
      </c>
      <c r="L206" s="60" t="s">
        <v>56</v>
      </c>
      <c r="M206" s="60" t="s">
        <v>56</v>
      </c>
      <c r="N206" s="60" t="s">
        <v>56</v>
      </c>
      <c r="O206" s="60" t="s">
        <v>56</v>
      </c>
      <c r="P206" s="60" t="s">
        <v>56</v>
      </c>
      <c r="Q206" s="60" t="s">
        <v>56</v>
      </c>
      <c r="R206" s="60" t="s">
        <v>56</v>
      </c>
      <c r="S206" s="60" t="s">
        <v>56</v>
      </c>
    </row>
  </sheetData>
  <phoneticPr fontId="17" type="noConversion"/>
  <pageMargins left="0.7" right="0.7" top="0.75" bottom="0.75" header="0.3" footer="0.3"/>
  <legacy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3"/>
  <sheetViews>
    <sheetView tabSelected="1" topLeftCell="A177" workbookViewId="0">
      <selection activeCell="D188" sqref="D188"/>
    </sheetView>
  </sheetViews>
  <sheetFormatPr defaultRowHeight="13.2" x14ac:dyDescent="0.25"/>
  <cols>
    <col min="1" max="1" width="21.88671875" customWidth="1"/>
    <col min="2" max="2" width="36.44140625" bestFit="1" customWidth="1"/>
    <col min="3" max="3" width="42.33203125" customWidth="1"/>
    <col min="4" max="4" width="28.88671875" customWidth="1"/>
    <col min="5" max="5" width="27.88671875" customWidth="1"/>
    <col min="6" max="6" width="28.33203125" customWidth="1"/>
    <col min="7" max="7" width="29.44140625" customWidth="1"/>
    <col min="8" max="8" width="33.44140625" customWidth="1"/>
    <col min="9" max="9" width="26.5546875" customWidth="1"/>
    <col min="10" max="10" width="25.5546875" customWidth="1"/>
    <col min="11" max="11" width="26" customWidth="1"/>
    <col min="12" max="12" width="27.109375" customWidth="1"/>
    <col min="13" max="13" width="29.33203125" customWidth="1"/>
    <col min="14" max="14" width="31.109375" customWidth="1"/>
  </cols>
  <sheetData>
    <row r="1" spans="1:13" x14ac:dyDescent="0.25">
      <c r="A1" s="77" t="s">
        <v>66</v>
      </c>
    </row>
    <row r="2" spans="1:13" ht="54" x14ac:dyDescent="0.35">
      <c r="A2" s="101" t="s">
        <v>306</v>
      </c>
      <c r="B2" s="109" t="s">
        <v>43</v>
      </c>
      <c r="C2" s="12" t="s">
        <v>324</v>
      </c>
      <c r="D2" s="13" t="s">
        <v>307</v>
      </c>
      <c r="E2" s="14" t="s">
        <v>308</v>
      </c>
      <c r="F2" s="14" t="s">
        <v>309</v>
      </c>
      <c r="G2" s="14" t="s">
        <v>310</v>
      </c>
      <c r="H2" s="15" t="s">
        <v>311</v>
      </c>
      <c r="I2" s="16" t="s">
        <v>312</v>
      </c>
      <c r="J2" s="17" t="s">
        <v>313</v>
      </c>
      <c r="K2" s="17" t="s">
        <v>314</v>
      </c>
      <c r="L2" s="17" t="s">
        <v>315</v>
      </c>
      <c r="M2" s="97" t="s">
        <v>316</v>
      </c>
    </row>
    <row r="3" spans="1:13" x14ac:dyDescent="0.25">
      <c r="A3" s="102" t="s">
        <v>46</v>
      </c>
      <c r="B3" s="11" t="s">
        <v>47</v>
      </c>
      <c r="C3" s="22" t="s">
        <v>56</v>
      </c>
      <c r="D3" s="61" t="s">
        <v>56</v>
      </c>
      <c r="E3" s="62" t="s">
        <v>56</v>
      </c>
      <c r="F3" s="62" t="s">
        <v>56</v>
      </c>
      <c r="G3" s="62" t="s">
        <v>56</v>
      </c>
      <c r="H3" s="63" t="s">
        <v>56</v>
      </c>
      <c r="I3" s="23" t="s">
        <v>56</v>
      </c>
      <c r="J3" s="24" t="s">
        <v>56</v>
      </c>
      <c r="K3" s="24" t="s">
        <v>56</v>
      </c>
      <c r="L3" s="24" t="s">
        <v>56</v>
      </c>
      <c r="M3" s="98" t="s">
        <v>56</v>
      </c>
    </row>
    <row r="4" spans="1:13" x14ac:dyDescent="0.25">
      <c r="A4" s="102" t="s">
        <v>46</v>
      </c>
      <c r="B4" s="62" t="s">
        <v>48</v>
      </c>
      <c r="C4" s="22">
        <v>5000</v>
      </c>
      <c r="D4" s="61">
        <v>0</v>
      </c>
      <c r="E4" s="62" t="s">
        <v>56</v>
      </c>
      <c r="F4" s="62" t="s">
        <v>56</v>
      </c>
      <c r="G4" s="62" t="s">
        <v>56</v>
      </c>
      <c r="H4" s="63">
        <v>0</v>
      </c>
      <c r="I4" s="41">
        <v>0</v>
      </c>
      <c r="J4" s="42" t="s">
        <v>56</v>
      </c>
      <c r="K4" s="42" t="s">
        <v>56</v>
      </c>
      <c r="L4" s="42" t="s">
        <v>56</v>
      </c>
      <c r="M4" s="99">
        <v>0</v>
      </c>
    </row>
    <row r="5" spans="1:13" x14ac:dyDescent="0.25">
      <c r="A5" s="102" t="s">
        <v>46</v>
      </c>
      <c r="B5" s="62" t="s">
        <v>49</v>
      </c>
      <c r="C5" s="22">
        <v>4000</v>
      </c>
      <c r="D5" s="61">
        <v>0</v>
      </c>
      <c r="E5" s="62" t="s">
        <v>56</v>
      </c>
      <c r="F5" s="62" t="s">
        <v>56</v>
      </c>
      <c r="G5" s="62" t="s">
        <v>56</v>
      </c>
      <c r="H5" s="63">
        <v>0</v>
      </c>
      <c r="I5" s="41">
        <v>0</v>
      </c>
      <c r="J5" s="42" t="s">
        <v>56</v>
      </c>
      <c r="K5" s="42" t="s">
        <v>56</v>
      </c>
      <c r="L5" s="42" t="s">
        <v>56</v>
      </c>
      <c r="M5" s="99">
        <v>0</v>
      </c>
    </row>
    <row r="6" spans="1:13" x14ac:dyDescent="0.25">
      <c r="A6" s="102" t="s">
        <v>46</v>
      </c>
      <c r="B6" s="11" t="s">
        <v>50</v>
      </c>
      <c r="C6" s="22" t="s">
        <v>56</v>
      </c>
      <c r="D6" s="61" t="s">
        <v>56</v>
      </c>
      <c r="E6" s="62" t="s">
        <v>56</v>
      </c>
      <c r="F6" s="62" t="s">
        <v>56</v>
      </c>
      <c r="G6" s="62" t="s">
        <v>56</v>
      </c>
      <c r="H6" s="63" t="s">
        <v>56</v>
      </c>
      <c r="I6" s="23" t="s">
        <v>56</v>
      </c>
      <c r="J6" s="24" t="s">
        <v>56</v>
      </c>
      <c r="K6" s="24" t="s">
        <v>56</v>
      </c>
      <c r="L6" s="24" t="s">
        <v>56</v>
      </c>
      <c r="M6" s="98" t="s">
        <v>56</v>
      </c>
    </row>
    <row r="7" spans="1:13" x14ac:dyDescent="0.25">
      <c r="A7" s="102" t="s">
        <v>46</v>
      </c>
      <c r="B7" s="62" t="s">
        <v>48</v>
      </c>
      <c r="C7" s="22">
        <v>4000</v>
      </c>
      <c r="D7" s="61">
        <v>1</v>
      </c>
      <c r="E7" s="62">
        <v>783.5</v>
      </c>
      <c r="F7" s="62">
        <v>783.5</v>
      </c>
      <c r="G7" s="62">
        <v>783.5</v>
      </c>
      <c r="H7" s="63">
        <v>0</v>
      </c>
      <c r="I7" s="42">
        <v>1</v>
      </c>
      <c r="J7" s="42">
        <v>783.5</v>
      </c>
      <c r="K7" s="42">
        <v>783.5</v>
      </c>
      <c r="L7" s="42">
        <v>783.5</v>
      </c>
      <c r="M7" s="98">
        <v>0</v>
      </c>
    </row>
    <row r="8" spans="1:13" x14ac:dyDescent="0.25">
      <c r="A8" s="102" t="s">
        <v>46</v>
      </c>
      <c r="B8" s="62" t="s">
        <v>49</v>
      </c>
      <c r="C8" s="22">
        <v>3000</v>
      </c>
      <c r="D8" s="61">
        <v>0</v>
      </c>
      <c r="E8" s="62" t="s">
        <v>56</v>
      </c>
      <c r="F8" s="62" t="s">
        <v>56</v>
      </c>
      <c r="G8" s="62" t="s">
        <v>56</v>
      </c>
      <c r="H8" s="63">
        <v>0</v>
      </c>
      <c r="I8" s="41">
        <v>0</v>
      </c>
      <c r="J8" s="42" t="s">
        <v>56</v>
      </c>
      <c r="K8" s="42" t="s">
        <v>56</v>
      </c>
      <c r="L8" s="42" t="s">
        <v>56</v>
      </c>
      <c r="M8" s="99">
        <v>0</v>
      </c>
    </row>
    <row r="9" spans="1:13" x14ac:dyDescent="0.25">
      <c r="A9" s="102" t="s">
        <v>51</v>
      </c>
      <c r="B9" s="62" t="s">
        <v>48</v>
      </c>
      <c r="C9" s="22">
        <v>2500</v>
      </c>
      <c r="D9" s="61">
        <v>0</v>
      </c>
      <c r="E9" s="62" t="s">
        <v>56</v>
      </c>
      <c r="F9" s="62" t="s">
        <v>56</v>
      </c>
      <c r="G9" s="62" t="s">
        <v>56</v>
      </c>
      <c r="H9" s="63">
        <v>0</v>
      </c>
      <c r="I9" s="41">
        <v>0</v>
      </c>
      <c r="J9" s="42" t="s">
        <v>56</v>
      </c>
      <c r="K9" s="42" t="s">
        <v>56</v>
      </c>
      <c r="L9" s="42" t="s">
        <v>56</v>
      </c>
      <c r="M9" s="99">
        <v>0</v>
      </c>
    </row>
    <row r="10" spans="1:13" x14ac:dyDescent="0.25">
      <c r="A10" s="102" t="s">
        <v>51</v>
      </c>
      <c r="B10" s="62" t="s">
        <v>49</v>
      </c>
      <c r="C10" s="22">
        <v>2000</v>
      </c>
      <c r="D10" s="61">
        <v>0</v>
      </c>
      <c r="E10" s="62" t="s">
        <v>56</v>
      </c>
      <c r="F10" s="62" t="s">
        <v>56</v>
      </c>
      <c r="G10" s="62" t="s">
        <v>56</v>
      </c>
      <c r="H10" s="63">
        <v>0</v>
      </c>
      <c r="I10" s="41">
        <v>0</v>
      </c>
      <c r="J10" s="42" t="s">
        <v>56</v>
      </c>
      <c r="K10" s="42" t="s">
        <v>56</v>
      </c>
      <c r="L10" s="42" t="s">
        <v>56</v>
      </c>
      <c r="M10" s="99">
        <v>0</v>
      </c>
    </row>
    <row r="11" spans="1:13" x14ac:dyDescent="0.25">
      <c r="A11" s="104" t="s">
        <v>32</v>
      </c>
      <c r="B11" s="62" t="s">
        <v>52</v>
      </c>
      <c r="C11" s="45">
        <v>3500</v>
      </c>
      <c r="D11" s="26">
        <v>1</v>
      </c>
      <c r="E11" s="79">
        <v>2675</v>
      </c>
      <c r="F11" s="79">
        <v>2675</v>
      </c>
      <c r="G11" s="79">
        <v>2675</v>
      </c>
      <c r="H11" s="70">
        <v>0</v>
      </c>
      <c r="I11" s="71">
        <v>1</v>
      </c>
      <c r="J11" s="80">
        <v>2675</v>
      </c>
      <c r="K11" s="80">
        <v>2675</v>
      </c>
      <c r="L11" s="80">
        <v>2675</v>
      </c>
      <c r="M11" s="100">
        <v>0</v>
      </c>
    </row>
    <row r="12" spans="1:13" x14ac:dyDescent="0.25">
      <c r="A12" s="102" t="s">
        <v>32</v>
      </c>
      <c r="B12" s="61" t="s">
        <v>53</v>
      </c>
      <c r="C12" s="45">
        <v>2000</v>
      </c>
      <c r="D12" s="61">
        <v>0</v>
      </c>
      <c r="E12" s="62" t="s">
        <v>56</v>
      </c>
      <c r="F12" s="62" t="s">
        <v>56</v>
      </c>
      <c r="G12" s="62" t="s">
        <v>56</v>
      </c>
      <c r="H12" s="63">
        <v>0</v>
      </c>
      <c r="I12" s="41">
        <v>0</v>
      </c>
      <c r="J12" s="42" t="s">
        <v>56</v>
      </c>
      <c r="K12" s="42" t="s">
        <v>56</v>
      </c>
      <c r="L12" s="42" t="s">
        <v>56</v>
      </c>
      <c r="M12" s="99">
        <v>0</v>
      </c>
    </row>
    <row r="13" spans="1:13" x14ac:dyDescent="0.25">
      <c r="A13" s="103" t="s">
        <v>31</v>
      </c>
      <c r="B13" s="62" t="s">
        <v>47</v>
      </c>
      <c r="C13" s="27">
        <v>7000</v>
      </c>
      <c r="D13" s="61">
        <v>0</v>
      </c>
      <c r="E13" s="62" t="s">
        <v>56</v>
      </c>
      <c r="F13" s="62" t="s">
        <v>56</v>
      </c>
      <c r="G13" s="62" t="s">
        <v>56</v>
      </c>
      <c r="H13" s="63">
        <v>0</v>
      </c>
      <c r="I13" s="41">
        <v>0</v>
      </c>
      <c r="J13" s="42" t="s">
        <v>56</v>
      </c>
      <c r="K13" s="42" t="s">
        <v>56</v>
      </c>
      <c r="L13" s="42" t="s">
        <v>56</v>
      </c>
      <c r="M13" s="99">
        <v>0</v>
      </c>
    </row>
    <row r="14" spans="1:13" x14ac:dyDescent="0.25">
      <c r="A14" s="103" t="s">
        <v>31</v>
      </c>
      <c r="B14" s="62" t="s">
        <v>50</v>
      </c>
      <c r="C14" s="27">
        <v>6000</v>
      </c>
      <c r="D14" s="61">
        <v>1</v>
      </c>
      <c r="E14" s="62">
        <v>2340.9</v>
      </c>
      <c r="F14" s="62">
        <v>2340.9</v>
      </c>
      <c r="G14" s="62">
        <v>2340.9</v>
      </c>
      <c r="H14" s="63">
        <v>0</v>
      </c>
      <c r="I14" s="42">
        <v>1</v>
      </c>
      <c r="J14" s="42">
        <v>2340.9</v>
      </c>
      <c r="K14" s="42">
        <v>2340.9</v>
      </c>
      <c r="L14" s="42">
        <v>2340.9</v>
      </c>
      <c r="M14" s="98">
        <v>0</v>
      </c>
    </row>
    <row r="15" spans="1:13" x14ac:dyDescent="0.25">
      <c r="A15" s="103" t="s">
        <v>27</v>
      </c>
      <c r="B15" s="21" t="s">
        <v>56</v>
      </c>
      <c r="C15" s="27" t="s">
        <v>24</v>
      </c>
      <c r="D15" s="61">
        <v>0</v>
      </c>
      <c r="E15" s="62" t="s">
        <v>56</v>
      </c>
      <c r="F15" s="62" t="s">
        <v>56</v>
      </c>
      <c r="G15" s="62" t="s">
        <v>56</v>
      </c>
      <c r="H15" s="63">
        <v>0</v>
      </c>
      <c r="I15" s="41">
        <v>0</v>
      </c>
      <c r="J15" s="42" t="s">
        <v>56</v>
      </c>
      <c r="K15" s="42" t="s">
        <v>56</v>
      </c>
      <c r="L15" s="42" t="s">
        <v>56</v>
      </c>
      <c r="M15" s="99">
        <v>0</v>
      </c>
    </row>
    <row r="16" spans="1:13" ht="13.8" thickBot="1" x14ac:dyDescent="0.3">
      <c r="A16" s="110" t="s">
        <v>56</v>
      </c>
      <c r="B16" s="28" t="s">
        <v>56</v>
      </c>
      <c r="C16" s="111" t="s">
        <v>34</v>
      </c>
      <c r="D16" s="26">
        <f>SUM(D4:D15)</f>
        <v>3</v>
      </c>
      <c r="E16" s="28" t="s">
        <v>56</v>
      </c>
      <c r="F16" s="28" t="s">
        <v>56</v>
      </c>
      <c r="G16" s="28" t="s">
        <v>56</v>
      </c>
      <c r="H16" s="29">
        <v>0</v>
      </c>
      <c r="I16" s="26">
        <f>SUM(I4:I15)</f>
        <v>3</v>
      </c>
      <c r="J16" s="28" t="s">
        <v>56</v>
      </c>
      <c r="K16" s="28" t="s">
        <v>56</v>
      </c>
      <c r="L16" s="28" t="s">
        <v>56</v>
      </c>
      <c r="M16" s="111">
        <f>SUM(M4:M15)</f>
        <v>0</v>
      </c>
    </row>
    <row r="17" spans="1:14" s="60" customFormat="1" x14ac:dyDescent="0.25">
      <c r="A17" s="155" t="s">
        <v>73</v>
      </c>
      <c r="B17" s="112"/>
      <c r="C17" s="113"/>
      <c r="D17" s="115"/>
      <c r="E17" s="116"/>
      <c r="F17" s="116"/>
      <c r="G17" s="116"/>
      <c r="H17" s="117"/>
      <c r="I17" s="118"/>
      <c r="J17" s="119"/>
      <c r="K17" s="119"/>
      <c r="L17" s="119"/>
      <c r="M17" s="120"/>
      <c r="N17" s="121"/>
    </row>
    <row r="18" spans="1:14" ht="54" x14ac:dyDescent="0.35">
      <c r="A18" s="122" t="s">
        <v>317</v>
      </c>
      <c r="B18" s="10" t="s">
        <v>43</v>
      </c>
      <c r="C18" s="12" t="s">
        <v>324</v>
      </c>
      <c r="D18" s="13" t="s">
        <v>318</v>
      </c>
      <c r="E18" s="14" t="s">
        <v>308</v>
      </c>
      <c r="F18" s="14" t="s">
        <v>309</v>
      </c>
      <c r="G18" s="14" t="s">
        <v>310</v>
      </c>
      <c r="H18" s="15" t="s">
        <v>311</v>
      </c>
      <c r="I18" s="16" t="s">
        <v>312</v>
      </c>
      <c r="J18" s="17" t="s">
        <v>313</v>
      </c>
      <c r="K18" s="17" t="s">
        <v>314</v>
      </c>
      <c r="L18" s="17" t="s">
        <v>315</v>
      </c>
      <c r="M18" s="97" t="s">
        <v>316</v>
      </c>
    </row>
    <row r="19" spans="1:14" x14ac:dyDescent="0.25">
      <c r="A19" s="18" t="s">
        <v>46</v>
      </c>
      <c r="B19" s="11" t="s">
        <v>47</v>
      </c>
      <c r="C19" s="22"/>
      <c r="D19" s="18"/>
      <c r="E19" s="19"/>
      <c r="F19" s="19"/>
      <c r="G19" s="19"/>
      <c r="H19" s="20"/>
      <c r="I19" s="23"/>
      <c r="J19" s="24"/>
      <c r="K19" s="24"/>
      <c r="L19" s="24"/>
      <c r="M19" s="98"/>
    </row>
    <row r="20" spans="1:14" x14ac:dyDescent="0.25">
      <c r="A20" s="61" t="s">
        <v>46</v>
      </c>
      <c r="B20" s="19" t="s">
        <v>48</v>
      </c>
      <c r="C20" s="22">
        <v>5000</v>
      </c>
      <c r="D20" s="61">
        <v>0</v>
      </c>
      <c r="E20" s="62" t="s">
        <v>56</v>
      </c>
      <c r="F20" s="62" t="s">
        <v>56</v>
      </c>
      <c r="G20" s="62" t="s">
        <v>56</v>
      </c>
      <c r="H20" s="63">
        <v>0</v>
      </c>
      <c r="I20" s="41">
        <v>0</v>
      </c>
      <c r="J20" s="42" t="s">
        <v>56</v>
      </c>
      <c r="K20" s="42" t="s">
        <v>56</v>
      </c>
      <c r="L20" s="42" t="s">
        <v>56</v>
      </c>
      <c r="M20" s="99">
        <v>0</v>
      </c>
    </row>
    <row r="21" spans="1:14" x14ac:dyDescent="0.25">
      <c r="A21" s="61" t="s">
        <v>46</v>
      </c>
      <c r="B21" s="19" t="s">
        <v>49</v>
      </c>
      <c r="C21" s="22">
        <v>4000</v>
      </c>
      <c r="D21" s="61">
        <v>0</v>
      </c>
      <c r="E21" s="62" t="s">
        <v>56</v>
      </c>
      <c r="F21" s="62" t="s">
        <v>56</v>
      </c>
      <c r="G21" s="62" t="s">
        <v>56</v>
      </c>
      <c r="H21" s="63">
        <v>0</v>
      </c>
      <c r="I21" s="41">
        <v>0</v>
      </c>
      <c r="J21" s="42" t="s">
        <v>56</v>
      </c>
      <c r="K21" s="42" t="s">
        <v>56</v>
      </c>
      <c r="L21" s="42" t="s">
        <v>56</v>
      </c>
      <c r="M21" s="99">
        <v>0</v>
      </c>
    </row>
    <row r="22" spans="1:14" x14ac:dyDescent="0.25">
      <c r="A22" s="61" t="s">
        <v>46</v>
      </c>
      <c r="B22" s="11" t="s">
        <v>50</v>
      </c>
      <c r="C22" s="22"/>
      <c r="D22" s="61"/>
      <c r="E22" s="62"/>
      <c r="F22" s="62"/>
      <c r="G22" s="62"/>
      <c r="H22" s="63"/>
      <c r="I22" s="23"/>
      <c r="J22" s="24"/>
      <c r="K22" s="24"/>
      <c r="L22" s="24"/>
      <c r="M22" s="98"/>
    </row>
    <row r="23" spans="1:14" x14ac:dyDescent="0.25">
      <c r="A23" s="61" t="s">
        <v>46</v>
      </c>
      <c r="B23" s="19" t="s">
        <v>48</v>
      </c>
      <c r="C23" s="22">
        <v>4000</v>
      </c>
      <c r="D23" s="61">
        <v>2</v>
      </c>
      <c r="E23" s="62">
        <v>597.20000000000005</v>
      </c>
      <c r="F23" s="62">
        <v>1150.7</v>
      </c>
      <c r="G23" s="83">
        <v>873.95</v>
      </c>
      <c r="H23" s="63">
        <v>0</v>
      </c>
      <c r="I23" s="42">
        <v>3</v>
      </c>
      <c r="J23" s="42">
        <v>597.20000000000005</v>
      </c>
      <c r="K23" s="42">
        <v>1150.7</v>
      </c>
      <c r="L23" s="42">
        <v>843.8</v>
      </c>
      <c r="M23" s="98">
        <v>0</v>
      </c>
    </row>
    <row r="24" spans="1:14" x14ac:dyDescent="0.25">
      <c r="A24" s="61" t="s">
        <v>46</v>
      </c>
      <c r="B24" s="19" t="s">
        <v>49</v>
      </c>
      <c r="C24" s="22">
        <v>3000</v>
      </c>
      <c r="D24" s="61">
        <v>5</v>
      </c>
      <c r="E24" s="62" t="s">
        <v>115</v>
      </c>
      <c r="F24" s="62">
        <v>2231.3000000000002</v>
      </c>
      <c r="G24" s="62">
        <v>1367.4</v>
      </c>
      <c r="H24" s="63">
        <v>0</v>
      </c>
      <c r="I24" s="41">
        <v>5</v>
      </c>
      <c r="J24" s="42" t="s">
        <v>115</v>
      </c>
      <c r="K24" s="42">
        <v>2231.3000000000002</v>
      </c>
      <c r="L24" s="42">
        <v>1367.4</v>
      </c>
      <c r="M24" s="99">
        <v>0</v>
      </c>
    </row>
    <row r="25" spans="1:14" x14ac:dyDescent="0.25">
      <c r="A25" s="18" t="s">
        <v>51</v>
      </c>
      <c r="B25" s="19" t="s">
        <v>48</v>
      </c>
      <c r="C25" s="22">
        <v>2500</v>
      </c>
      <c r="D25" s="61">
        <v>0</v>
      </c>
      <c r="E25" s="62" t="s">
        <v>56</v>
      </c>
      <c r="F25" s="62" t="s">
        <v>56</v>
      </c>
      <c r="G25" s="62" t="s">
        <v>56</v>
      </c>
      <c r="H25" s="63">
        <v>0</v>
      </c>
      <c r="I25" s="41">
        <v>0</v>
      </c>
      <c r="J25" s="42" t="s">
        <v>56</v>
      </c>
      <c r="K25" s="42" t="s">
        <v>56</v>
      </c>
      <c r="L25" s="42" t="s">
        <v>56</v>
      </c>
      <c r="M25" s="99">
        <v>0</v>
      </c>
    </row>
    <row r="26" spans="1:14" x14ac:dyDescent="0.25">
      <c r="A26" s="61" t="s">
        <v>51</v>
      </c>
      <c r="B26" s="19" t="s">
        <v>49</v>
      </c>
      <c r="C26" s="22">
        <v>2000</v>
      </c>
      <c r="D26" s="61">
        <v>1</v>
      </c>
      <c r="E26" s="62">
        <v>1701.3</v>
      </c>
      <c r="F26" s="62">
        <v>1701.3</v>
      </c>
      <c r="G26" s="62">
        <v>1701.3</v>
      </c>
      <c r="H26" s="63">
        <v>0</v>
      </c>
      <c r="I26" s="41">
        <v>1</v>
      </c>
      <c r="J26" s="42">
        <v>1701.3</v>
      </c>
      <c r="K26" s="42">
        <v>1701.3</v>
      </c>
      <c r="L26" s="42">
        <v>1701.3</v>
      </c>
      <c r="M26" s="99">
        <v>0</v>
      </c>
    </row>
    <row r="27" spans="1:14" x14ac:dyDescent="0.25">
      <c r="A27" s="44" t="s">
        <v>32</v>
      </c>
      <c r="B27" s="11" t="s">
        <v>52</v>
      </c>
      <c r="C27" s="45">
        <v>3500</v>
      </c>
      <c r="D27" s="26">
        <v>8</v>
      </c>
      <c r="E27" s="79">
        <v>92.6</v>
      </c>
      <c r="F27" s="79">
        <v>1371.9</v>
      </c>
      <c r="G27" s="79">
        <v>711.9</v>
      </c>
      <c r="H27" s="70">
        <v>0</v>
      </c>
      <c r="I27" s="71">
        <v>9</v>
      </c>
      <c r="J27" s="80">
        <v>92.6</v>
      </c>
      <c r="K27" s="80">
        <v>2675</v>
      </c>
      <c r="L27" s="80">
        <v>930</v>
      </c>
      <c r="M27" s="100">
        <v>0</v>
      </c>
    </row>
    <row r="28" spans="1:14" x14ac:dyDescent="0.25">
      <c r="A28" s="61" t="s">
        <v>32</v>
      </c>
      <c r="B28" s="10" t="s">
        <v>53</v>
      </c>
      <c r="C28" s="45">
        <v>2000</v>
      </c>
      <c r="D28" s="61">
        <v>0</v>
      </c>
      <c r="E28" s="62" t="s">
        <v>56</v>
      </c>
      <c r="F28" s="62" t="s">
        <v>56</v>
      </c>
      <c r="G28" s="62" t="s">
        <v>56</v>
      </c>
      <c r="H28" s="63">
        <v>0</v>
      </c>
      <c r="I28" s="41">
        <v>0</v>
      </c>
      <c r="J28" s="42" t="s">
        <v>56</v>
      </c>
      <c r="K28" s="42" t="s">
        <v>56</v>
      </c>
      <c r="L28" s="42" t="s">
        <v>56</v>
      </c>
      <c r="M28" s="99">
        <v>0</v>
      </c>
    </row>
    <row r="29" spans="1:14" x14ac:dyDescent="0.25">
      <c r="A29" s="26" t="s">
        <v>31</v>
      </c>
      <c r="B29" s="11" t="s">
        <v>47</v>
      </c>
      <c r="C29" s="27">
        <v>7000</v>
      </c>
      <c r="D29" s="61">
        <v>0</v>
      </c>
      <c r="E29" s="62" t="s">
        <v>56</v>
      </c>
      <c r="F29" s="62" t="s">
        <v>56</v>
      </c>
      <c r="G29" s="62" t="s">
        <v>56</v>
      </c>
      <c r="H29" s="63">
        <v>0</v>
      </c>
      <c r="I29" s="41">
        <v>0</v>
      </c>
      <c r="J29" s="42" t="s">
        <v>56</v>
      </c>
      <c r="K29" s="42" t="s">
        <v>56</v>
      </c>
      <c r="L29" s="42" t="s">
        <v>56</v>
      </c>
      <c r="M29" s="99">
        <v>0</v>
      </c>
    </row>
    <row r="30" spans="1:14" x14ac:dyDescent="0.25">
      <c r="A30" s="26" t="s">
        <v>31</v>
      </c>
      <c r="B30" s="11" t="s">
        <v>50</v>
      </c>
      <c r="C30" s="27">
        <v>6000</v>
      </c>
      <c r="D30" s="61">
        <v>2</v>
      </c>
      <c r="E30" s="62">
        <v>1020.6</v>
      </c>
      <c r="F30" s="62">
        <v>3986.6</v>
      </c>
      <c r="G30" s="62">
        <v>2503.6</v>
      </c>
      <c r="H30" s="63">
        <v>0</v>
      </c>
      <c r="I30" s="41">
        <v>3</v>
      </c>
      <c r="J30" s="42">
        <v>1020.6</v>
      </c>
      <c r="K30" s="42">
        <v>3986.6</v>
      </c>
      <c r="L30" s="42">
        <v>2449.4</v>
      </c>
      <c r="M30" s="99">
        <v>0</v>
      </c>
    </row>
    <row r="31" spans="1:14" x14ac:dyDescent="0.25">
      <c r="A31" s="26" t="s">
        <v>27</v>
      </c>
      <c r="B31" s="21" t="s">
        <v>56</v>
      </c>
      <c r="C31" s="27" t="s">
        <v>24</v>
      </c>
      <c r="D31" s="61">
        <v>0</v>
      </c>
      <c r="E31" s="62" t="s">
        <v>56</v>
      </c>
      <c r="F31" s="62" t="s">
        <v>56</v>
      </c>
      <c r="G31" s="62" t="s">
        <v>56</v>
      </c>
      <c r="H31" s="63">
        <v>0</v>
      </c>
      <c r="I31" s="41">
        <v>0</v>
      </c>
      <c r="J31" s="42" t="s">
        <v>56</v>
      </c>
      <c r="K31" s="42" t="s">
        <v>56</v>
      </c>
      <c r="L31" s="42" t="s">
        <v>56</v>
      </c>
      <c r="M31" s="99">
        <v>0</v>
      </c>
    </row>
    <row r="32" spans="1:14" x14ac:dyDescent="0.25">
      <c r="A32" s="114"/>
      <c r="B32" s="105" t="s">
        <v>56</v>
      </c>
      <c r="C32" s="106" t="s">
        <v>34</v>
      </c>
      <c r="D32" s="107">
        <f>SUM(D20:D31)</f>
        <v>18</v>
      </c>
      <c r="E32" s="105"/>
      <c r="F32" s="105"/>
      <c r="G32" s="105"/>
      <c r="H32" s="108">
        <f>SUM(H20:H31)</f>
        <v>0</v>
      </c>
      <c r="I32" s="107">
        <f>SUM(I20:I31)</f>
        <v>21</v>
      </c>
      <c r="J32" s="105"/>
      <c r="K32" s="105"/>
      <c r="L32" s="105"/>
      <c r="M32" s="106">
        <f>SUM(M20:M31)</f>
        <v>0</v>
      </c>
    </row>
    <row r="35" spans="1:13" s="131" customFormat="1" ht="54" x14ac:dyDescent="0.35">
      <c r="A35" s="125" t="s">
        <v>317</v>
      </c>
      <c r="B35" s="126" t="s">
        <v>43</v>
      </c>
      <c r="C35" s="12" t="s">
        <v>324</v>
      </c>
      <c r="D35" s="127" t="s">
        <v>318</v>
      </c>
      <c r="E35" s="128" t="s">
        <v>322</v>
      </c>
      <c r="F35" s="128" t="s">
        <v>309</v>
      </c>
      <c r="G35" s="128" t="s">
        <v>310</v>
      </c>
      <c r="H35" s="129" t="s">
        <v>311</v>
      </c>
      <c r="I35" s="130" t="s">
        <v>312</v>
      </c>
      <c r="J35" s="128" t="s">
        <v>319</v>
      </c>
      <c r="K35" s="128" t="s">
        <v>320</v>
      </c>
      <c r="L35" s="128" t="s">
        <v>321</v>
      </c>
      <c r="M35" s="129" t="s">
        <v>316</v>
      </c>
    </row>
    <row r="36" spans="1:13" x14ac:dyDescent="0.25">
      <c r="A36" s="132" t="s">
        <v>46</v>
      </c>
      <c r="B36" s="133" t="s">
        <v>47</v>
      </c>
      <c r="C36" s="134" t="s">
        <v>56</v>
      </c>
      <c r="D36" s="134" t="s">
        <v>56</v>
      </c>
      <c r="E36" s="134" t="s">
        <v>56</v>
      </c>
      <c r="F36" s="134" t="s">
        <v>56</v>
      </c>
      <c r="G36" s="134" t="s">
        <v>56</v>
      </c>
      <c r="H36" s="134" t="s">
        <v>56</v>
      </c>
      <c r="I36" s="134" t="s">
        <v>56</v>
      </c>
      <c r="J36" s="134" t="s">
        <v>56</v>
      </c>
      <c r="K36" s="134" t="s">
        <v>56</v>
      </c>
      <c r="L36" s="134" t="s">
        <v>56</v>
      </c>
      <c r="M36" s="134" t="s">
        <v>56</v>
      </c>
    </row>
    <row r="37" spans="1:13" x14ac:dyDescent="0.25">
      <c r="A37" s="132" t="s">
        <v>46</v>
      </c>
      <c r="B37" s="135" t="s">
        <v>48</v>
      </c>
      <c r="C37" s="134">
        <v>5000</v>
      </c>
      <c r="D37" s="136">
        <v>0</v>
      </c>
      <c r="E37" s="135" t="s">
        <v>56</v>
      </c>
      <c r="F37" s="135" t="s">
        <v>56</v>
      </c>
      <c r="G37" s="135" t="s">
        <v>56</v>
      </c>
      <c r="H37" s="137">
        <v>0</v>
      </c>
      <c r="I37" s="138">
        <v>0</v>
      </c>
      <c r="J37" s="139" t="s">
        <v>56</v>
      </c>
      <c r="K37" s="139" t="s">
        <v>56</v>
      </c>
      <c r="L37" s="139" t="s">
        <v>56</v>
      </c>
      <c r="M37" s="140">
        <v>0</v>
      </c>
    </row>
    <row r="38" spans="1:13" x14ac:dyDescent="0.25">
      <c r="A38" s="132" t="s">
        <v>46</v>
      </c>
      <c r="B38" s="135" t="s">
        <v>49</v>
      </c>
      <c r="C38" s="134">
        <v>4000</v>
      </c>
      <c r="D38" s="136">
        <v>0</v>
      </c>
      <c r="E38" s="135" t="s">
        <v>56</v>
      </c>
      <c r="F38" s="135" t="s">
        <v>56</v>
      </c>
      <c r="G38" s="135" t="s">
        <v>56</v>
      </c>
      <c r="H38" s="137">
        <v>0</v>
      </c>
      <c r="I38" s="138">
        <v>0</v>
      </c>
      <c r="J38" s="139" t="s">
        <v>56</v>
      </c>
      <c r="K38" s="139" t="s">
        <v>56</v>
      </c>
      <c r="L38" s="139" t="s">
        <v>56</v>
      </c>
      <c r="M38" s="140">
        <v>0</v>
      </c>
    </row>
    <row r="39" spans="1:13" x14ac:dyDescent="0.25">
      <c r="A39" s="132" t="s">
        <v>46</v>
      </c>
      <c r="B39" s="133" t="s">
        <v>50</v>
      </c>
      <c r="C39" s="134" t="s">
        <v>56</v>
      </c>
      <c r="D39" s="134" t="s">
        <v>56</v>
      </c>
      <c r="E39" s="134" t="s">
        <v>56</v>
      </c>
      <c r="F39" s="134" t="s">
        <v>56</v>
      </c>
      <c r="G39" s="134" t="s">
        <v>56</v>
      </c>
      <c r="H39" s="134" t="s">
        <v>56</v>
      </c>
      <c r="I39" s="134" t="s">
        <v>56</v>
      </c>
      <c r="J39" s="134" t="s">
        <v>56</v>
      </c>
      <c r="K39" s="134" t="s">
        <v>56</v>
      </c>
      <c r="L39" s="134" t="s">
        <v>56</v>
      </c>
      <c r="M39" s="134" t="s">
        <v>56</v>
      </c>
    </row>
    <row r="40" spans="1:13" x14ac:dyDescent="0.25">
      <c r="A40" s="132" t="s">
        <v>46</v>
      </c>
      <c r="B40" s="135" t="s">
        <v>48</v>
      </c>
      <c r="C40" s="134">
        <v>4000</v>
      </c>
      <c r="D40" s="136">
        <v>0</v>
      </c>
      <c r="E40" s="135" t="s">
        <v>56</v>
      </c>
      <c r="F40" s="135" t="s">
        <v>56</v>
      </c>
      <c r="G40" s="135" t="s">
        <v>56</v>
      </c>
      <c r="H40" s="137">
        <v>0</v>
      </c>
      <c r="I40" s="139">
        <v>3</v>
      </c>
      <c r="J40" s="139">
        <v>597.20000000000005</v>
      </c>
      <c r="K40" s="139">
        <v>1150.7</v>
      </c>
      <c r="L40" s="139">
        <v>843.8</v>
      </c>
      <c r="M40" s="137">
        <v>0</v>
      </c>
    </row>
    <row r="41" spans="1:13" x14ac:dyDescent="0.25">
      <c r="A41" s="132" t="s">
        <v>46</v>
      </c>
      <c r="B41" s="135" t="s">
        <v>49</v>
      </c>
      <c r="C41" s="134">
        <v>3000</v>
      </c>
      <c r="D41" s="136">
        <v>9</v>
      </c>
      <c r="E41" s="135" t="s">
        <v>115</v>
      </c>
      <c r="F41" s="135">
        <v>3157.7</v>
      </c>
      <c r="G41" s="135">
        <v>707.4</v>
      </c>
      <c r="H41" s="137">
        <v>1</v>
      </c>
      <c r="I41" s="138">
        <v>14</v>
      </c>
      <c r="J41" s="139" t="s">
        <v>115</v>
      </c>
      <c r="K41" s="139">
        <v>3157.7</v>
      </c>
      <c r="L41" s="139">
        <v>943.1</v>
      </c>
      <c r="M41" s="140">
        <v>1</v>
      </c>
    </row>
    <row r="42" spans="1:13" x14ac:dyDescent="0.25">
      <c r="A42" s="132" t="s">
        <v>51</v>
      </c>
      <c r="B42" s="135" t="s">
        <v>48</v>
      </c>
      <c r="C42" s="134">
        <v>2500</v>
      </c>
      <c r="D42" s="136">
        <v>0</v>
      </c>
      <c r="E42" s="135" t="s">
        <v>56</v>
      </c>
      <c r="F42" s="135" t="s">
        <v>56</v>
      </c>
      <c r="G42" s="135" t="s">
        <v>56</v>
      </c>
      <c r="H42" s="137">
        <v>0</v>
      </c>
      <c r="I42" s="138">
        <v>0</v>
      </c>
      <c r="J42" s="139" t="s">
        <v>56</v>
      </c>
      <c r="K42" s="139" t="s">
        <v>56</v>
      </c>
      <c r="L42" s="139" t="s">
        <v>56</v>
      </c>
      <c r="M42" s="140">
        <v>0</v>
      </c>
    </row>
    <row r="43" spans="1:13" x14ac:dyDescent="0.25">
      <c r="A43" s="132" t="s">
        <v>51</v>
      </c>
      <c r="B43" s="135" t="s">
        <v>49</v>
      </c>
      <c r="C43" s="134">
        <v>2000</v>
      </c>
      <c r="D43" s="136">
        <v>3</v>
      </c>
      <c r="E43" s="135">
        <v>394.9</v>
      </c>
      <c r="F43" s="141">
        <v>797</v>
      </c>
      <c r="G43" s="135">
        <v>550.1</v>
      </c>
      <c r="H43" s="137">
        <v>0</v>
      </c>
      <c r="I43" s="138">
        <v>4</v>
      </c>
      <c r="J43" s="139">
        <v>394.9</v>
      </c>
      <c r="K43" s="139">
        <v>1701.3</v>
      </c>
      <c r="L43" s="139">
        <v>837.9</v>
      </c>
      <c r="M43" s="140">
        <v>0</v>
      </c>
    </row>
    <row r="44" spans="1:13" x14ac:dyDescent="0.25">
      <c r="A44" s="132" t="s">
        <v>32</v>
      </c>
      <c r="B44" s="133" t="s">
        <v>52</v>
      </c>
      <c r="C44" s="134">
        <v>3500</v>
      </c>
      <c r="D44" s="142">
        <v>1</v>
      </c>
      <c r="E44" s="143">
        <v>213.9</v>
      </c>
      <c r="F44" s="143">
        <v>213.9</v>
      </c>
      <c r="G44" s="143">
        <v>213.9</v>
      </c>
      <c r="H44" s="144">
        <v>0</v>
      </c>
      <c r="I44" s="145">
        <v>10</v>
      </c>
      <c r="J44" s="146">
        <v>92.6</v>
      </c>
      <c r="K44" s="146">
        <v>2675</v>
      </c>
      <c r="L44" s="146">
        <v>858.4</v>
      </c>
      <c r="M44" s="147">
        <v>0</v>
      </c>
    </row>
    <row r="45" spans="1:13" x14ac:dyDescent="0.25">
      <c r="A45" s="132" t="s">
        <v>32</v>
      </c>
      <c r="B45" s="126" t="s">
        <v>53</v>
      </c>
      <c r="C45" s="134">
        <v>2000</v>
      </c>
      <c r="D45" s="136">
        <v>0</v>
      </c>
      <c r="E45" s="135" t="s">
        <v>56</v>
      </c>
      <c r="F45" s="135" t="s">
        <v>56</v>
      </c>
      <c r="G45" s="135" t="s">
        <v>56</v>
      </c>
      <c r="H45" s="137">
        <v>0</v>
      </c>
      <c r="I45" s="138">
        <v>0</v>
      </c>
      <c r="J45" s="139"/>
      <c r="K45" s="139"/>
      <c r="L45" s="139"/>
      <c r="M45" s="140">
        <v>0</v>
      </c>
    </row>
    <row r="46" spans="1:13" x14ac:dyDescent="0.25">
      <c r="A46" s="148" t="s">
        <v>31</v>
      </c>
      <c r="B46" s="133" t="s">
        <v>47</v>
      </c>
      <c r="C46" s="149">
        <v>7000</v>
      </c>
      <c r="D46" s="136">
        <v>0</v>
      </c>
      <c r="E46" s="135" t="s">
        <v>56</v>
      </c>
      <c r="F46" s="135" t="s">
        <v>56</v>
      </c>
      <c r="G46" s="135" t="s">
        <v>56</v>
      </c>
      <c r="H46" s="137">
        <v>0</v>
      </c>
      <c r="I46" s="138">
        <v>0</v>
      </c>
      <c r="J46" s="139"/>
      <c r="K46" s="139"/>
      <c r="L46" s="139"/>
      <c r="M46" s="140">
        <v>0</v>
      </c>
    </row>
    <row r="47" spans="1:13" x14ac:dyDescent="0.25">
      <c r="A47" s="148" t="s">
        <v>31</v>
      </c>
      <c r="B47" s="133" t="s">
        <v>50</v>
      </c>
      <c r="C47" s="149">
        <v>6000</v>
      </c>
      <c r="D47" s="136">
        <v>0</v>
      </c>
      <c r="E47" s="135" t="s">
        <v>56</v>
      </c>
      <c r="F47" s="135" t="s">
        <v>56</v>
      </c>
      <c r="G47" s="135" t="s">
        <v>56</v>
      </c>
      <c r="H47" s="137">
        <v>0</v>
      </c>
      <c r="I47" s="138">
        <v>3</v>
      </c>
      <c r="J47" s="139">
        <v>1020.6</v>
      </c>
      <c r="K47" s="139">
        <v>3986.6</v>
      </c>
      <c r="L47" s="139">
        <v>2449.4</v>
      </c>
      <c r="M47" s="140">
        <v>0</v>
      </c>
    </row>
    <row r="48" spans="1:13" x14ac:dyDescent="0.25">
      <c r="A48" s="148" t="s">
        <v>27</v>
      </c>
      <c r="B48" s="150" t="s">
        <v>56</v>
      </c>
      <c r="C48" s="149" t="s">
        <v>24</v>
      </c>
      <c r="D48" s="136">
        <v>1</v>
      </c>
      <c r="E48" s="135">
        <v>904.7</v>
      </c>
      <c r="F48" s="135">
        <v>904.7</v>
      </c>
      <c r="G48" s="135">
        <v>904.7</v>
      </c>
      <c r="H48" s="137">
        <v>0</v>
      </c>
      <c r="I48" s="138">
        <v>1</v>
      </c>
      <c r="J48" s="139">
        <v>904.7</v>
      </c>
      <c r="K48" s="139">
        <v>904.7</v>
      </c>
      <c r="L48" s="139">
        <v>904.7</v>
      </c>
      <c r="M48" s="140">
        <v>0</v>
      </c>
    </row>
    <row r="49" spans="1:13" x14ac:dyDescent="0.25">
      <c r="A49" s="151" t="s">
        <v>56</v>
      </c>
      <c r="B49" s="152" t="s">
        <v>56</v>
      </c>
      <c r="C49" s="149" t="s">
        <v>34</v>
      </c>
      <c r="D49" s="142">
        <f>SUM(D37:D48)</f>
        <v>14</v>
      </c>
      <c r="E49" s="152"/>
      <c r="F49" s="152"/>
      <c r="G49" s="152"/>
      <c r="H49" s="147">
        <f>SUM(H37:H48)</f>
        <v>1</v>
      </c>
      <c r="I49" s="142">
        <f>SUM(I37:I48)</f>
        <v>35</v>
      </c>
      <c r="J49" s="152"/>
      <c r="K49" s="152"/>
      <c r="L49" s="152"/>
      <c r="M49" s="147">
        <f>SUM(M37:M48)</f>
        <v>1</v>
      </c>
    </row>
    <row r="50" spans="1:13" x14ac:dyDescent="0.25">
      <c r="A50" s="153"/>
      <c r="B50" s="154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</row>
    <row r="51" spans="1:13" ht="13.8" thickBot="1" x14ac:dyDescent="0.3">
      <c r="A51" s="77" t="s">
        <v>323</v>
      </c>
    </row>
    <row r="52" spans="1:13" ht="54" x14ac:dyDescent="0.35">
      <c r="A52" s="101" t="s">
        <v>317</v>
      </c>
      <c r="B52" s="11" t="s">
        <v>43</v>
      </c>
      <c r="C52" s="157" t="s">
        <v>324</v>
      </c>
      <c r="D52" s="127" t="s">
        <v>318</v>
      </c>
      <c r="E52" s="128" t="s">
        <v>322</v>
      </c>
      <c r="F52" s="128" t="s">
        <v>309</v>
      </c>
      <c r="G52" s="128" t="s">
        <v>310</v>
      </c>
      <c r="H52" s="129" t="s">
        <v>311</v>
      </c>
      <c r="I52" s="130" t="s">
        <v>312</v>
      </c>
      <c r="J52" s="128" t="s">
        <v>319</v>
      </c>
      <c r="K52" s="128" t="s">
        <v>320</v>
      </c>
      <c r="L52" s="128" t="s">
        <v>321</v>
      </c>
      <c r="M52" s="129" t="s">
        <v>316</v>
      </c>
    </row>
    <row r="53" spans="1:13" x14ac:dyDescent="0.25">
      <c r="A53" s="102" t="s">
        <v>46</v>
      </c>
      <c r="B53" s="11" t="s">
        <v>47</v>
      </c>
      <c r="C53" s="21" t="s">
        <v>56</v>
      </c>
      <c r="D53" s="21" t="s">
        <v>56</v>
      </c>
      <c r="E53" s="21" t="s">
        <v>56</v>
      </c>
      <c r="F53" s="21" t="s">
        <v>56</v>
      </c>
      <c r="G53" s="21" t="s">
        <v>56</v>
      </c>
      <c r="H53" s="21" t="s">
        <v>56</v>
      </c>
      <c r="I53" s="21" t="s">
        <v>56</v>
      </c>
      <c r="J53" s="21" t="s">
        <v>56</v>
      </c>
      <c r="K53" s="21" t="s">
        <v>56</v>
      </c>
      <c r="L53" s="21" t="s">
        <v>56</v>
      </c>
      <c r="M53" s="21" t="s">
        <v>56</v>
      </c>
    </row>
    <row r="54" spans="1:13" x14ac:dyDescent="0.25">
      <c r="A54" s="102" t="s">
        <v>46</v>
      </c>
      <c r="B54" s="19" t="s">
        <v>48</v>
      </c>
      <c r="C54" s="22">
        <v>5000</v>
      </c>
      <c r="D54" s="61">
        <v>0</v>
      </c>
      <c r="E54" s="62" t="s">
        <v>56</v>
      </c>
      <c r="F54" s="62" t="s">
        <v>56</v>
      </c>
      <c r="G54" s="62" t="s">
        <v>56</v>
      </c>
      <c r="H54" s="63">
        <v>0</v>
      </c>
      <c r="I54" s="41">
        <v>0</v>
      </c>
      <c r="J54" s="42" t="s">
        <v>56</v>
      </c>
      <c r="K54" s="42" t="s">
        <v>56</v>
      </c>
      <c r="L54" s="42" t="s">
        <v>56</v>
      </c>
      <c r="M54" s="43">
        <v>0</v>
      </c>
    </row>
    <row r="55" spans="1:13" x14ac:dyDescent="0.25">
      <c r="A55" s="102" t="s">
        <v>46</v>
      </c>
      <c r="B55" s="19" t="s">
        <v>49</v>
      </c>
      <c r="C55" s="22">
        <v>4000</v>
      </c>
      <c r="D55" s="61">
        <v>0</v>
      </c>
      <c r="E55" s="62" t="s">
        <v>56</v>
      </c>
      <c r="F55" s="62" t="s">
        <v>56</v>
      </c>
      <c r="G55" s="62" t="s">
        <v>56</v>
      </c>
      <c r="H55" s="63">
        <v>0</v>
      </c>
      <c r="I55" s="41">
        <v>0</v>
      </c>
      <c r="J55" s="42" t="s">
        <v>56</v>
      </c>
      <c r="K55" s="42" t="s">
        <v>56</v>
      </c>
      <c r="L55" s="42" t="s">
        <v>56</v>
      </c>
      <c r="M55" s="43">
        <v>0</v>
      </c>
    </row>
    <row r="56" spans="1:13" x14ac:dyDescent="0.25">
      <c r="A56" s="102" t="s">
        <v>46</v>
      </c>
      <c r="B56" s="11" t="s">
        <v>50</v>
      </c>
      <c r="C56" s="21" t="s">
        <v>56</v>
      </c>
      <c r="D56" s="21" t="s">
        <v>56</v>
      </c>
      <c r="E56" s="21" t="s">
        <v>56</v>
      </c>
      <c r="F56" s="21" t="s">
        <v>56</v>
      </c>
      <c r="G56" s="21" t="s">
        <v>56</v>
      </c>
      <c r="H56" s="21" t="s">
        <v>56</v>
      </c>
      <c r="I56" s="21" t="s">
        <v>56</v>
      </c>
      <c r="J56" s="21" t="s">
        <v>56</v>
      </c>
      <c r="K56" s="21" t="s">
        <v>56</v>
      </c>
      <c r="L56" s="21" t="s">
        <v>56</v>
      </c>
      <c r="M56" s="21" t="s">
        <v>56</v>
      </c>
    </row>
    <row r="57" spans="1:13" x14ac:dyDescent="0.25">
      <c r="A57" s="102" t="s">
        <v>46</v>
      </c>
      <c r="B57" s="19" t="s">
        <v>48</v>
      </c>
      <c r="C57" s="22">
        <v>4000</v>
      </c>
      <c r="D57" s="61">
        <v>0</v>
      </c>
      <c r="E57" s="62" t="s">
        <v>56</v>
      </c>
      <c r="F57" s="62" t="s">
        <v>56</v>
      </c>
      <c r="G57" s="62" t="s">
        <v>56</v>
      </c>
      <c r="H57" s="63">
        <v>0</v>
      </c>
      <c r="I57" s="42">
        <v>3</v>
      </c>
      <c r="J57" s="42">
        <v>597.20000000000005</v>
      </c>
      <c r="K57" s="42">
        <v>1150.7</v>
      </c>
      <c r="L57" s="42">
        <v>843.8</v>
      </c>
      <c r="M57" s="25">
        <v>0</v>
      </c>
    </row>
    <row r="58" spans="1:13" x14ac:dyDescent="0.25">
      <c r="A58" s="102" t="s">
        <v>46</v>
      </c>
      <c r="B58" s="19" t="s">
        <v>49</v>
      </c>
      <c r="C58" s="22">
        <v>3000</v>
      </c>
      <c r="D58" s="61">
        <v>12</v>
      </c>
      <c r="E58" s="62">
        <v>478.4</v>
      </c>
      <c r="F58" s="62">
        <v>1926.7</v>
      </c>
      <c r="G58" s="62">
        <v>1150.3</v>
      </c>
      <c r="H58" s="63">
        <v>0</v>
      </c>
      <c r="I58" s="23">
        <v>26</v>
      </c>
      <c r="J58" s="24" t="s">
        <v>115</v>
      </c>
      <c r="K58" s="24">
        <v>3157.7</v>
      </c>
      <c r="L58" s="24">
        <v>1038.7</v>
      </c>
      <c r="M58" s="25">
        <v>1</v>
      </c>
    </row>
    <row r="59" spans="1:13" x14ac:dyDescent="0.25">
      <c r="A59" s="102" t="s">
        <v>51</v>
      </c>
      <c r="B59" s="19" t="s">
        <v>48</v>
      </c>
      <c r="C59" s="22">
        <v>2500</v>
      </c>
      <c r="D59" s="61">
        <v>0</v>
      </c>
      <c r="E59" s="62" t="s">
        <v>56</v>
      </c>
      <c r="F59" s="62" t="s">
        <v>56</v>
      </c>
      <c r="G59" s="62" t="s">
        <v>56</v>
      </c>
      <c r="H59" s="63">
        <v>0</v>
      </c>
      <c r="I59" s="41">
        <v>0</v>
      </c>
      <c r="J59" s="42" t="s">
        <v>56</v>
      </c>
      <c r="K59" s="42" t="s">
        <v>56</v>
      </c>
      <c r="L59" s="42" t="s">
        <v>56</v>
      </c>
      <c r="M59" s="43">
        <v>0</v>
      </c>
    </row>
    <row r="60" spans="1:13" x14ac:dyDescent="0.25">
      <c r="A60" s="102" t="s">
        <v>51</v>
      </c>
      <c r="B60" s="19" t="s">
        <v>49</v>
      </c>
      <c r="C60" s="22">
        <v>2000</v>
      </c>
      <c r="D60" s="46">
        <v>3</v>
      </c>
      <c r="E60" s="47">
        <v>547.6</v>
      </c>
      <c r="F60" s="47">
        <v>1124.9000000000001</v>
      </c>
      <c r="G60" s="47">
        <v>787.1</v>
      </c>
      <c r="H60" s="48">
        <v>0</v>
      </c>
      <c r="I60" s="23">
        <v>7</v>
      </c>
      <c r="J60" s="24">
        <v>394.9</v>
      </c>
      <c r="K60" s="24">
        <v>1701.3</v>
      </c>
      <c r="L60" s="24">
        <v>816.4</v>
      </c>
      <c r="M60" s="25">
        <v>0</v>
      </c>
    </row>
    <row r="61" spans="1:13" x14ac:dyDescent="0.25">
      <c r="A61" s="104" t="s">
        <v>32</v>
      </c>
      <c r="B61" s="11" t="s">
        <v>52</v>
      </c>
      <c r="C61" s="45">
        <v>3500</v>
      </c>
      <c r="D61" s="51">
        <v>1</v>
      </c>
      <c r="E61" s="62">
        <v>1141.9000000000001</v>
      </c>
      <c r="F61" s="62">
        <v>1141.9000000000001</v>
      </c>
      <c r="G61" s="62">
        <v>1141.9000000000001</v>
      </c>
      <c r="H61" s="52">
        <v>0</v>
      </c>
      <c r="I61" s="38">
        <v>11</v>
      </c>
      <c r="J61" s="39">
        <v>92.6</v>
      </c>
      <c r="K61" s="89">
        <v>2675</v>
      </c>
      <c r="L61" s="39">
        <v>884.2</v>
      </c>
      <c r="M61" s="40"/>
    </row>
    <row r="62" spans="1:13" x14ac:dyDescent="0.25">
      <c r="A62" s="102" t="s">
        <v>32</v>
      </c>
      <c r="B62" s="10" t="s">
        <v>53</v>
      </c>
      <c r="C62" s="45">
        <v>2000</v>
      </c>
      <c r="D62" s="61">
        <v>0</v>
      </c>
      <c r="E62" s="62" t="s">
        <v>56</v>
      </c>
      <c r="F62" s="62" t="s">
        <v>56</v>
      </c>
      <c r="G62" s="62" t="s">
        <v>56</v>
      </c>
      <c r="H62" s="63">
        <v>0</v>
      </c>
      <c r="I62" s="41">
        <v>0</v>
      </c>
      <c r="J62" s="42" t="s">
        <v>56</v>
      </c>
      <c r="K62" s="42" t="s">
        <v>56</v>
      </c>
      <c r="L62" s="42" t="s">
        <v>56</v>
      </c>
      <c r="M62" s="43">
        <v>0</v>
      </c>
    </row>
    <row r="63" spans="1:13" x14ac:dyDescent="0.25">
      <c r="A63" s="103" t="s">
        <v>31</v>
      </c>
      <c r="B63" s="11" t="s">
        <v>47</v>
      </c>
      <c r="C63" s="27">
        <v>7000</v>
      </c>
      <c r="D63" s="61">
        <v>0</v>
      </c>
      <c r="E63" s="62" t="s">
        <v>56</v>
      </c>
      <c r="F63" s="62" t="s">
        <v>56</v>
      </c>
      <c r="G63" s="62" t="s">
        <v>56</v>
      </c>
      <c r="H63" s="63">
        <v>0</v>
      </c>
      <c r="I63" s="41">
        <v>0</v>
      </c>
      <c r="J63" s="42" t="s">
        <v>56</v>
      </c>
      <c r="K63" s="42" t="s">
        <v>56</v>
      </c>
      <c r="L63" s="42" t="s">
        <v>56</v>
      </c>
      <c r="M63" s="43">
        <v>0</v>
      </c>
    </row>
    <row r="64" spans="1:13" x14ac:dyDescent="0.25">
      <c r="A64" s="103" t="s">
        <v>31</v>
      </c>
      <c r="B64" s="11" t="s">
        <v>50</v>
      </c>
      <c r="C64" s="27">
        <v>6000</v>
      </c>
      <c r="D64" s="61">
        <v>1</v>
      </c>
      <c r="E64" s="62">
        <v>614.1</v>
      </c>
      <c r="F64" s="62">
        <v>614.1</v>
      </c>
      <c r="G64" s="62">
        <v>614.1</v>
      </c>
      <c r="H64" s="63">
        <v>0</v>
      </c>
      <c r="I64" s="23">
        <v>4</v>
      </c>
      <c r="J64" s="24">
        <v>614.1</v>
      </c>
      <c r="K64" s="24">
        <v>3986.6</v>
      </c>
      <c r="L64" s="24">
        <v>1990.6</v>
      </c>
      <c r="M64" s="25">
        <v>0</v>
      </c>
    </row>
    <row r="65" spans="1:13" x14ac:dyDescent="0.25">
      <c r="A65" s="103" t="s">
        <v>27</v>
      </c>
      <c r="B65" s="21" t="s">
        <v>56</v>
      </c>
      <c r="C65" s="27" t="s">
        <v>24</v>
      </c>
      <c r="D65" s="55">
        <v>3</v>
      </c>
      <c r="E65" s="56">
        <v>51.2</v>
      </c>
      <c r="F65" s="56">
        <v>882.3</v>
      </c>
      <c r="G65" s="56">
        <v>446.8</v>
      </c>
      <c r="H65" s="57">
        <v>0</v>
      </c>
      <c r="I65" s="41">
        <v>4</v>
      </c>
      <c r="J65" s="42">
        <v>51.2</v>
      </c>
      <c r="K65" s="42">
        <v>904.7</v>
      </c>
      <c r="L65" s="42">
        <v>561.29999999999995</v>
      </c>
      <c r="M65" s="43">
        <v>0</v>
      </c>
    </row>
    <row r="66" spans="1:13" x14ac:dyDescent="0.25">
      <c r="A66" s="124" t="s">
        <v>56</v>
      </c>
      <c r="B66" s="105" t="s">
        <v>56</v>
      </c>
      <c r="C66" s="106" t="s">
        <v>34</v>
      </c>
      <c r="D66" s="107">
        <f>SUM(D54:D65)</f>
        <v>20</v>
      </c>
      <c r="E66" s="105"/>
      <c r="F66" s="105"/>
      <c r="G66" s="105"/>
      <c r="H66" s="108">
        <f>SUM(H54:H65)</f>
        <v>0</v>
      </c>
      <c r="I66" s="107">
        <f>SUM(I54:I65)</f>
        <v>55</v>
      </c>
      <c r="J66" s="105"/>
      <c r="K66" s="105"/>
      <c r="L66" s="105"/>
      <c r="M66" s="108">
        <f>SUM(M54:M65)</f>
        <v>1</v>
      </c>
    </row>
    <row r="68" spans="1:13" ht="13.8" thickBot="1" x14ac:dyDescent="0.3"/>
    <row r="69" spans="1:13" ht="13.8" thickBot="1" x14ac:dyDescent="0.3">
      <c r="A69" s="156" t="s">
        <v>36</v>
      </c>
    </row>
    <row r="70" spans="1:13" ht="54" x14ac:dyDescent="0.35">
      <c r="A70" s="101" t="s">
        <v>317</v>
      </c>
      <c r="B70" s="10" t="s">
        <v>43</v>
      </c>
      <c r="C70" s="157" t="s">
        <v>324</v>
      </c>
      <c r="D70" s="127" t="s">
        <v>318</v>
      </c>
      <c r="E70" s="128" t="s">
        <v>322</v>
      </c>
      <c r="F70" s="128" t="s">
        <v>309</v>
      </c>
      <c r="G70" s="128" t="s">
        <v>310</v>
      </c>
      <c r="H70" s="129" t="s">
        <v>311</v>
      </c>
      <c r="I70" s="130" t="s">
        <v>312</v>
      </c>
      <c r="J70" s="128" t="s">
        <v>319</v>
      </c>
      <c r="K70" s="128" t="s">
        <v>320</v>
      </c>
      <c r="L70" s="128" t="s">
        <v>321</v>
      </c>
      <c r="M70" s="129" t="s">
        <v>316</v>
      </c>
    </row>
    <row r="71" spans="1:13" x14ac:dyDescent="0.25">
      <c r="A71" s="102" t="s">
        <v>46</v>
      </c>
      <c r="B71" s="11" t="s">
        <v>47</v>
      </c>
      <c r="C71" s="62" t="s">
        <v>56</v>
      </c>
      <c r="D71" s="62" t="s">
        <v>56</v>
      </c>
      <c r="E71" s="62" t="s">
        <v>56</v>
      </c>
      <c r="F71" s="62" t="s">
        <v>56</v>
      </c>
      <c r="G71" s="62" t="s">
        <v>56</v>
      </c>
      <c r="H71" s="62" t="s">
        <v>56</v>
      </c>
      <c r="I71" s="62" t="s">
        <v>56</v>
      </c>
      <c r="J71" s="62" t="s">
        <v>56</v>
      </c>
      <c r="K71" s="62" t="s">
        <v>56</v>
      </c>
      <c r="L71" s="62" t="s">
        <v>56</v>
      </c>
      <c r="M71" s="62" t="s">
        <v>56</v>
      </c>
    </row>
    <row r="72" spans="1:13" x14ac:dyDescent="0.25">
      <c r="A72" s="102" t="s">
        <v>46</v>
      </c>
      <c r="B72" s="19" t="s">
        <v>48</v>
      </c>
      <c r="C72" s="22">
        <v>5000</v>
      </c>
      <c r="D72" s="61">
        <v>0</v>
      </c>
      <c r="E72" s="62" t="s">
        <v>56</v>
      </c>
      <c r="F72" s="62" t="s">
        <v>56</v>
      </c>
      <c r="G72" s="62" t="s">
        <v>56</v>
      </c>
      <c r="H72" s="63">
        <v>0</v>
      </c>
      <c r="I72" s="41">
        <v>0</v>
      </c>
      <c r="J72" s="42" t="s">
        <v>56</v>
      </c>
      <c r="K72" s="42" t="s">
        <v>56</v>
      </c>
      <c r="L72" s="42" t="s">
        <v>56</v>
      </c>
      <c r="M72" s="43">
        <v>0</v>
      </c>
    </row>
    <row r="73" spans="1:13" x14ac:dyDescent="0.25">
      <c r="A73" s="102" t="s">
        <v>46</v>
      </c>
      <c r="B73" s="19" t="s">
        <v>49</v>
      </c>
      <c r="C73" s="22">
        <v>4000</v>
      </c>
      <c r="D73" s="61">
        <v>0</v>
      </c>
      <c r="E73" s="62" t="s">
        <v>56</v>
      </c>
      <c r="F73" s="62" t="s">
        <v>56</v>
      </c>
      <c r="G73" s="62" t="s">
        <v>56</v>
      </c>
      <c r="H73" s="63">
        <v>0</v>
      </c>
      <c r="I73" s="41">
        <v>0</v>
      </c>
      <c r="J73" s="42" t="s">
        <v>56</v>
      </c>
      <c r="K73" s="42" t="s">
        <v>56</v>
      </c>
      <c r="L73" s="42" t="s">
        <v>56</v>
      </c>
      <c r="M73" s="43">
        <v>0</v>
      </c>
    </row>
    <row r="74" spans="1:13" x14ac:dyDescent="0.25">
      <c r="A74" s="102" t="s">
        <v>46</v>
      </c>
      <c r="B74" s="11" t="s">
        <v>50</v>
      </c>
      <c r="C74" s="22" t="s">
        <v>56</v>
      </c>
      <c r="D74" s="18" t="s">
        <v>56</v>
      </c>
      <c r="E74" s="19" t="s">
        <v>56</v>
      </c>
      <c r="F74" s="19" t="s">
        <v>56</v>
      </c>
      <c r="G74" s="19" t="s">
        <v>56</v>
      </c>
      <c r="H74" s="20" t="s">
        <v>56</v>
      </c>
      <c r="I74" s="23" t="s">
        <v>56</v>
      </c>
      <c r="J74" s="24" t="s">
        <v>56</v>
      </c>
      <c r="K74" s="24" t="s">
        <v>56</v>
      </c>
      <c r="L74" s="24" t="s">
        <v>56</v>
      </c>
      <c r="M74" s="25" t="s">
        <v>56</v>
      </c>
    </row>
    <row r="75" spans="1:13" x14ac:dyDescent="0.25">
      <c r="A75" s="102" t="s">
        <v>46</v>
      </c>
      <c r="B75" s="19" t="s">
        <v>48</v>
      </c>
      <c r="C75" s="22">
        <v>4000</v>
      </c>
      <c r="D75" s="61">
        <v>1</v>
      </c>
      <c r="E75" s="62">
        <v>881.5</v>
      </c>
      <c r="F75" s="62">
        <v>881.5</v>
      </c>
      <c r="G75" s="62">
        <v>881.5</v>
      </c>
      <c r="H75" s="63">
        <v>0</v>
      </c>
      <c r="I75" s="23">
        <v>4</v>
      </c>
      <c r="J75" s="24">
        <v>597.20000000000005</v>
      </c>
      <c r="K75" s="24">
        <v>1150.7</v>
      </c>
      <c r="L75" s="24">
        <v>853.2</v>
      </c>
      <c r="M75" s="25">
        <v>0</v>
      </c>
    </row>
    <row r="76" spans="1:13" x14ac:dyDescent="0.25">
      <c r="A76" s="102" t="s">
        <v>46</v>
      </c>
      <c r="B76" s="19" t="s">
        <v>49</v>
      </c>
      <c r="C76" s="22">
        <v>3000</v>
      </c>
      <c r="D76" s="61">
        <v>13</v>
      </c>
      <c r="E76" s="62" t="s">
        <v>115</v>
      </c>
      <c r="F76" s="62">
        <v>2607.9</v>
      </c>
      <c r="G76" s="62">
        <v>1125.3</v>
      </c>
      <c r="H76" s="63">
        <v>0</v>
      </c>
      <c r="I76" s="23">
        <v>39</v>
      </c>
      <c r="J76" s="24" t="s">
        <v>115</v>
      </c>
      <c r="K76" s="24">
        <v>3157.7</v>
      </c>
      <c r="L76" s="24">
        <v>1067.5999999999999</v>
      </c>
      <c r="M76" s="25">
        <v>1</v>
      </c>
    </row>
    <row r="77" spans="1:13" x14ac:dyDescent="0.25">
      <c r="A77" s="102" t="s">
        <v>51</v>
      </c>
      <c r="B77" s="19" t="s">
        <v>48</v>
      </c>
      <c r="C77" s="22">
        <v>2500</v>
      </c>
      <c r="D77" s="61">
        <v>0</v>
      </c>
      <c r="E77" s="62" t="s">
        <v>56</v>
      </c>
      <c r="F77" s="62" t="s">
        <v>56</v>
      </c>
      <c r="G77" s="62" t="s">
        <v>56</v>
      </c>
      <c r="H77" s="63">
        <v>0</v>
      </c>
      <c r="I77" s="41">
        <v>0</v>
      </c>
      <c r="J77" s="42" t="s">
        <v>56</v>
      </c>
      <c r="K77" s="42" t="s">
        <v>56</v>
      </c>
      <c r="L77" s="42" t="s">
        <v>56</v>
      </c>
      <c r="M77" s="43">
        <v>0</v>
      </c>
    </row>
    <row r="78" spans="1:13" x14ac:dyDescent="0.25">
      <c r="A78" s="102" t="s">
        <v>51</v>
      </c>
      <c r="B78" s="19" t="s">
        <v>49</v>
      </c>
      <c r="C78" s="22">
        <v>2000</v>
      </c>
      <c r="D78" s="18">
        <v>5</v>
      </c>
      <c r="E78" s="83">
        <v>163</v>
      </c>
      <c r="F78" s="19">
        <v>1606.3</v>
      </c>
      <c r="G78" s="19">
        <v>1068.8</v>
      </c>
      <c r="H78" s="20">
        <v>0</v>
      </c>
      <c r="I78" s="49">
        <v>12</v>
      </c>
      <c r="J78" s="90">
        <v>163</v>
      </c>
      <c r="K78" s="24">
        <v>1701.3</v>
      </c>
      <c r="L78" s="24">
        <v>921.4</v>
      </c>
      <c r="M78" s="25">
        <v>0</v>
      </c>
    </row>
    <row r="79" spans="1:13" x14ac:dyDescent="0.25">
      <c r="A79" s="104" t="s">
        <v>32</v>
      </c>
      <c r="B79" s="11" t="s">
        <v>52</v>
      </c>
      <c r="C79" s="45">
        <v>3500</v>
      </c>
      <c r="D79" s="26">
        <v>4</v>
      </c>
      <c r="E79" s="79">
        <v>428</v>
      </c>
      <c r="F79" s="28">
        <v>1668.9</v>
      </c>
      <c r="G79" s="28">
        <v>1075.2</v>
      </c>
      <c r="H79" s="29">
        <v>0</v>
      </c>
      <c r="I79" s="53">
        <v>15</v>
      </c>
      <c r="J79" s="54">
        <v>92.6</v>
      </c>
      <c r="K79" s="89">
        <v>2675</v>
      </c>
      <c r="L79" s="39">
        <v>935.1</v>
      </c>
      <c r="M79" s="40">
        <v>0</v>
      </c>
    </row>
    <row r="80" spans="1:13" x14ac:dyDescent="0.25">
      <c r="A80" s="102" t="s">
        <v>32</v>
      </c>
      <c r="B80" s="10" t="s">
        <v>53</v>
      </c>
      <c r="C80" s="45">
        <v>2000</v>
      </c>
      <c r="D80" s="61">
        <v>0</v>
      </c>
      <c r="E80" s="62" t="s">
        <v>56</v>
      </c>
      <c r="F80" s="62" t="s">
        <v>56</v>
      </c>
      <c r="G80" s="62" t="s">
        <v>56</v>
      </c>
      <c r="H80" s="63">
        <v>0</v>
      </c>
      <c r="I80" s="41">
        <v>0</v>
      </c>
      <c r="J80" s="42" t="s">
        <v>56</v>
      </c>
      <c r="K80" s="42" t="s">
        <v>56</v>
      </c>
      <c r="L80" s="42" t="s">
        <v>56</v>
      </c>
      <c r="M80" s="43">
        <v>0</v>
      </c>
    </row>
    <row r="81" spans="1:13" x14ac:dyDescent="0.25">
      <c r="A81" s="103" t="s">
        <v>31</v>
      </c>
      <c r="B81" s="11" t="s">
        <v>47</v>
      </c>
      <c r="C81" s="27">
        <v>7000</v>
      </c>
      <c r="D81" s="61">
        <v>0</v>
      </c>
      <c r="E81" s="62" t="s">
        <v>56</v>
      </c>
      <c r="F81" s="62" t="s">
        <v>56</v>
      </c>
      <c r="G81" s="62" t="s">
        <v>56</v>
      </c>
      <c r="H81" s="63">
        <v>0</v>
      </c>
      <c r="I81" s="41">
        <v>0</v>
      </c>
      <c r="J81" s="42" t="s">
        <v>56</v>
      </c>
      <c r="K81" s="42" t="s">
        <v>56</v>
      </c>
      <c r="L81" s="42" t="s">
        <v>56</v>
      </c>
      <c r="M81" s="43">
        <v>0</v>
      </c>
    </row>
    <row r="82" spans="1:13" x14ac:dyDescent="0.25">
      <c r="A82" s="103" t="s">
        <v>31</v>
      </c>
      <c r="B82" s="11" t="s">
        <v>50</v>
      </c>
      <c r="C82" s="27">
        <v>6000</v>
      </c>
      <c r="D82" s="61">
        <v>1</v>
      </c>
      <c r="E82" s="83">
        <v>1579</v>
      </c>
      <c r="F82" s="83">
        <v>1579</v>
      </c>
      <c r="G82" s="83">
        <v>1579</v>
      </c>
      <c r="H82" s="63">
        <v>0</v>
      </c>
      <c r="I82" s="23">
        <v>5</v>
      </c>
      <c r="J82" s="24">
        <v>614.1</v>
      </c>
      <c r="K82" s="24">
        <v>3986.6</v>
      </c>
      <c r="L82" s="24">
        <v>1908.2</v>
      </c>
      <c r="M82" s="25">
        <v>0</v>
      </c>
    </row>
    <row r="83" spans="1:13" x14ac:dyDescent="0.25">
      <c r="A83" s="103" t="s">
        <v>27</v>
      </c>
      <c r="B83" s="21" t="s">
        <v>56</v>
      </c>
      <c r="C83" s="27" t="s">
        <v>24</v>
      </c>
      <c r="D83" s="30">
        <v>1</v>
      </c>
      <c r="E83" s="31" t="s">
        <v>115</v>
      </c>
      <c r="F83" s="31" t="s">
        <v>115</v>
      </c>
      <c r="G83" s="31" t="s">
        <v>115</v>
      </c>
      <c r="H83" s="32">
        <v>0</v>
      </c>
      <c r="I83" s="58">
        <v>5</v>
      </c>
      <c r="J83" s="59" t="s">
        <v>115</v>
      </c>
      <c r="K83" s="42">
        <v>904.7</v>
      </c>
      <c r="L83" s="80">
        <v>459</v>
      </c>
      <c r="M83" s="43">
        <v>0</v>
      </c>
    </row>
    <row r="84" spans="1:13" x14ac:dyDescent="0.25">
      <c r="A84" s="124" t="s">
        <v>56</v>
      </c>
      <c r="B84" s="105" t="s">
        <v>56</v>
      </c>
      <c r="C84" s="106" t="s">
        <v>34</v>
      </c>
      <c r="D84" s="107">
        <f>SUM(D72:D83)</f>
        <v>25</v>
      </c>
      <c r="E84" s="105"/>
      <c r="F84" s="105"/>
      <c r="G84" s="105"/>
      <c r="H84" s="108">
        <f>SUM(H72:H83)</f>
        <v>0</v>
      </c>
      <c r="I84" s="107">
        <f>SUM(I72:I83)</f>
        <v>80</v>
      </c>
      <c r="J84" s="105"/>
      <c r="K84" s="105"/>
      <c r="L84" s="105"/>
      <c r="M84" s="108">
        <f>SUM(M72:M83)</f>
        <v>1</v>
      </c>
    </row>
    <row r="85" spans="1:13" ht="13.8" thickBot="1" x14ac:dyDescent="0.3"/>
    <row r="86" spans="1:13" ht="13.8" thickBot="1" x14ac:dyDescent="0.3">
      <c r="A86" s="156" t="s">
        <v>37</v>
      </c>
    </row>
    <row r="87" spans="1:13" ht="54" x14ac:dyDescent="0.35">
      <c r="A87" s="101" t="s">
        <v>317</v>
      </c>
      <c r="B87" s="10" t="s">
        <v>43</v>
      </c>
      <c r="C87" s="157" t="s">
        <v>324</v>
      </c>
      <c r="D87" s="127" t="s">
        <v>318</v>
      </c>
      <c r="E87" s="128" t="s">
        <v>322</v>
      </c>
      <c r="F87" s="128" t="s">
        <v>309</v>
      </c>
      <c r="G87" s="128" t="s">
        <v>310</v>
      </c>
      <c r="H87" s="129" t="s">
        <v>311</v>
      </c>
      <c r="I87" s="130" t="s">
        <v>312</v>
      </c>
      <c r="J87" s="128" t="s">
        <v>319</v>
      </c>
      <c r="K87" s="128" t="s">
        <v>320</v>
      </c>
      <c r="L87" s="128" t="s">
        <v>321</v>
      </c>
      <c r="M87" s="129" t="s">
        <v>316</v>
      </c>
    </row>
    <row r="88" spans="1:13" x14ac:dyDescent="0.25">
      <c r="A88" s="102" t="s">
        <v>46</v>
      </c>
      <c r="B88" s="11" t="s">
        <v>47</v>
      </c>
      <c r="C88" s="21" t="s">
        <v>56</v>
      </c>
      <c r="D88" s="21" t="s">
        <v>56</v>
      </c>
      <c r="E88" s="21" t="s">
        <v>56</v>
      </c>
      <c r="F88" s="21" t="s">
        <v>56</v>
      </c>
      <c r="G88" s="21" t="s">
        <v>56</v>
      </c>
      <c r="H88" s="21" t="s">
        <v>56</v>
      </c>
      <c r="I88" s="21" t="s">
        <v>56</v>
      </c>
      <c r="J88" s="21" t="s">
        <v>56</v>
      </c>
      <c r="K88" s="21" t="s">
        <v>56</v>
      </c>
      <c r="L88" s="21" t="s">
        <v>56</v>
      </c>
      <c r="M88" s="25"/>
    </row>
    <row r="89" spans="1:13" x14ac:dyDescent="0.25">
      <c r="A89" s="102" t="s">
        <v>46</v>
      </c>
      <c r="B89" s="19" t="s">
        <v>48</v>
      </c>
      <c r="C89" s="22">
        <v>5000</v>
      </c>
      <c r="D89" s="61">
        <v>0</v>
      </c>
      <c r="E89" s="62" t="s">
        <v>56</v>
      </c>
      <c r="F89" s="62" t="s">
        <v>56</v>
      </c>
      <c r="G89" s="62" t="s">
        <v>56</v>
      </c>
      <c r="H89" s="63">
        <v>0</v>
      </c>
      <c r="I89" s="41">
        <v>0</v>
      </c>
      <c r="J89" s="42" t="s">
        <v>56</v>
      </c>
      <c r="K89" s="42" t="s">
        <v>56</v>
      </c>
      <c r="L89" s="42" t="s">
        <v>56</v>
      </c>
      <c r="M89" s="43">
        <v>0</v>
      </c>
    </row>
    <row r="90" spans="1:13" x14ac:dyDescent="0.25">
      <c r="A90" s="102" t="s">
        <v>46</v>
      </c>
      <c r="B90" s="19" t="s">
        <v>49</v>
      </c>
      <c r="C90" s="22">
        <v>4000</v>
      </c>
      <c r="D90" s="61">
        <v>0</v>
      </c>
      <c r="E90" s="62" t="s">
        <v>56</v>
      </c>
      <c r="F90" s="62" t="s">
        <v>56</v>
      </c>
      <c r="G90" s="62" t="s">
        <v>56</v>
      </c>
      <c r="H90" s="63">
        <v>0</v>
      </c>
      <c r="I90" s="41">
        <v>0</v>
      </c>
      <c r="J90" s="42" t="s">
        <v>56</v>
      </c>
      <c r="K90" s="42" t="s">
        <v>56</v>
      </c>
      <c r="L90" s="42" t="s">
        <v>56</v>
      </c>
      <c r="M90" s="43">
        <v>0</v>
      </c>
    </row>
    <row r="91" spans="1:13" x14ac:dyDescent="0.25">
      <c r="A91" s="102" t="s">
        <v>46</v>
      </c>
      <c r="B91" s="11" t="s">
        <v>50</v>
      </c>
      <c r="C91" s="21" t="s">
        <v>56</v>
      </c>
      <c r="D91" s="21" t="s">
        <v>56</v>
      </c>
      <c r="E91" s="21" t="s">
        <v>56</v>
      </c>
      <c r="F91" s="21" t="s">
        <v>56</v>
      </c>
      <c r="G91" s="21" t="s">
        <v>56</v>
      </c>
      <c r="H91" s="21" t="s">
        <v>56</v>
      </c>
      <c r="I91" s="21" t="s">
        <v>56</v>
      </c>
      <c r="J91" s="21" t="s">
        <v>56</v>
      </c>
      <c r="K91" s="21" t="s">
        <v>56</v>
      </c>
      <c r="L91" s="21" t="s">
        <v>56</v>
      </c>
      <c r="M91" s="21" t="s">
        <v>56</v>
      </c>
    </row>
    <row r="92" spans="1:13" x14ac:dyDescent="0.25">
      <c r="A92" s="102" t="s">
        <v>46</v>
      </c>
      <c r="B92" s="19" t="s">
        <v>48</v>
      </c>
      <c r="C92" s="22">
        <v>4000</v>
      </c>
      <c r="D92" s="61">
        <v>4</v>
      </c>
      <c r="E92" s="62">
        <v>822.9</v>
      </c>
      <c r="F92" s="62">
        <v>3549.2</v>
      </c>
      <c r="G92" s="62">
        <v>2690.5</v>
      </c>
      <c r="H92" s="63">
        <v>0</v>
      </c>
      <c r="I92" s="23">
        <v>8</v>
      </c>
      <c r="J92" s="24">
        <v>597.20000000000005</v>
      </c>
      <c r="K92" s="24">
        <v>3549.2</v>
      </c>
      <c r="L92" s="24">
        <v>1771.9</v>
      </c>
      <c r="M92" s="25">
        <v>0</v>
      </c>
    </row>
    <row r="93" spans="1:13" x14ac:dyDescent="0.25">
      <c r="A93" s="102" t="s">
        <v>46</v>
      </c>
      <c r="B93" s="19" t="s">
        <v>49</v>
      </c>
      <c r="C93" s="22">
        <v>3000</v>
      </c>
      <c r="D93" s="61">
        <v>11</v>
      </c>
      <c r="E93" s="83">
        <v>585</v>
      </c>
      <c r="F93" s="83">
        <v>3250</v>
      </c>
      <c r="G93" s="62">
        <v>1218.0999999999999</v>
      </c>
      <c r="H93" s="63">
        <v>1</v>
      </c>
      <c r="I93" s="23">
        <v>50</v>
      </c>
      <c r="J93" s="24" t="s">
        <v>115</v>
      </c>
      <c r="K93" s="91">
        <v>3250</v>
      </c>
      <c r="L93" s="24">
        <v>1100.7</v>
      </c>
      <c r="M93" s="25">
        <v>2</v>
      </c>
    </row>
    <row r="94" spans="1:13" x14ac:dyDescent="0.25">
      <c r="A94" s="102" t="s">
        <v>51</v>
      </c>
      <c r="B94" s="19" t="s">
        <v>48</v>
      </c>
      <c r="C94" s="22">
        <v>2500</v>
      </c>
      <c r="D94" s="61">
        <v>0</v>
      </c>
      <c r="E94" s="62" t="s">
        <v>56</v>
      </c>
      <c r="F94" s="62" t="s">
        <v>56</v>
      </c>
      <c r="G94" s="62" t="s">
        <v>56</v>
      </c>
      <c r="H94" s="63">
        <v>0</v>
      </c>
      <c r="I94" s="41">
        <v>0</v>
      </c>
      <c r="J94" s="42" t="s">
        <v>56</v>
      </c>
      <c r="K94" s="42" t="s">
        <v>56</v>
      </c>
      <c r="L94" s="42" t="s">
        <v>56</v>
      </c>
      <c r="M94" s="43">
        <v>0</v>
      </c>
    </row>
    <row r="95" spans="1:13" x14ac:dyDescent="0.25">
      <c r="A95" s="102" t="s">
        <v>51</v>
      </c>
      <c r="B95" s="19" t="s">
        <v>49</v>
      </c>
      <c r="C95" s="22">
        <v>2000</v>
      </c>
      <c r="D95" s="61">
        <v>3</v>
      </c>
      <c r="E95" s="83">
        <v>149</v>
      </c>
      <c r="F95" s="62">
        <v>1391.4</v>
      </c>
      <c r="G95" s="62">
        <v>959.2</v>
      </c>
      <c r="H95" s="63">
        <v>0</v>
      </c>
      <c r="I95" s="49">
        <v>15</v>
      </c>
      <c r="J95" s="90">
        <v>149</v>
      </c>
      <c r="K95" s="24">
        <v>1701.3</v>
      </c>
      <c r="L95" s="91">
        <v>929</v>
      </c>
      <c r="M95" s="25">
        <v>0</v>
      </c>
    </row>
    <row r="96" spans="1:13" x14ac:dyDescent="0.25">
      <c r="A96" s="104" t="s">
        <v>32</v>
      </c>
      <c r="B96" s="11" t="s">
        <v>52</v>
      </c>
      <c r="C96" s="45">
        <v>3500</v>
      </c>
      <c r="D96" s="61">
        <v>4</v>
      </c>
      <c r="E96" s="83">
        <v>230</v>
      </c>
      <c r="F96" s="62">
        <v>3819.1</v>
      </c>
      <c r="G96" s="62">
        <v>1728.1</v>
      </c>
      <c r="H96" s="63">
        <v>1</v>
      </c>
      <c r="I96" s="53">
        <v>19</v>
      </c>
      <c r="J96" s="54">
        <v>92.6</v>
      </c>
      <c r="K96" s="39">
        <v>3819.1</v>
      </c>
      <c r="L96" s="39">
        <v>1102.0999999999999</v>
      </c>
      <c r="M96" s="40">
        <v>1</v>
      </c>
    </row>
    <row r="97" spans="1:13" x14ac:dyDescent="0.25">
      <c r="A97" s="102" t="s">
        <v>32</v>
      </c>
      <c r="B97" s="10" t="s">
        <v>53</v>
      </c>
      <c r="C97" s="45">
        <v>2000</v>
      </c>
      <c r="D97" s="61">
        <v>0</v>
      </c>
      <c r="E97" s="62" t="s">
        <v>56</v>
      </c>
      <c r="F97" s="62" t="s">
        <v>56</v>
      </c>
      <c r="G97" s="62" t="s">
        <v>56</v>
      </c>
      <c r="H97" s="63">
        <v>0</v>
      </c>
      <c r="I97" s="41">
        <v>0</v>
      </c>
      <c r="J97" s="42" t="s">
        <v>56</v>
      </c>
      <c r="K97" s="42" t="s">
        <v>56</v>
      </c>
      <c r="L97" s="42" t="s">
        <v>56</v>
      </c>
      <c r="M97" s="43">
        <v>0</v>
      </c>
    </row>
    <row r="98" spans="1:13" x14ac:dyDescent="0.25">
      <c r="A98" s="103" t="s">
        <v>31</v>
      </c>
      <c r="B98" s="11" t="s">
        <v>47</v>
      </c>
      <c r="C98" s="27">
        <v>7000</v>
      </c>
      <c r="D98" s="61">
        <v>0</v>
      </c>
      <c r="E98" s="62" t="s">
        <v>56</v>
      </c>
      <c r="F98" s="62" t="s">
        <v>56</v>
      </c>
      <c r="G98" s="62" t="s">
        <v>56</v>
      </c>
      <c r="H98" s="63">
        <v>0</v>
      </c>
      <c r="I98" s="41">
        <v>0</v>
      </c>
      <c r="J98" s="42" t="s">
        <v>56</v>
      </c>
      <c r="K98" s="42" t="s">
        <v>56</v>
      </c>
      <c r="L98" s="42" t="s">
        <v>56</v>
      </c>
      <c r="M98" s="43">
        <v>0</v>
      </c>
    </row>
    <row r="99" spans="1:13" x14ac:dyDescent="0.25">
      <c r="A99" s="103" t="s">
        <v>31</v>
      </c>
      <c r="B99" s="11" t="s">
        <v>50</v>
      </c>
      <c r="C99" s="27">
        <v>6000</v>
      </c>
      <c r="D99" s="61">
        <v>0</v>
      </c>
      <c r="E99" s="62" t="s">
        <v>56</v>
      </c>
      <c r="F99" s="62" t="s">
        <v>56</v>
      </c>
      <c r="G99" s="62" t="s">
        <v>56</v>
      </c>
      <c r="H99" s="63">
        <v>0</v>
      </c>
      <c r="I99" s="23">
        <v>5</v>
      </c>
      <c r="J99" s="24">
        <v>614.1</v>
      </c>
      <c r="K99" s="24">
        <v>3986.6</v>
      </c>
      <c r="L99" s="24">
        <v>1908.2</v>
      </c>
      <c r="M99" s="25">
        <v>0</v>
      </c>
    </row>
    <row r="100" spans="1:13" x14ac:dyDescent="0.25">
      <c r="A100" s="103" t="s">
        <v>27</v>
      </c>
      <c r="B100" s="21" t="s">
        <v>56</v>
      </c>
      <c r="C100" s="27" t="s">
        <v>24</v>
      </c>
      <c r="D100" s="61">
        <v>3</v>
      </c>
      <c r="E100" s="62">
        <v>2199</v>
      </c>
      <c r="F100" s="62">
        <v>3731.3</v>
      </c>
      <c r="G100" s="62">
        <v>2776.2</v>
      </c>
      <c r="H100" s="63">
        <v>0</v>
      </c>
      <c r="I100" s="58">
        <v>8</v>
      </c>
      <c r="J100" s="59" t="s">
        <v>115</v>
      </c>
      <c r="K100" s="80">
        <v>3731</v>
      </c>
      <c r="L100" s="80">
        <v>1328</v>
      </c>
      <c r="M100" s="43">
        <v>0</v>
      </c>
    </row>
    <row r="101" spans="1:13" ht="13.8" thickBot="1" x14ac:dyDescent="0.3">
      <c r="A101" s="123" t="s">
        <v>56</v>
      </c>
      <c r="B101" s="34" t="s">
        <v>56</v>
      </c>
      <c r="C101" s="35" t="s">
        <v>34</v>
      </c>
      <c r="D101" s="36">
        <f>SUM(D89:D100)</f>
        <v>25</v>
      </c>
      <c r="E101" s="21" t="s">
        <v>56</v>
      </c>
      <c r="F101" s="21" t="s">
        <v>56</v>
      </c>
      <c r="G101" s="21" t="s">
        <v>56</v>
      </c>
      <c r="H101" s="37">
        <f>SUM(H89:H100)</f>
        <v>2</v>
      </c>
      <c r="I101" s="36">
        <f>SUM(I89:I100)</f>
        <v>105</v>
      </c>
      <c r="J101" s="21" t="s">
        <v>56</v>
      </c>
      <c r="K101" s="21" t="s">
        <v>56</v>
      </c>
      <c r="L101" s="21" t="s">
        <v>56</v>
      </c>
      <c r="M101" s="37">
        <f>SUM(M89:M100)</f>
        <v>3</v>
      </c>
    </row>
    <row r="102" spans="1:13" ht="13.8" thickBot="1" x14ac:dyDescent="0.3"/>
    <row r="103" spans="1:13" ht="13.8" thickBot="1" x14ac:dyDescent="0.3">
      <c r="A103" s="156" t="s">
        <v>38</v>
      </c>
    </row>
    <row r="104" spans="1:13" ht="54" x14ac:dyDescent="0.35">
      <c r="A104" s="77" t="s">
        <v>317</v>
      </c>
      <c r="B104" s="10" t="s">
        <v>43</v>
      </c>
      <c r="C104" s="157" t="s">
        <v>324</v>
      </c>
      <c r="D104" s="127" t="s">
        <v>318</v>
      </c>
      <c r="E104" s="128" t="s">
        <v>322</v>
      </c>
      <c r="F104" s="128" t="s">
        <v>309</v>
      </c>
      <c r="G104" s="128" t="s">
        <v>310</v>
      </c>
      <c r="H104" s="129" t="s">
        <v>311</v>
      </c>
      <c r="I104" s="130" t="s">
        <v>312</v>
      </c>
      <c r="J104" s="128" t="s">
        <v>319</v>
      </c>
      <c r="K104" s="128" t="s">
        <v>320</v>
      </c>
      <c r="L104" s="128" t="s">
        <v>321</v>
      </c>
      <c r="M104" s="129" t="s">
        <v>316</v>
      </c>
    </row>
    <row r="105" spans="1:13" x14ac:dyDescent="0.25">
      <c r="A105" s="61" t="s">
        <v>46</v>
      </c>
      <c r="B105" s="11" t="s">
        <v>47</v>
      </c>
      <c r="C105" s="22" t="s">
        <v>56</v>
      </c>
      <c r="D105" s="21" t="s">
        <v>56</v>
      </c>
      <c r="E105" s="21" t="s">
        <v>56</v>
      </c>
      <c r="F105" s="21" t="s">
        <v>56</v>
      </c>
      <c r="G105" s="21" t="s">
        <v>56</v>
      </c>
      <c r="H105" s="21" t="s">
        <v>56</v>
      </c>
      <c r="I105" s="21" t="s">
        <v>56</v>
      </c>
      <c r="J105" s="21" t="s">
        <v>56</v>
      </c>
      <c r="K105" s="21" t="s">
        <v>56</v>
      </c>
      <c r="L105" s="21" t="s">
        <v>56</v>
      </c>
      <c r="M105" s="21" t="s">
        <v>56</v>
      </c>
    </row>
    <row r="106" spans="1:13" x14ac:dyDescent="0.25">
      <c r="A106" s="61" t="s">
        <v>46</v>
      </c>
      <c r="B106" s="19" t="s">
        <v>48</v>
      </c>
      <c r="C106" s="22">
        <v>5000</v>
      </c>
      <c r="D106" s="18">
        <v>2</v>
      </c>
      <c r="E106" s="19">
        <v>3687.1</v>
      </c>
      <c r="F106" s="19">
        <v>4390.1000000000004</v>
      </c>
      <c r="G106" s="19">
        <v>4038.6</v>
      </c>
      <c r="H106" s="20">
        <v>0</v>
      </c>
      <c r="I106" s="23">
        <v>2</v>
      </c>
      <c r="J106" s="24">
        <v>3687.1</v>
      </c>
      <c r="K106" s="24">
        <v>4390.1000000000004</v>
      </c>
      <c r="L106" s="24">
        <v>4038.6</v>
      </c>
      <c r="M106" s="25">
        <v>0</v>
      </c>
    </row>
    <row r="107" spans="1:13" x14ac:dyDescent="0.25">
      <c r="A107" s="61" t="s">
        <v>46</v>
      </c>
      <c r="B107" s="19" t="s">
        <v>49</v>
      </c>
      <c r="C107" s="22">
        <v>4000</v>
      </c>
      <c r="D107" s="61">
        <v>9</v>
      </c>
      <c r="E107" s="62">
        <v>1037.4000000000001</v>
      </c>
      <c r="F107" s="62">
        <v>2917.8</v>
      </c>
      <c r="G107" s="62">
        <v>1763.1</v>
      </c>
      <c r="H107" s="63">
        <v>0</v>
      </c>
      <c r="I107" s="23">
        <v>9</v>
      </c>
      <c r="J107" s="24">
        <v>1037.4000000000001</v>
      </c>
      <c r="K107" s="24">
        <v>2917.8</v>
      </c>
      <c r="L107" s="24">
        <v>1763.1</v>
      </c>
      <c r="M107" s="25">
        <v>0</v>
      </c>
    </row>
    <row r="108" spans="1:13" x14ac:dyDescent="0.25">
      <c r="A108" s="61" t="s">
        <v>46</v>
      </c>
      <c r="B108" s="11" t="s">
        <v>50</v>
      </c>
      <c r="C108" s="21" t="s">
        <v>56</v>
      </c>
      <c r="D108" s="21" t="s">
        <v>56</v>
      </c>
      <c r="E108" s="21" t="s">
        <v>56</v>
      </c>
      <c r="F108" s="21" t="s">
        <v>56</v>
      </c>
      <c r="G108" s="21" t="s">
        <v>56</v>
      </c>
      <c r="H108" s="21" t="s">
        <v>56</v>
      </c>
      <c r="I108" s="21" t="s">
        <v>56</v>
      </c>
      <c r="J108" s="21" t="s">
        <v>56</v>
      </c>
      <c r="K108" s="21" t="s">
        <v>56</v>
      </c>
      <c r="L108" s="21" t="s">
        <v>56</v>
      </c>
      <c r="M108" s="21" t="s">
        <v>56</v>
      </c>
    </row>
    <row r="109" spans="1:13" x14ac:dyDescent="0.25">
      <c r="A109" s="18" t="s">
        <v>46</v>
      </c>
      <c r="B109" s="19" t="s">
        <v>48</v>
      </c>
      <c r="C109" s="22">
        <v>4000</v>
      </c>
      <c r="D109" s="61">
        <v>0</v>
      </c>
      <c r="E109" s="62" t="s">
        <v>56</v>
      </c>
      <c r="F109" s="62" t="s">
        <v>56</v>
      </c>
      <c r="G109" s="62" t="s">
        <v>56</v>
      </c>
      <c r="H109" s="63">
        <v>0</v>
      </c>
      <c r="I109" s="23">
        <v>8</v>
      </c>
      <c r="J109" s="24">
        <v>597.20000000000005</v>
      </c>
      <c r="K109" s="24">
        <v>3549.2</v>
      </c>
      <c r="L109" s="24">
        <v>1771.9</v>
      </c>
      <c r="M109" s="25">
        <v>0</v>
      </c>
    </row>
    <row r="110" spans="1:13" x14ac:dyDescent="0.25">
      <c r="A110" s="61" t="s">
        <v>46</v>
      </c>
      <c r="B110" s="19" t="s">
        <v>49</v>
      </c>
      <c r="C110" s="22">
        <v>3000</v>
      </c>
      <c r="D110" s="61">
        <v>0</v>
      </c>
      <c r="E110" s="62" t="s">
        <v>56</v>
      </c>
      <c r="F110" s="62" t="s">
        <v>56</v>
      </c>
      <c r="G110" s="62" t="s">
        <v>56</v>
      </c>
      <c r="H110" s="63">
        <v>0</v>
      </c>
      <c r="I110" s="23">
        <v>50</v>
      </c>
      <c r="J110" s="24" t="s">
        <v>115</v>
      </c>
      <c r="K110" s="91">
        <v>3250</v>
      </c>
      <c r="L110" s="24">
        <v>1100.7</v>
      </c>
      <c r="M110" s="25">
        <v>2</v>
      </c>
    </row>
    <row r="111" spans="1:13" x14ac:dyDescent="0.25">
      <c r="A111" s="18" t="s">
        <v>51</v>
      </c>
      <c r="B111" s="19" t="s">
        <v>48</v>
      </c>
      <c r="C111" s="22">
        <v>2500</v>
      </c>
      <c r="D111" s="61">
        <v>0</v>
      </c>
      <c r="E111" s="62" t="s">
        <v>56</v>
      </c>
      <c r="F111" s="62" t="s">
        <v>56</v>
      </c>
      <c r="G111" s="62" t="s">
        <v>56</v>
      </c>
      <c r="H111" s="63">
        <v>0</v>
      </c>
      <c r="I111" s="41">
        <v>0</v>
      </c>
      <c r="J111" s="42" t="s">
        <v>56</v>
      </c>
      <c r="K111" s="42" t="s">
        <v>56</v>
      </c>
      <c r="L111" s="42" t="s">
        <v>56</v>
      </c>
      <c r="M111" s="43">
        <v>0</v>
      </c>
    </row>
    <row r="112" spans="1:13" x14ac:dyDescent="0.25">
      <c r="A112" s="61" t="s">
        <v>51</v>
      </c>
      <c r="B112" s="19" t="s">
        <v>49</v>
      </c>
      <c r="C112" s="22">
        <v>2000</v>
      </c>
      <c r="D112" s="61">
        <v>3</v>
      </c>
      <c r="E112" s="62">
        <v>672.8</v>
      </c>
      <c r="F112" s="62">
        <v>1386.1</v>
      </c>
      <c r="G112" s="62">
        <v>966.1</v>
      </c>
      <c r="H112" s="63">
        <v>0</v>
      </c>
      <c r="I112" s="49">
        <v>18</v>
      </c>
      <c r="J112" s="50">
        <v>149</v>
      </c>
      <c r="K112" s="24">
        <v>1701.3</v>
      </c>
      <c r="L112" s="24">
        <v>935.2</v>
      </c>
      <c r="M112" s="25">
        <v>0</v>
      </c>
    </row>
    <row r="113" spans="1:13" x14ac:dyDescent="0.25">
      <c r="A113" s="44" t="s">
        <v>32</v>
      </c>
      <c r="B113" s="11" t="s">
        <v>52</v>
      </c>
      <c r="C113" s="45">
        <v>3500</v>
      </c>
      <c r="D113" s="61">
        <v>3</v>
      </c>
      <c r="E113" s="62">
        <v>448.5</v>
      </c>
      <c r="F113" s="83">
        <v>3262</v>
      </c>
      <c r="G113" s="62">
        <v>1720.9</v>
      </c>
      <c r="H113" s="63">
        <v>0</v>
      </c>
      <c r="I113" s="53">
        <v>22</v>
      </c>
      <c r="J113" s="54">
        <v>92.6</v>
      </c>
      <c r="K113" s="39">
        <v>3819.1</v>
      </c>
      <c r="L113" s="39">
        <v>1186.4000000000001</v>
      </c>
      <c r="M113" s="40">
        <v>1</v>
      </c>
    </row>
    <row r="114" spans="1:13" x14ac:dyDescent="0.25">
      <c r="A114" s="61" t="s">
        <v>32</v>
      </c>
      <c r="B114" s="10" t="s">
        <v>53</v>
      </c>
      <c r="C114" s="45">
        <v>2000</v>
      </c>
      <c r="D114" s="61">
        <v>0</v>
      </c>
      <c r="E114" s="62" t="s">
        <v>56</v>
      </c>
      <c r="F114" s="62" t="s">
        <v>56</v>
      </c>
      <c r="G114" s="62" t="s">
        <v>56</v>
      </c>
      <c r="H114" s="63">
        <v>0</v>
      </c>
      <c r="I114" s="41">
        <v>0</v>
      </c>
      <c r="J114" s="42" t="s">
        <v>56</v>
      </c>
      <c r="K114" s="42" t="s">
        <v>56</v>
      </c>
      <c r="L114" s="42" t="s">
        <v>56</v>
      </c>
      <c r="M114" s="43">
        <v>0</v>
      </c>
    </row>
    <row r="115" spans="1:13" x14ac:dyDescent="0.25">
      <c r="A115" s="26" t="s">
        <v>31</v>
      </c>
      <c r="B115" s="11" t="s">
        <v>47</v>
      </c>
      <c r="C115" s="27">
        <v>7000</v>
      </c>
      <c r="D115" s="61">
        <v>1</v>
      </c>
      <c r="E115" s="62">
        <v>4158.5</v>
      </c>
      <c r="F115" s="62">
        <v>4158.5</v>
      </c>
      <c r="G115" s="62">
        <v>4158.5</v>
      </c>
      <c r="H115" s="63">
        <v>0</v>
      </c>
      <c r="I115" s="23">
        <v>1</v>
      </c>
      <c r="J115" s="24">
        <v>4158.5</v>
      </c>
      <c r="K115" s="91">
        <v>4158.5</v>
      </c>
      <c r="L115" s="24">
        <v>4158.5</v>
      </c>
      <c r="M115" s="25">
        <v>0</v>
      </c>
    </row>
    <row r="116" spans="1:13" x14ac:dyDescent="0.25">
      <c r="A116" s="26" t="s">
        <v>31</v>
      </c>
      <c r="B116" s="11" t="s">
        <v>50</v>
      </c>
      <c r="C116" s="27">
        <v>6000</v>
      </c>
      <c r="D116" s="61">
        <v>0</v>
      </c>
      <c r="E116" s="62" t="s">
        <v>56</v>
      </c>
      <c r="F116" s="62" t="s">
        <v>56</v>
      </c>
      <c r="G116" s="62" t="s">
        <v>56</v>
      </c>
      <c r="H116" s="63">
        <v>0</v>
      </c>
      <c r="I116" s="23">
        <v>5</v>
      </c>
      <c r="J116" s="24">
        <v>614.1</v>
      </c>
      <c r="K116" s="91">
        <v>3986.6</v>
      </c>
      <c r="L116" s="24">
        <v>1908.2</v>
      </c>
      <c r="M116" s="25">
        <v>0</v>
      </c>
    </row>
    <row r="117" spans="1:13" x14ac:dyDescent="0.25">
      <c r="A117" s="26" t="s">
        <v>27</v>
      </c>
      <c r="B117" s="21" t="s">
        <v>56</v>
      </c>
      <c r="C117" s="27" t="s">
        <v>24</v>
      </c>
      <c r="D117" s="61">
        <v>14</v>
      </c>
      <c r="E117" s="62">
        <v>524.70000000000005</v>
      </c>
      <c r="F117" s="62">
        <v>5540.6</v>
      </c>
      <c r="G117" s="62">
        <v>2623.8</v>
      </c>
      <c r="H117" s="63">
        <v>0</v>
      </c>
      <c r="I117" s="58">
        <v>22</v>
      </c>
      <c r="J117" s="59" t="s">
        <v>115</v>
      </c>
      <c r="K117" s="42">
        <v>5540.6</v>
      </c>
      <c r="L117" s="42">
        <v>2152.6</v>
      </c>
      <c r="M117" s="43">
        <v>0</v>
      </c>
    </row>
    <row r="118" spans="1:13" x14ac:dyDescent="0.25">
      <c r="A118" s="114" t="s">
        <v>56</v>
      </c>
      <c r="B118" s="105" t="s">
        <v>56</v>
      </c>
      <c r="C118" s="106" t="s">
        <v>34</v>
      </c>
      <c r="D118" s="107">
        <f>SUM(D106:D117)</f>
        <v>32</v>
      </c>
      <c r="E118" s="105" t="s">
        <v>56</v>
      </c>
      <c r="F118" s="105" t="s">
        <v>56</v>
      </c>
      <c r="G118" s="105" t="s">
        <v>56</v>
      </c>
      <c r="H118" s="108">
        <f>SUM(H106:H117)</f>
        <v>0</v>
      </c>
      <c r="I118" s="107">
        <f>SUM(I106:I117)</f>
        <v>137</v>
      </c>
      <c r="J118" s="105" t="s">
        <v>56</v>
      </c>
      <c r="K118" s="105" t="s">
        <v>56</v>
      </c>
      <c r="L118" s="105" t="s">
        <v>56</v>
      </c>
      <c r="M118" s="108">
        <f>SUM(M106:M117)</f>
        <v>3</v>
      </c>
    </row>
    <row r="119" spans="1:13" ht="13.8" thickBot="1" x14ac:dyDescent="0.3"/>
    <row r="120" spans="1:13" ht="13.8" thickBot="1" x14ac:dyDescent="0.3">
      <c r="A120" s="156" t="s">
        <v>39</v>
      </c>
    </row>
    <row r="121" spans="1:13" ht="54" x14ac:dyDescent="0.35">
      <c r="A121" s="77" t="s">
        <v>317</v>
      </c>
      <c r="B121" s="10" t="s">
        <v>43</v>
      </c>
      <c r="C121" s="157" t="s">
        <v>324</v>
      </c>
      <c r="D121" s="127" t="s">
        <v>318</v>
      </c>
      <c r="E121" s="128" t="s">
        <v>322</v>
      </c>
      <c r="F121" s="128" t="s">
        <v>309</v>
      </c>
      <c r="G121" s="128" t="s">
        <v>310</v>
      </c>
      <c r="H121" s="129" t="s">
        <v>311</v>
      </c>
      <c r="I121" s="130" t="s">
        <v>312</v>
      </c>
      <c r="J121" s="128" t="s">
        <v>319</v>
      </c>
      <c r="K121" s="128" t="s">
        <v>320</v>
      </c>
      <c r="L121" s="128" t="s">
        <v>321</v>
      </c>
      <c r="M121" s="129" t="s">
        <v>316</v>
      </c>
    </row>
    <row r="122" spans="1:13" x14ac:dyDescent="0.25">
      <c r="A122" s="18" t="s">
        <v>46</v>
      </c>
      <c r="B122" s="11" t="s">
        <v>47</v>
      </c>
      <c r="C122" s="21" t="s">
        <v>56</v>
      </c>
      <c r="D122" s="21" t="s">
        <v>56</v>
      </c>
      <c r="E122" s="21" t="s">
        <v>56</v>
      </c>
      <c r="F122" s="21" t="s">
        <v>56</v>
      </c>
      <c r="G122" s="21" t="s">
        <v>56</v>
      </c>
      <c r="H122" s="21" t="s">
        <v>56</v>
      </c>
      <c r="I122" s="21" t="s">
        <v>56</v>
      </c>
      <c r="J122" s="21" t="s">
        <v>56</v>
      </c>
      <c r="K122" s="21" t="s">
        <v>56</v>
      </c>
      <c r="L122" s="21" t="s">
        <v>56</v>
      </c>
      <c r="M122" s="21" t="s">
        <v>56</v>
      </c>
    </row>
    <row r="123" spans="1:13" x14ac:dyDescent="0.25">
      <c r="A123" s="61" t="s">
        <v>46</v>
      </c>
      <c r="B123" s="19" t="s">
        <v>48</v>
      </c>
      <c r="C123" s="22">
        <v>5000</v>
      </c>
      <c r="D123" s="61">
        <v>0</v>
      </c>
      <c r="E123" s="62" t="s">
        <v>56</v>
      </c>
      <c r="F123" s="62" t="s">
        <v>56</v>
      </c>
      <c r="G123" s="62" t="s">
        <v>56</v>
      </c>
      <c r="H123" s="63">
        <v>0</v>
      </c>
      <c r="I123" s="23">
        <v>2</v>
      </c>
      <c r="J123" s="24">
        <v>3687.1</v>
      </c>
      <c r="K123" s="24">
        <v>4390.1000000000004</v>
      </c>
      <c r="L123" s="24">
        <v>4038.6</v>
      </c>
      <c r="M123" s="25">
        <v>0</v>
      </c>
    </row>
    <row r="124" spans="1:13" x14ac:dyDescent="0.25">
      <c r="A124" s="61" t="s">
        <v>46</v>
      </c>
      <c r="B124" s="19" t="s">
        <v>49</v>
      </c>
      <c r="C124" s="22">
        <v>4000</v>
      </c>
      <c r="D124" s="61">
        <v>0</v>
      </c>
      <c r="E124" s="62" t="s">
        <v>56</v>
      </c>
      <c r="F124" s="62" t="s">
        <v>56</v>
      </c>
      <c r="G124" s="62" t="s">
        <v>56</v>
      </c>
      <c r="H124" s="63">
        <v>0</v>
      </c>
      <c r="I124" s="23">
        <v>9</v>
      </c>
      <c r="J124" s="24">
        <v>1037.4000000000001</v>
      </c>
      <c r="K124" s="24">
        <v>2917.8</v>
      </c>
      <c r="L124" s="24">
        <v>1763.1</v>
      </c>
      <c r="M124" s="25">
        <v>0</v>
      </c>
    </row>
    <row r="125" spans="1:13" x14ac:dyDescent="0.25">
      <c r="A125" s="61" t="s">
        <v>46</v>
      </c>
      <c r="B125" s="11" t="s">
        <v>50</v>
      </c>
      <c r="C125" s="21" t="s">
        <v>56</v>
      </c>
      <c r="D125" s="21" t="s">
        <v>56</v>
      </c>
      <c r="E125" s="21" t="s">
        <v>56</v>
      </c>
      <c r="F125" s="21" t="s">
        <v>56</v>
      </c>
      <c r="G125" s="21" t="s">
        <v>56</v>
      </c>
      <c r="H125" s="21" t="s">
        <v>56</v>
      </c>
      <c r="I125" s="21" t="s">
        <v>56</v>
      </c>
      <c r="J125" s="21" t="s">
        <v>56</v>
      </c>
      <c r="K125" s="21" t="s">
        <v>56</v>
      </c>
      <c r="L125" s="21" t="s">
        <v>56</v>
      </c>
      <c r="M125" s="21" t="s">
        <v>56</v>
      </c>
    </row>
    <row r="126" spans="1:13" x14ac:dyDescent="0.25">
      <c r="A126" s="61" t="s">
        <v>46</v>
      </c>
      <c r="B126" s="19" t="s">
        <v>48</v>
      </c>
      <c r="C126" s="22">
        <v>4000</v>
      </c>
      <c r="D126" s="61">
        <v>0</v>
      </c>
      <c r="E126" s="62" t="s">
        <v>56</v>
      </c>
      <c r="F126" s="62" t="s">
        <v>56</v>
      </c>
      <c r="G126" s="62" t="s">
        <v>56</v>
      </c>
      <c r="H126" s="63">
        <v>0</v>
      </c>
      <c r="I126" s="23">
        <v>8</v>
      </c>
      <c r="J126" s="24">
        <v>597.20000000000005</v>
      </c>
      <c r="K126" s="24">
        <v>3549.2</v>
      </c>
      <c r="L126" s="24">
        <v>1771.9</v>
      </c>
      <c r="M126" s="25">
        <v>0</v>
      </c>
    </row>
    <row r="127" spans="1:13" x14ac:dyDescent="0.25">
      <c r="A127" s="61" t="s">
        <v>46</v>
      </c>
      <c r="B127" s="19" t="s">
        <v>49</v>
      </c>
      <c r="C127" s="22">
        <v>3000</v>
      </c>
      <c r="D127" s="61">
        <v>0</v>
      </c>
      <c r="E127" s="62" t="s">
        <v>56</v>
      </c>
      <c r="F127" s="62" t="s">
        <v>56</v>
      </c>
      <c r="G127" s="62" t="s">
        <v>56</v>
      </c>
      <c r="H127" s="63">
        <v>0</v>
      </c>
      <c r="I127" s="23">
        <v>50</v>
      </c>
      <c r="J127" s="24" t="s">
        <v>115</v>
      </c>
      <c r="K127" s="91">
        <v>3250</v>
      </c>
      <c r="L127" s="24">
        <v>1100.7</v>
      </c>
      <c r="M127" s="25">
        <v>2</v>
      </c>
    </row>
    <row r="128" spans="1:13" x14ac:dyDescent="0.25">
      <c r="A128" s="18" t="s">
        <v>51</v>
      </c>
      <c r="B128" s="19" t="s">
        <v>48</v>
      </c>
      <c r="C128" s="22">
        <v>2500</v>
      </c>
      <c r="D128" s="61">
        <v>0</v>
      </c>
      <c r="E128" s="62" t="s">
        <v>56</v>
      </c>
      <c r="F128" s="62" t="s">
        <v>56</v>
      </c>
      <c r="G128" s="62" t="s">
        <v>56</v>
      </c>
      <c r="H128" s="63">
        <v>0</v>
      </c>
      <c r="I128" s="41">
        <v>0</v>
      </c>
      <c r="J128" s="42" t="s">
        <v>56</v>
      </c>
      <c r="K128" s="42" t="s">
        <v>56</v>
      </c>
      <c r="L128" s="42" t="s">
        <v>56</v>
      </c>
      <c r="M128" s="43">
        <v>0</v>
      </c>
    </row>
    <row r="129" spans="1:13" x14ac:dyDescent="0.25">
      <c r="A129" s="61" t="s">
        <v>51</v>
      </c>
      <c r="B129" s="19" t="s">
        <v>49</v>
      </c>
      <c r="C129" s="22">
        <v>2000</v>
      </c>
      <c r="D129" s="61">
        <v>0</v>
      </c>
      <c r="E129" s="62" t="s">
        <v>56</v>
      </c>
      <c r="F129" s="62" t="s">
        <v>56</v>
      </c>
      <c r="G129" s="62" t="s">
        <v>56</v>
      </c>
      <c r="H129" s="63">
        <v>0</v>
      </c>
      <c r="I129" s="49">
        <v>18</v>
      </c>
      <c r="J129" s="50">
        <v>149</v>
      </c>
      <c r="K129" s="24">
        <v>1701.3</v>
      </c>
      <c r="L129" s="24">
        <v>935.2</v>
      </c>
      <c r="M129" s="25">
        <v>0</v>
      </c>
    </row>
    <row r="130" spans="1:13" x14ac:dyDescent="0.25">
      <c r="A130" s="44" t="s">
        <v>32</v>
      </c>
      <c r="B130" s="11" t="s">
        <v>52</v>
      </c>
      <c r="C130" s="45">
        <v>3500</v>
      </c>
      <c r="D130" s="61">
        <v>0</v>
      </c>
      <c r="E130" s="62" t="s">
        <v>56</v>
      </c>
      <c r="F130" s="62" t="s">
        <v>56</v>
      </c>
      <c r="G130" s="62" t="s">
        <v>56</v>
      </c>
      <c r="H130" s="63">
        <v>0</v>
      </c>
      <c r="I130" s="53">
        <v>22</v>
      </c>
      <c r="J130" s="54">
        <v>92.6</v>
      </c>
      <c r="K130" s="39">
        <v>3819.1</v>
      </c>
      <c r="L130" s="39">
        <v>1186.4000000000001</v>
      </c>
      <c r="M130" s="40">
        <v>1</v>
      </c>
    </row>
    <row r="131" spans="1:13" x14ac:dyDescent="0.25">
      <c r="A131" s="61" t="s">
        <v>32</v>
      </c>
      <c r="B131" s="10" t="s">
        <v>53</v>
      </c>
      <c r="C131" s="45">
        <v>2000</v>
      </c>
      <c r="D131" s="61">
        <v>0</v>
      </c>
      <c r="E131" s="62" t="s">
        <v>56</v>
      </c>
      <c r="F131" s="62" t="s">
        <v>56</v>
      </c>
      <c r="G131" s="62" t="s">
        <v>56</v>
      </c>
      <c r="H131" s="63">
        <v>0</v>
      </c>
      <c r="I131" s="41">
        <v>0</v>
      </c>
      <c r="J131" s="42" t="s">
        <v>56</v>
      </c>
      <c r="K131" s="42" t="s">
        <v>56</v>
      </c>
      <c r="L131" s="42" t="s">
        <v>56</v>
      </c>
      <c r="M131" s="43">
        <v>0</v>
      </c>
    </row>
    <row r="132" spans="1:13" x14ac:dyDescent="0.25">
      <c r="A132" s="26" t="s">
        <v>31</v>
      </c>
      <c r="B132" s="11" t="s">
        <v>47</v>
      </c>
      <c r="C132" s="27">
        <v>7000</v>
      </c>
      <c r="D132" s="61">
        <v>0</v>
      </c>
      <c r="E132" s="62" t="s">
        <v>56</v>
      </c>
      <c r="F132" s="62" t="s">
        <v>56</v>
      </c>
      <c r="G132" s="62" t="s">
        <v>56</v>
      </c>
      <c r="H132" s="63">
        <v>0</v>
      </c>
      <c r="I132" s="23">
        <v>1</v>
      </c>
      <c r="J132" s="24">
        <v>4158.5</v>
      </c>
      <c r="K132" s="91">
        <v>4158.5</v>
      </c>
      <c r="L132" s="24">
        <v>4158.5</v>
      </c>
      <c r="M132" s="25">
        <v>0</v>
      </c>
    </row>
    <row r="133" spans="1:13" x14ac:dyDescent="0.25">
      <c r="A133" s="26" t="s">
        <v>31</v>
      </c>
      <c r="B133" s="11" t="s">
        <v>50</v>
      </c>
      <c r="C133" s="27">
        <v>6000</v>
      </c>
      <c r="D133" s="61">
        <v>0</v>
      </c>
      <c r="E133" s="62" t="s">
        <v>56</v>
      </c>
      <c r="F133" s="62" t="s">
        <v>56</v>
      </c>
      <c r="G133" s="62" t="s">
        <v>56</v>
      </c>
      <c r="H133" s="63">
        <v>0</v>
      </c>
      <c r="I133" s="23">
        <v>5</v>
      </c>
      <c r="J133" s="24">
        <v>614.1</v>
      </c>
      <c r="K133" s="91">
        <v>3986.6</v>
      </c>
      <c r="L133" s="24">
        <v>1908.2</v>
      </c>
      <c r="M133" s="25">
        <v>0</v>
      </c>
    </row>
    <row r="134" spans="1:13" x14ac:dyDescent="0.25">
      <c r="A134" s="26" t="s">
        <v>27</v>
      </c>
      <c r="B134" s="21" t="s">
        <v>56</v>
      </c>
      <c r="C134" s="27" t="s">
        <v>24</v>
      </c>
      <c r="D134" s="61">
        <v>2</v>
      </c>
      <c r="E134" s="62" t="s">
        <v>115</v>
      </c>
      <c r="F134" s="62">
        <v>800.9</v>
      </c>
      <c r="G134" s="62">
        <v>425.5</v>
      </c>
      <c r="H134" s="63">
        <v>0</v>
      </c>
      <c r="I134" s="58">
        <v>24</v>
      </c>
      <c r="J134" s="59" t="s">
        <v>115</v>
      </c>
      <c r="K134" s="42">
        <v>5540.6</v>
      </c>
      <c r="L134" s="42">
        <v>2008.7</v>
      </c>
      <c r="M134" s="43">
        <v>0</v>
      </c>
    </row>
    <row r="135" spans="1:13" ht="13.8" thickBot="1" x14ac:dyDescent="0.3">
      <c r="A135" s="33" t="s">
        <v>56</v>
      </c>
      <c r="B135" s="34" t="s">
        <v>56</v>
      </c>
      <c r="C135" s="35" t="s">
        <v>34</v>
      </c>
      <c r="D135" s="36">
        <f>SUM(D123:D134)</f>
        <v>2</v>
      </c>
      <c r="E135" s="21" t="s">
        <v>56</v>
      </c>
      <c r="F135" s="21" t="s">
        <v>56</v>
      </c>
      <c r="G135" s="21" t="s">
        <v>56</v>
      </c>
      <c r="H135" s="37">
        <f>SUM(H123:H134)</f>
        <v>0</v>
      </c>
      <c r="I135" s="36">
        <f>SUM(I123:I134)</f>
        <v>139</v>
      </c>
      <c r="J135" s="21" t="s">
        <v>56</v>
      </c>
      <c r="K135" s="21" t="s">
        <v>56</v>
      </c>
      <c r="L135" s="21" t="s">
        <v>56</v>
      </c>
      <c r="M135" s="37">
        <f>SUM(M123:M134)</f>
        <v>3</v>
      </c>
    </row>
    <row r="136" spans="1:13" ht="13.8" thickBot="1" x14ac:dyDescent="0.3"/>
    <row r="137" spans="1:13" ht="13.8" thickBot="1" x14ac:dyDescent="0.3">
      <c r="A137" s="156" t="s">
        <v>40</v>
      </c>
    </row>
    <row r="138" spans="1:13" ht="54" x14ac:dyDescent="0.35">
      <c r="A138" s="101" t="s">
        <v>317</v>
      </c>
      <c r="B138" s="11" t="s">
        <v>43</v>
      </c>
      <c r="C138" s="157" t="s">
        <v>324</v>
      </c>
      <c r="D138" s="127" t="s">
        <v>318</v>
      </c>
      <c r="E138" s="128" t="s">
        <v>322</v>
      </c>
      <c r="F138" s="128" t="s">
        <v>309</v>
      </c>
      <c r="G138" s="128" t="s">
        <v>310</v>
      </c>
      <c r="H138" s="129" t="s">
        <v>311</v>
      </c>
      <c r="I138" s="130" t="s">
        <v>312</v>
      </c>
      <c r="J138" s="128" t="s">
        <v>319</v>
      </c>
      <c r="K138" s="128" t="s">
        <v>320</v>
      </c>
      <c r="L138" s="128" t="s">
        <v>321</v>
      </c>
      <c r="M138" s="129" t="s">
        <v>316</v>
      </c>
    </row>
    <row r="139" spans="1:13" x14ac:dyDescent="0.25">
      <c r="A139" s="102" t="s">
        <v>46</v>
      </c>
      <c r="B139" s="11" t="s">
        <v>47</v>
      </c>
      <c r="C139" s="21" t="s">
        <v>56</v>
      </c>
      <c r="D139" s="21" t="s">
        <v>56</v>
      </c>
      <c r="E139" s="21" t="s">
        <v>56</v>
      </c>
      <c r="F139" s="21" t="s">
        <v>56</v>
      </c>
      <c r="G139" s="21" t="s">
        <v>56</v>
      </c>
      <c r="H139" s="21" t="s">
        <v>56</v>
      </c>
      <c r="I139" s="21" t="s">
        <v>56</v>
      </c>
      <c r="J139" s="21" t="s">
        <v>56</v>
      </c>
      <c r="K139" s="21" t="s">
        <v>56</v>
      </c>
      <c r="L139" s="21" t="s">
        <v>56</v>
      </c>
      <c r="M139" s="21" t="s">
        <v>56</v>
      </c>
    </row>
    <row r="140" spans="1:13" x14ac:dyDescent="0.25">
      <c r="A140" s="102" t="s">
        <v>46</v>
      </c>
      <c r="B140" s="19" t="s">
        <v>48</v>
      </c>
      <c r="C140" s="22">
        <v>5000</v>
      </c>
      <c r="D140" s="61">
        <v>9</v>
      </c>
      <c r="E140" s="62">
        <v>1648.2</v>
      </c>
      <c r="F140" s="62">
        <v>4333.6000000000004</v>
      </c>
      <c r="G140" s="62">
        <v>3258.1</v>
      </c>
      <c r="H140" s="63">
        <v>0</v>
      </c>
      <c r="I140" s="23">
        <v>11</v>
      </c>
      <c r="J140" s="24">
        <v>1648.2</v>
      </c>
      <c r="K140" s="24">
        <v>4390.1000000000004</v>
      </c>
      <c r="L140" s="91">
        <v>3400</v>
      </c>
      <c r="M140" s="25">
        <v>0</v>
      </c>
    </row>
    <row r="141" spans="1:13" x14ac:dyDescent="0.25">
      <c r="A141" s="102" t="s">
        <v>46</v>
      </c>
      <c r="B141" s="19" t="s">
        <v>49</v>
      </c>
      <c r="C141" s="22">
        <v>4000</v>
      </c>
      <c r="D141" s="61">
        <v>0</v>
      </c>
      <c r="E141" s="62" t="s">
        <v>56</v>
      </c>
      <c r="F141" s="62" t="s">
        <v>56</v>
      </c>
      <c r="G141" s="62" t="s">
        <v>56</v>
      </c>
      <c r="H141" s="63">
        <v>0</v>
      </c>
      <c r="I141" s="23">
        <v>9</v>
      </c>
      <c r="J141" s="24">
        <v>1037.4000000000001</v>
      </c>
      <c r="K141" s="24">
        <v>2917.8</v>
      </c>
      <c r="L141" s="24">
        <v>1763.1</v>
      </c>
      <c r="M141" s="25">
        <v>0</v>
      </c>
    </row>
    <row r="142" spans="1:13" x14ac:dyDescent="0.25">
      <c r="A142" s="102" t="s">
        <v>46</v>
      </c>
      <c r="B142" s="11" t="s">
        <v>50</v>
      </c>
      <c r="C142" s="21" t="s">
        <v>56</v>
      </c>
      <c r="D142" s="21" t="s">
        <v>56</v>
      </c>
      <c r="E142" s="21" t="s">
        <v>56</v>
      </c>
      <c r="F142" s="21" t="s">
        <v>56</v>
      </c>
      <c r="G142" s="21" t="s">
        <v>56</v>
      </c>
      <c r="H142" s="21" t="s">
        <v>56</v>
      </c>
      <c r="I142" s="21" t="s">
        <v>56</v>
      </c>
      <c r="J142" s="21" t="s">
        <v>56</v>
      </c>
      <c r="K142" s="21" t="s">
        <v>56</v>
      </c>
      <c r="L142" s="21" t="s">
        <v>56</v>
      </c>
      <c r="M142" s="21" t="s">
        <v>56</v>
      </c>
    </row>
    <row r="143" spans="1:13" x14ac:dyDescent="0.25">
      <c r="A143" s="102" t="s">
        <v>46</v>
      </c>
      <c r="B143" s="19" t="s">
        <v>48</v>
      </c>
      <c r="C143" s="22">
        <v>4000</v>
      </c>
      <c r="D143" s="61">
        <v>0</v>
      </c>
      <c r="E143" s="62" t="s">
        <v>56</v>
      </c>
      <c r="F143" s="62" t="s">
        <v>56</v>
      </c>
      <c r="G143" s="62" t="s">
        <v>56</v>
      </c>
      <c r="H143" s="63">
        <v>0</v>
      </c>
      <c r="I143" s="23">
        <v>8</v>
      </c>
      <c r="J143" s="24">
        <v>597.20000000000005</v>
      </c>
      <c r="K143" s="24">
        <v>3549.2</v>
      </c>
      <c r="L143" s="24">
        <v>1771.9</v>
      </c>
      <c r="M143" s="25">
        <v>0</v>
      </c>
    </row>
    <row r="144" spans="1:13" x14ac:dyDescent="0.25">
      <c r="A144" s="102" t="s">
        <v>46</v>
      </c>
      <c r="B144" s="19" t="s">
        <v>49</v>
      </c>
      <c r="C144" s="22">
        <v>3000</v>
      </c>
      <c r="D144" s="61">
        <v>0</v>
      </c>
      <c r="E144" s="62" t="s">
        <v>56</v>
      </c>
      <c r="F144" s="62" t="s">
        <v>56</v>
      </c>
      <c r="G144" s="62" t="s">
        <v>56</v>
      </c>
      <c r="H144" s="63">
        <v>0</v>
      </c>
      <c r="I144" s="23">
        <v>50</v>
      </c>
      <c r="J144" s="24" t="s">
        <v>115</v>
      </c>
      <c r="K144" s="91">
        <v>3250</v>
      </c>
      <c r="L144" s="24">
        <v>1100.7</v>
      </c>
      <c r="M144" s="25">
        <v>2</v>
      </c>
    </row>
    <row r="145" spans="1:13" x14ac:dyDescent="0.25">
      <c r="A145" s="102" t="s">
        <v>51</v>
      </c>
      <c r="B145" s="19" t="s">
        <v>48</v>
      </c>
      <c r="C145" s="22">
        <v>2500</v>
      </c>
      <c r="D145" s="61">
        <v>0</v>
      </c>
      <c r="E145" s="62" t="s">
        <v>56</v>
      </c>
      <c r="F145" s="62" t="s">
        <v>56</v>
      </c>
      <c r="G145" s="62" t="s">
        <v>56</v>
      </c>
      <c r="H145" s="63">
        <v>0</v>
      </c>
      <c r="I145" s="41">
        <v>0</v>
      </c>
      <c r="J145" s="42" t="s">
        <v>56</v>
      </c>
      <c r="K145" s="42" t="s">
        <v>56</v>
      </c>
      <c r="L145" s="42" t="s">
        <v>56</v>
      </c>
      <c r="M145" s="43">
        <v>0</v>
      </c>
    </row>
    <row r="146" spans="1:13" x14ac:dyDescent="0.25">
      <c r="A146" s="102" t="s">
        <v>51</v>
      </c>
      <c r="B146" s="19" t="s">
        <v>49</v>
      </c>
      <c r="C146" s="22">
        <v>2000</v>
      </c>
      <c r="D146" s="61">
        <v>0</v>
      </c>
      <c r="E146" s="62" t="s">
        <v>56</v>
      </c>
      <c r="F146" s="62" t="s">
        <v>56</v>
      </c>
      <c r="G146" s="62" t="s">
        <v>56</v>
      </c>
      <c r="H146" s="63">
        <v>0</v>
      </c>
      <c r="I146" s="49">
        <v>18</v>
      </c>
      <c r="J146" s="50">
        <v>149</v>
      </c>
      <c r="K146" s="24">
        <v>1701.3</v>
      </c>
      <c r="L146" s="24">
        <v>935.2</v>
      </c>
      <c r="M146" s="25">
        <v>0</v>
      </c>
    </row>
    <row r="147" spans="1:13" x14ac:dyDescent="0.25">
      <c r="A147" s="104" t="s">
        <v>32</v>
      </c>
      <c r="B147" s="11" t="s">
        <v>52</v>
      </c>
      <c r="C147" s="45">
        <v>3500</v>
      </c>
      <c r="D147" s="61">
        <v>0</v>
      </c>
      <c r="E147" s="62" t="s">
        <v>56</v>
      </c>
      <c r="F147" s="62" t="s">
        <v>56</v>
      </c>
      <c r="G147" s="62" t="s">
        <v>56</v>
      </c>
      <c r="H147" s="63">
        <v>0</v>
      </c>
      <c r="I147" s="53">
        <v>22</v>
      </c>
      <c r="J147" s="54">
        <v>92.6</v>
      </c>
      <c r="K147" s="39">
        <v>3819.1</v>
      </c>
      <c r="L147" s="39">
        <v>1186.4000000000001</v>
      </c>
      <c r="M147" s="40">
        <v>1</v>
      </c>
    </row>
    <row r="148" spans="1:13" x14ac:dyDescent="0.25">
      <c r="A148" s="102" t="s">
        <v>32</v>
      </c>
      <c r="B148" s="10" t="s">
        <v>53</v>
      </c>
      <c r="C148" s="45">
        <v>2000</v>
      </c>
      <c r="D148" s="61">
        <v>0</v>
      </c>
      <c r="E148" s="62" t="s">
        <v>56</v>
      </c>
      <c r="F148" s="62" t="s">
        <v>56</v>
      </c>
      <c r="G148" s="62" t="s">
        <v>56</v>
      </c>
      <c r="H148" s="63">
        <v>0</v>
      </c>
      <c r="I148" s="41">
        <v>0</v>
      </c>
      <c r="J148" s="42" t="s">
        <v>56</v>
      </c>
      <c r="K148" s="42" t="s">
        <v>56</v>
      </c>
      <c r="L148" s="42" t="s">
        <v>56</v>
      </c>
      <c r="M148" s="43">
        <v>0</v>
      </c>
    </row>
    <row r="149" spans="1:13" x14ac:dyDescent="0.25">
      <c r="A149" s="103" t="s">
        <v>31</v>
      </c>
      <c r="B149" s="11" t="s">
        <v>47</v>
      </c>
      <c r="C149" s="27">
        <v>7000</v>
      </c>
      <c r="D149" s="61">
        <v>0</v>
      </c>
      <c r="E149" s="62" t="s">
        <v>56</v>
      </c>
      <c r="F149" s="62" t="s">
        <v>56</v>
      </c>
      <c r="G149" s="62" t="s">
        <v>56</v>
      </c>
      <c r="H149" s="63">
        <v>0</v>
      </c>
      <c r="I149" s="23">
        <v>1</v>
      </c>
      <c r="J149" s="24">
        <v>4158.5</v>
      </c>
      <c r="K149" s="91">
        <v>4158.5</v>
      </c>
      <c r="L149" s="24">
        <v>4158.5</v>
      </c>
      <c r="M149" s="25">
        <v>0</v>
      </c>
    </row>
    <row r="150" spans="1:13" x14ac:dyDescent="0.25">
      <c r="A150" s="103" t="s">
        <v>31</v>
      </c>
      <c r="B150" s="11" t="s">
        <v>50</v>
      </c>
      <c r="C150" s="27">
        <v>6000</v>
      </c>
      <c r="D150" s="61">
        <v>0</v>
      </c>
      <c r="E150" s="62" t="s">
        <v>56</v>
      </c>
      <c r="F150" s="62" t="s">
        <v>56</v>
      </c>
      <c r="G150" s="62" t="s">
        <v>56</v>
      </c>
      <c r="H150" s="63">
        <v>0</v>
      </c>
      <c r="I150" s="23">
        <v>5</v>
      </c>
      <c r="J150" s="24">
        <v>614.1</v>
      </c>
      <c r="K150" s="91">
        <v>3986.6</v>
      </c>
      <c r="L150" s="24">
        <v>1908.2</v>
      </c>
      <c r="M150" s="25">
        <v>0</v>
      </c>
    </row>
    <row r="151" spans="1:13" x14ac:dyDescent="0.25">
      <c r="A151" s="103" t="s">
        <v>27</v>
      </c>
      <c r="B151" s="21" t="s">
        <v>56</v>
      </c>
      <c r="C151" s="27" t="s">
        <v>24</v>
      </c>
      <c r="D151" s="61">
        <v>2</v>
      </c>
      <c r="E151" s="62">
        <v>350</v>
      </c>
      <c r="F151" s="62">
        <v>5149.6000000000004</v>
      </c>
      <c r="G151" s="62">
        <v>2749.8</v>
      </c>
      <c r="H151" s="63">
        <v>0</v>
      </c>
      <c r="I151" s="58">
        <v>26</v>
      </c>
      <c r="J151" s="59" t="s">
        <v>115</v>
      </c>
      <c r="K151" s="42">
        <v>5540.6</v>
      </c>
      <c r="L151" s="42">
        <v>2065.6999999999998</v>
      </c>
      <c r="M151" s="43">
        <v>0</v>
      </c>
    </row>
    <row r="152" spans="1:13" ht="13.8" thickBot="1" x14ac:dyDescent="0.3">
      <c r="A152" s="123" t="s">
        <v>56</v>
      </c>
      <c r="B152" s="34" t="s">
        <v>56</v>
      </c>
      <c r="C152" s="35" t="s">
        <v>34</v>
      </c>
      <c r="D152" s="36">
        <f>SUM(D140:D151)</f>
        <v>11</v>
      </c>
      <c r="E152" s="21" t="s">
        <v>56</v>
      </c>
      <c r="F152" s="21" t="s">
        <v>56</v>
      </c>
      <c r="G152" s="21" t="s">
        <v>56</v>
      </c>
      <c r="H152" s="37">
        <f>SUM(H140:H151)</f>
        <v>0</v>
      </c>
      <c r="I152" s="36">
        <f>SUM(I140:I151)</f>
        <v>150</v>
      </c>
      <c r="J152" s="21" t="s">
        <v>56</v>
      </c>
      <c r="K152" s="21" t="s">
        <v>56</v>
      </c>
      <c r="L152" s="21" t="s">
        <v>56</v>
      </c>
      <c r="M152" s="37">
        <f>SUM(M140:M151)</f>
        <v>3</v>
      </c>
    </row>
    <row r="153" spans="1:13" ht="13.8" thickBot="1" x14ac:dyDescent="0.3"/>
    <row r="154" spans="1:13" ht="13.8" thickBot="1" x14ac:dyDescent="0.3">
      <c r="A154" s="156" t="s">
        <v>29</v>
      </c>
    </row>
    <row r="155" spans="1:13" ht="54" x14ac:dyDescent="0.35">
      <c r="A155" s="101" t="s">
        <v>317</v>
      </c>
      <c r="B155" s="11" t="s">
        <v>43</v>
      </c>
      <c r="C155" s="157" t="s">
        <v>324</v>
      </c>
      <c r="D155" s="127" t="s">
        <v>318</v>
      </c>
      <c r="E155" s="128" t="s">
        <v>322</v>
      </c>
      <c r="F155" s="128" t="s">
        <v>309</v>
      </c>
      <c r="G155" s="128" t="s">
        <v>310</v>
      </c>
      <c r="H155" s="129" t="s">
        <v>311</v>
      </c>
      <c r="I155" s="130" t="s">
        <v>312</v>
      </c>
      <c r="J155" s="128" t="s">
        <v>319</v>
      </c>
      <c r="K155" s="128" t="s">
        <v>320</v>
      </c>
      <c r="L155" s="128" t="s">
        <v>321</v>
      </c>
      <c r="M155" s="129" t="s">
        <v>316</v>
      </c>
    </row>
    <row r="156" spans="1:13" x14ac:dyDescent="0.25">
      <c r="A156" s="102" t="s">
        <v>46</v>
      </c>
      <c r="B156" s="11" t="s">
        <v>47</v>
      </c>
      <c r="C156" s="22" t="s">
        <v>56</v>
      </c>
      <c r="D156" s="22" t="s">
        <v>56</v>
      </c>
      <c r="E156" s="22" t="s">
        <v>56</v>
      </c>
      <c r="F156" s="22" t="s">
        <v>56</v>
      </c>
      <c r="G156" s="22" t="s">
        <v>56</v>
      </c>
      <c r="H156" s="22" t="s">
        <v>56</v>
      </c>
      <c r="I156" s="22" t="s">
        <v>56</v>
      </c>
      <c r="J156" s="22" t="s">
        <v>56</v>
      </c>
      <c r="K156" s="22" t="s">
        <v>56</v>
      </c>
      <c r="L156" s="22" t="s">
        <v>56</v>
      </c>
      <c r="M156" s="22" t="s">
        <v>56</v>
      </c>
    </row>
    <row r="157" spans="1:13" x14ac:dyDescent="0.25">
      <c r="A157" s="102" t="s">
        <v>46</v>
      </c>
      <c r="B157" s="62" t="s">
        <v>48</v>
      </c>
      <c r="C157" s="22">
        <v>5000</v>
      </c>
      <c r="D157" s="61">
        <v>10</v>
      </c>
      <c r="E157" s="62">
        <v>2848.6</v>
      </c>
      <c r="F157" s="62">
        <v>5548.6</v>
      </c>
      <c r="G157" s="62">
        <v>4012.7</v>
      </c>
      <c r="H157" s="63">
        <v>1</v>
      </c>
      <c r="I157" s="23">
        <v>21</v>
      </c>
      <c r="J157" s="24">
        <v>1648.2</v>
      </c>
      <c r="K157" s="24">
        <v>5548.6</v>
      </c>
      <c r="L157" s="24">
        <v>3691.7</v>
      </c>
      <c r="M157" s="25">
        <v>1</v>
      </c>
    </row>
    <row r="158" spans="1:13" x14ac:dyDescent="0.25">
      <c r="A158" s="102" t="s">
        <v>46</v>
      </c>
      <c r="B158" s="62" t="s">
        <v>49</v>
      </c>
      <c r="C158" s="22">
        <v>4000</v>
      </c>
      <c r="D158" s="61">
        <v>0</v>
      </c>
      <c r="E158" s="62" t="s">
        <v>56</v>
      </c>
      <c r="F158" s="62" t="s">
        <v>56</v>
      </c>
      <c r="G158" s="62" t="s">
        <v>56</v>
      </c>
      <c r="H158" s="63">
        <v>0</v>
      </c>
      <c r="I158" s="23">
        <v>9</v>
      </c>
      <c r="J158" s="24">
        <v>1037.4000000000001</v>
      </c>
      <c r="K158" s="24">
        <v>2917.8</v>
      </c>
      <c r="L158" s="24">
        <v>1763.1</v>
      </c>
      <c r="M158" s="25">
        <v>0</v>
      </c>
    </row>
    <row r="159" spans="1:13" x14ac:dyDescent="0.25">
      <c r="A159" s="102" t="s">
        <v>46</v>
      </c>
      <c r="B159" s="11" t="s">
        <v>50</v>
      </c>
      <c r="C159" s="22" t="s">
        <v>56</v>
      </c>
      <c r="D159" s="22" t="s">
        <v>56</v>
      </c>
      <c r="E159" s="22" t="s">
        <v>56</v>
      </c>
      <c r="F159" s="22" t="s">
        <v>56</v>
      </c>
      <c r="G159" s="22" t="s">
        <v>56</v>
      </c>
      <c r="H159" s="22" t="s">
        <v>56</v>
      </c>
      <c r="I159" s="22" t="s">
        <v>56</v>
      </c>
      <c r="J159" s="22" t="s">
        <v>56</v>
      </c>
      <c r="K159" s="22" t="s">
        <v>56</v>
      </c>
      <c r="L159" s="22" t="s">
        <v>56</v>
      </c>
      <c r="M159" s="22" t="s">
        <v>56</v>
      </c>
    </row>
    <row r="160" spans="1:13" x14ac:dyDescent="0.25">
      <c r="A160" s="102" t="s">
        <v>46</v>
      </c>
      <c r="B160" s="62" t="s">
        <v>48</v>
      </c>
      <c r="C160" s="22">
        <v>4000</v>
      </c>
      <c r="D160" s="61">
        <v>0</v>
      </c>
      <c r="E160" s="62" t="s">
        <v>56</v>
      </c>
      <c r="F160" s="62" t="s">
        <v>56</v>
      </c>
      <c r="G160" s="62" t="s">
        <v>56</v>
      </c>
      <c r="H160" s="63">
        <v>0</v>
      </c>
      <c r="I160" s="23">
        <v>8</v>
      </c>
      <c r="J160" s="24">
        <v>597.20000000000005</v>
      </c>
      <c r="K160" s="24">
        <v>3549.2</v>
      </c>
      <c r="L160" s="24">
        <v>1771.9</v>
      </c>
      <c r="M160" s="25">
        <v>0</v>
      </c>
    </row>
    <row r="161" spans="1:13" x14ac:dyDescent="0.25">
      <c r="A161" s="102" t="s">
        <v>46</v>
      </c>
      <c r="B161" s="62" t="s">
        <v>49</v>
      </c>
      <c r="C161" s="22">
        <v>3000</v>
      </c>
      <c r="D161" s="61">
        <v>0</v>
      </c>
      <c r="E161" s="62" t="s">
        <v>56</v>
      </c>
      <c r="F161" s="62" t="s">
        <v>56</v>
      </c>
      <c r="G161" s="62" t="s">
        <v>56</v>
      </c>
      <c r="H161" s="63">
        <v>0</v>
      </c>
      <c r="I161" s="23">
        <v>50</v>
      </c>
      <c r="J161" s="24" t="s">
        <v>115</v>
      </c>
      <c r="K161" s="91">
        <v>3250</v>
      </c>
      <c r="L161" s="24">
        <v>1100.7</v>
      </c>
      <c r="M161" s="25">
        <v>2</v>
      </c>
    </row>
    <row r="162" spans="1:13" x14ac:dyDescent="0.25">
      <c r="A162" s="102" t="s">
        <v>51</v>
      </c>
      <c r="B162" s="62" t="s">
        <v>48</v>
      </c>
      <c r="C162" s="22">
        <v>2500</v>
      </c>
      <c r="D162" s="61">
        <v>0</v>
      </c>
      <c r="E162" s="62" t="s">
        <v>56</v>
      </c>
      <c r="F162" s="62" t="s">
        <v>56</v>
      </c>
      <c r="G162" s="62" t="s">
        <v>56</v>
      </c>
      <c r="H162" s="63">
        <v>0</v>
      </c>
      <c r="I162" s="41">
        <v>0</v>
      </c>
      <c r="J162" s="42" t="s">
        <v>56</v>
      </c>
      <c r="K162" s="42" t="s">
        <v>56</v>
      </c>
      <c r="L162" s="42" t="s">
        <v>56</v>
      </c>
      <c r="M162" s="43">
        <v>0</v>
      </c>
    </row>
    <row r="163" spans="1:13" x14ac:dyDescent="0.25">
      <c r="A163" s="102" t="s">
        <v>51</v>
      </c>
      <c r="B163" s="62" t="s">
        <v>49</v>
      </c>
      <c r="C163" s="22">
        <v>2000</v>
      </c>
      <c r="D163" s="61">
        <v>0</v>
      </c>
      <c r="E163" s="62" t="s">
        <v>56</v>
      </c>
      <c r="F163" s="62" t="s">
        <v>56</v>
      </c>
      <c r="G163" s="62" t="s">
        <v>56</v>
      </c>
      <c r="H163" s="63">
        <v>0</v>
      </c>
      <c r="I163" s="49">
        <v>18</v>
      </c>
      <c r="J163" s="50">
        <v>149</v>
      </c>
      <c r="K163" s="24">
        <v>1701.3</v>
      </c>
      <c r="L163" s="24">
        <v>935.2</v>
      </c>
      <c r="M163" s="25">
        <v>0</v>
      </c>
    </row>
    <row r="164" spans="1:13" x14ac:dyDescent="0.25">
      <c r="A164" s="104" t="s">
        <v>32</v>
      </c>
      <c r="B164" s="11" t="s">
        <v>52</v>
      </c>
      <c r="C164" s="45">
        <v>3500</v>
      </c>
      <c r="D164" s="61">
        <v>1</v>
      </c>
      <c r="E164" s="62">
        <v>5814.3</v>
      </c>
      <c r="F164" s="62">
        <v>5814.3</v>
      </c>
      <c r="G164" s="62">
        <v>5814.3</v>
      </c>
      <c r="H164" s="63">
        <v>1</v>
      </c>
      <c r="I164" s="53">
        <v>23</v>
      </c>
      <c r="J164" s="54">
        <v>92.6</v>
      </c>
      <c r="K164" s="39">
        <v>5814.3</v>
      </c>
      <c r="L164" s="39">
        <v>1387.7</v>
      </c>
      <c r="M164" s="40">
        <v>2</v>
      </c>
    </row>
    <row r="165" spans="1:13" x14ac:dyDescent="0.25">
      <c r="A165" s="102" t="s">
        <v>32</v>
      </c>
      <c r="B165" s="10" t="s">
        <v>53</v>
      </c>
      <c r="C165" s="45">
        <v>2000</v>
      </c>
      <c r="D165" s="61">
        <v>0</v>
      </c>
      <c r="E165" s="62" t="s">
        <v>56</v>
      </c>
      <c r="F165" s="62" t="s">
        <v>56</v>
      </c>
      <c r="G165" s="62" t="s">
        <v>56</v>
      </c>
      <c r="H165" s="63">
        <v>0</v>
      </c>
      <c r="I165" s="41">
        <v>0</v>
      </c>
      <c r="J165" s="42" t="s">
        <v>56</v>
      </c>
      <c r="K165" s="42" t="s">
        <v>56</v>
      </c>
      <c r="L165" s="42" t="s">
        <v>56</v>
      </c>
      <c r="M165" s="43">
        <v>0</v>
      </c>
    </row>
    <row r="166" spans="1:13" x14ac:dyDescent="0.25">
      <c r="A166" s="103" t="s">
        <v>31</v>
      </c>
      <c r="B166" s="11" t="s">
        <v>47</v>
      </c>
      <c r="C166" s="27">
        <v>7000</v>
      </c>
      <c r="D166" s="61">
        <v>1</v>
      </c>
      <c r="E166" s="62">
        <v>6599.6</v>
      </c>
      <c r="F166" s="62">
        <v>6599.6</v>
      </c>
      <c r="G166" s="62">
        <v>6599.6</v>
      </c>
      <c r="H166" s="63">
        <v>1</v>
      </c>
      <c r="I166" s="41">
        <v>2</v>
      </c>
      <c r="J166" s="42">
        <v>4158.5</v>
      </c>
      <c r="K166" s="42">
        <v>6599.6</v>
      </c>
      <c r="L166" s="42">
        <v>5379.1</v>
      </c>
      <c r="M166" s="43">
        <v>0</v>
      </c>
    </row>
    <row r="167" spans="1:13" x14ac:dyDescent="0.25">
      <c r="A167" s="103" t="s">
        <v>31</v>
      </c>
      <c r="B167" s="11" t="s">
        <v>50</v>
      </c>
      <c r="C167" s="27">
        <v>6000</v>
      </c>
      <c r="D167" s="61">
        <v>0</v>
      </c>
      <c r="E167" s="62" t="s">
        <v>56</v>
      </c>
      <c r="F167" s="62" t="s">
        <v>56</v>
      </c>
      <c r="G167" s="62" t="s">
        <v>56</v>
      </c>
      <c r="H167" s="63">
        <v>0</v>
      </c>
      <c r="I167" s="23">
        <v>5</v>
      </c>
      <c r="J167" s="24">
        <v>614.1</v>
      </c>
      <c r="K167" s="91">
        <v>3986.6</v>
      </c>
      <c r="L167" s="24">
        <v>1908.2</v>
      </c>
      <c r="M167" s="25">
        <v>0</v>
      </c>
    </row>
    <row r="168" spans="1:13" x14ac:dyDescent="0.25">
      <c r="A168" s="103" t="s">
        <v>27</v>
      </c>
      <c r="B168" s="21" t="s">
        <v>56</v>
      </c>
      <c r="C168" s="27" t="s">
        <v>24</v>
      </c>
      <c r="D168" s="61">
        <v>1</v>
      </c>
      <c r="E168" s="62">
        <v>3365.3</v>
      </c>
      <c r="F168" s="62">
        <v>3365.3</v>
      </c>
      <c r="G168" s="62">
        <v>3365.3</v>
      </c>
      <c r="H168" s="63">
        <v>0</v>
      </c>
      <c r="I168" s="58">
        <v>27</v>
      </c>
      <c r="J168" s="59" t="s">
        <v>115</v>
      </c>
      <c r="K168" s="42">
        <v>5540.6</v>
      </c>
      <c r="L168" s="42">
        <v>2113.8000000000002</v>
      </c>
      <c r="M168" s="43">
        <v>0</v>
      </c>
    </row>
    <row r="169" spans="1:13" ht="13.8" thickBot="1" x14ac:dyDescent="0.3">
      <c r="A169" s="123" t="s">
        <v>56</v>
      </c>
      <c r="B169" s="34" t="s">
        <v>56</v>
      </c>
      <c r="C169" s="35" t="s">
        <v>34</v>
      </c>
      <c r="D169" s="36">
        <f>SUM(D157:D168)</f>
        <v>13</v>
      </c>
      <c r="E169" s="22" t="s">
        <v>56</v>
      </c>
      <c r="F169" s="22" t="s">
        <v>56</v>
      </c>
      <c r="G169" s="22" t="s">
        <v>56</v>
      </c>
      <c r="H169" s="37">
        <f>SUM(H157:H168)</f>
        <v>3</v>
      </c>
      <c r="I169" s="36">
        <f>SUM(I157:I168)</f>
        <v>163</v>
      </c>
      <c r="J169" s="22" t="s">
        <v>56</v>
      </c>
      <c r="K169" s="34" t="s">
        <v>56</v>
      </c>
      <c r="L169" s="34" t="s">
        <v>56</v>
      </c>
      <c r="M169" s="37">
        <f>SUM(M157:M168)</f>
        <v>5</v>
      </c>
    </row>
    <row r="170" spans="1:13" ht="13.8" thickBot="1" x14ac:dyDescent="0.3"/>
    <row r="171" spans="1:13" ht="13.8" thickBot="1" x14ac:dyDescent="0.3">
      <c r="A171" s="156" t="s">
        <v>30</v>
      </c>
    </row>
    <row r="172" spans="1:13" ht="54" x14ac:dyDescent="0.35">
      <c r="A172" s="77" t="s">
        <v>317</v>
      </c>
      <c r="B172" s="10" t="s">
        <v>43</v>
      </c>
      <c r="C172" s="157" t="s">
        <v>324</v>
      </c>
      <c r="D172" s="127" t="s">
        <v>318</v>
      </c>
      <c r="E172" s="128" t="s">
        <v>322</v>
      </c>
      <c r="F172" s="128" t="s">
        <v>309</v>
      </c>
      <c r="G172" s="128" t="s">
        <v>310</v>
      </c>
      <c r="H172" s="129" t="s">
        <v>311</v>
      </c>
      <c r="I172" s="130" t="s">
        <v>312</v>
      </c>
      <c r="J172" s="128" t="s">
        <v>319</v>
      </c>
      <c r="K172" s="128" t="s">
        <v>320</v>
      </c>
      <c r="L172" s="128" t="s">
        <v>321</v>
      </c>
      <c r="M172" s="129" t="s">
        <v>316</v>
      </c>
    </row>
    <row r="173" spans="1:13" x14ac:dyDescent="0.25">
      <c r="A173" s="61" t="s">
        <v>46</v>
      </c>
      <c r="B173" s="11" t="s">
        <v>47</v>
      </c>
      <c r="C173" s="21" t="s">
        <v>56</v>
      </c>
      <c r="D173" s="21" t="s">
        <v>56</v>
      </c>
      <c r="E173" s="21" t="s">
        <v>56</v>
      </c>
      <c r="F173" s="21" t="s">
        <v>56</v>
      </c>
      <c r="G173" s="21" t="s">
        <v>56</v>
      </c>
      <c r="H173" s="21" t="s">
        <v>56</v>
      </c>
      <c r="I173" s="21" t="s">
        <v>56</v>
      </c>
      <c r="J173" s="21" t="s">
        <v>56</v>
      </c>
      <c r="K173" s="21" t="s">
        <v>56</v>
      </c>
      <c r="L173" s="21" t="s">
        <v>56</v>
      </c>
      <c r="M173" s="21" t="s">
        <v>56</v>
      </c>
    </row>
    <row r="174" spans="1:13" x14ac:dyDescent="0.25">
      <c r="A174" s="61" t="s">
        <v>46</v>
      </c>
      <c r="B174" s="62" t="s">
        <v>48</v>
      </c>
      <c r="C174" s="22">
        <v>5000</v>
      </c>
      <c r="D174" s="61">
        <v>10</v>
      </c>
      <c r="E174" s="62">
        <v>1063.0999999999999</v>
      </c>
      <c r="F174" s="62">
        <v>3996.9</v>
      </c>
      <c r="G174" s="83">
        <v>3057</v>
      </c>
      <c r="H174" s="63">
        <v>0</v>
      </c>
      <c r="I174" s="23">
        <v>31</v>
      </c>
      <c r="J174" s="24">
        <v>1063.0999999999999</v>
      </c>
      <c r="K174" s="24">
        <v>5548.6</v>
      </c>
      <c r="L174" s="24"/>
      <c r="M174" s="25">
        <v>1</v>
      </c>
    </row>
    <row r="175" spans="1:13" x14ac:dyDescent="0.25">
      <c r="A175" s="61" t="s">
        <v>46</v>
      </c>
      <c r="B175" s="62" t="s">
        <v>49</v>
      </c>
      <c r="C175" s="22">
        <v>4000</v>
      </c>
      <c r="D175" s="61">
        <v>0</v>
      </c>
      <c r="E175" s="62" t="s">
        <v>56</v>
      </c>
      <c r="F175" s="62" t="s">
        <v>56</v>
      </c>
      <c r="G175" s="62" t="s">
        <v>56</v>
      </c>
      <c r="H175" s="63">
        <v>0</v>
      </c>
      <c r="I175" s="23">
        <v>9</v>
      </c>
      <c r="J175" s="24">
        <v>1037.4000000000001</v>
      </c>
      <c r="K175" s="24">
        <v>2917.8</v>
      </c>
      <c r="L175" s="24">
        <v>1763.1</v>
      </c>
      <c r="M175" s="25">
        <v>0</v>
      </c>
    </row>
    <row r="176" spans="1:13" x14ac:dyDescent="0.25">
      <c r="A176" s="61" t="s">
        <v>46</v>
      </c>
      <c r="B176" s="11" t="s">
        <v>50</v>
      </c>
      <c r="C176" s="21" t="s">
        <v>56</v>
      </c>
      <c r="D176" s="21" t="s">
        <v>56</v>
      </c>
      <c r="E176" s="21" t="s">
        <v>56</v>
      </c>
      <c r="F176" s="21" t="s">
        <v>56</v>
      </c>
      <c r="G176" s="21" t="s">
        <v>56</v>
      </c>
      <c r="H176" s="21" t="s">
        <v>56</v>
      </c>
      <c r="I176" s="21" t="s">
        <v>56</v>
      </c>
      <c r="J176" s="21" t="s">
        <v>56</v>
      </c>
      <c r="K176" s="21" t="s">
        <v>56</v>
      </c>
      <c r="L176" s="21" t="s">
        <v>56</v>
      </c>
      <c r="M176" s="21" t="s">
        <v>56</v>
      </c>
    </row>
    <row r="177" spans="1:14" x14ac:dyDescent="0.25">
      <c r="A177" s="61" t="s">
        <v>46</v>
      </c>
      <c r="B177" s="62" t="s">
        <v>48</v>
      </c>
      <c r="C177" s="22">
        <v>4000</v>
      </c>
      <c r="D177" s="61">
        <v>0</v>
      </c>
      <c r="E177" s="62" t="s">
        <v>56</v>
      </c>
      <c r="F177" s="62" t="s">
        <v>56</v>
      </c>
      <c r="G177" s="62" t="s">
        <v>56</v>
      </c>
      <c r="H177" s="63">
        <v>0</v>
      </c>
      <c r="I177" s="23">
        <v>8</v>
      </c>
      <c r="J177" s="24">
        <v>597.20000000000005</v>
      </c>
      <c r="K177" s="24">
        <v>3549.2</v>
      </c>
      <c r="L177" s="24">
        <v>1771.9</v>
      </c>
      <c r="M177" s="25">
        <v>0</v>
      </c>
    </row>
    <row r="178" spans="1:14" x14ac:dyDescent="0.25">
      <c r="A178" s="61" t="s">
        <v>46</v>
      </c>
      <c r="B178" s="62" t="s">
        <v>49</v>
      </c>
      <c r="C178" s="22">
        <v>3000</v>
      </c>
      <c r="D178" s="61">
        <v>0</v>
      </c>
      <c r="E178" s="62" t="s">
        <v>56</v>
      </c>
      <c r="F178" s="62" t="s">
        <v>56</v>
      </c>
      <c r="G178" s="62" t="s">
        <v>56</v>
      </c>
      <c r="H178" s="63">
        <v>0</v>
      </c>
      <c r="I178" s="23">
        <v>50</v>
      </c>
      <c r="J178" s="24" t="s">
        <v>115</v>
      </c>
      <c r="K178" s="91">
        <v>3250</v>
      </c>
      <c r="L178" s="24">
        <v>1100.7</v>
      </c>
      <c r="M178" s="25">
        <v>2</v>
      </c>
    </row>
    <row r="179" spans="1:14" x14ac:dyDescent="0.25">
      <c r="A179" s="61" t="s">
        <v>51</v>
      </c>
      <c r="B179" s="62" t="s">
        <v>48</v>
      </c>
      <c r="C179" s="22">
        <v>2500</v>
      </c>
      <c r="D179" s="61">
        <v>0</v>
      </c>
      <c r="E179" s="62" t="s">
        <v>56</v>
      </c>
      <c r="F179" s="62" t="s">
        <v>56</v>
      </c>
      <c r="G179" s="62" t="s">
        <v>56</v>
      </c>
      <c r="H179" s="63">
        <v>0</v>
      </c>
      <c r="I179" s="41">
        <v>0</v>
      </c>
      <c r="J179" s="42" t="s">
        <v>56</v>
      </c>
      <c r="K179" s="42" t="s">
        <v>56</v>
      </c>
      <c r="L179" s="42" t="s">
        <v>56</v>
      </c>
      <c r="M179" s="43">
        <v>0</v>
      </c>
    </row>
    <row r="180" spans="1:14" x14ac:dyDescent="0.25">
      <c r="A180" s="61" t="s">
        <v>51</v>
      </c>
      <c r="B180" s="62" t="s">
        <v>49</v>
      </c>
      <c r="C180" s="22">
        <v>2000</v>
      </c>
      <c r="D180" s="61">
        <v>0</v>
      </c>
      <c r="E180" s="62" t="s">
        <v>56</v>
      </c>
      <c r="F180" s="62" t="s">
        <v>56</v>
      </c>
      <c r="G180" s="62" t="s">
        <v>56</v>
      </c>
      <c r="H180" s="63">
        <v>0</v>
      </c>
      <c r="I180" s="49">
        <v>18</v>
      </c>
      <c r="J180" s="50">
        <v>149</v>
      </c>
      <c r="K180" s="24">
        <v>1701.3</v>
      </c>
      <c r="L180" s="24">
        <v>935.2</v>
      </c>
      <c r="M180" s="25">
        <v>0</v>
      </c>
    </row>
    <row r="181" spans="1:14" x14ac:dyDescent="0.25">
      <c r="A181" s="44" t="s">
        <v>32</v>
      </c>
      <c r="B181" s="11" t="s">
        <v>52</v>
      </c>
      <c r="C181" s="45">
        <v>3500</v>
      </c>
      <c r="D181" s="61">
        <v>1</v>
      </c>
      <c r="E181" s="62">
        <v>4382.5</v>
      </c>
      <c r="F181" s="62">
        <v>4382.5</v>
      </c>
      <c r="G181" s="62">
        <v>4382.5</v>
      </c>
      <c r="H181" s="63">
        <v>1</v>
      </c>
      <c r="I181" s="53">
        <v>24</v>
      </c>
      <c r="J181" s="54">
        <v>92.6</v>
      </c>
      <c r="K181" s="39">
        <v>5814.3</v>
      </c>
      <c r="L181" s="39">
        <v>1512.4</v>
      </c>
      <c r="M181" s="40">
        <v>3</v>
      </c>
    </row>
    <row r="182" spans="1:14" x14ac:dyDescent="0.25">
      <c r="A182" s="61" t="s">
        <v>32</v>
      </c>
      <c r="B182" s="10" t="s">
        <v>53</v>
      </c>
      <c r="C182" s="45">
        <v>2000</v>
      </c>
      <c r="D182" s="61">
        <v>0</v>
      </c>
      <c r="E182" s="62" t="s">
        <v>56</v>
      </c>
      <c r="F182" s="62" t="s">
        <v>56</v>
      </c>
      <c r="G182" s="62" t="s">
        <v>56</v>
      </c>
      <c r="H182" s="63">
        <v>0</v>
      </c>
      <c r="I182" s="41">
        <v>0</v>
      </c>
      <c r="J182" s="42" t="s">
        <v>56</v>
      </c>
      <c r="K182" s="42" t="s">
        <v>56</v>
      </c>
      <c r="L182" s="42" t="s">
        <v>56</v>
      </c>
      <c r="M182" s="43">
        <v>0</v>
      </c>
    </row>
    <row r="183" spans="1:14" x14ac:dyDescent="0.25">
      <c r="A183" s="26" t="s">
        <v>31</v>
      </c>
      <c r="B183" s="11" t="s">
        <v>47</v>
      </c>
      <c r="C183" s="27">
        <v>7000</v>
      </c>
      <c r="D183" s="61">
        <v>1</v>
      </c>
      <c r="E183" s="62">
        <v>1942.7</v>
      </c>
      <c r="F183" s="62">
        <v>1942.7</v>
      </c>
      <c r="G183" s="62">
        <v>1942.7</v>
      </c>
      <c r="H183" s="63">
        <v>0</v>
      </c>
      <c r="I183" s="41">
        <v>3</v>
      </c>
      <c r="J183" s="42">
        <v>1942.7</v>
      </c>
      <c r="K183" s="42">
        <v>6599.6</v>
      </c>
      <c r="L183" s="42">
        <v>4233.6000000000004</v>
      </c>
      <c r="M183" s="43">
        <v>0</v>
      </c>
    </row>
    <row r="184" spans="1:14" x14ac:dyDescent="0.25">
      <c r="A184" s="26" t="s">
        <v>31</v>
      </c>
      <c r="B184" s="11" t="s">
        <v>50</v>
      </c>
      <c r="C184" s="27">
        <v>6000</v>
      </c>
      <c r="D184" s="61">
        <v>0</v>
      </c>
      <c r="E184" s="62" t="s">
        <v>56</v>
      </c>
      <c r="F184" s="62" t="s">
        <v>56</v>
      </c>
      <c r="G184" s="62" t="s">
        <v>56</v>
      </c>
      <c r="H184" s="63">
        <v>0</v>
      </c>
      <c r="I184" s="23">
        <v>5</v>
      </c>
      <c r="J184" s="24">
        <v>614.1</v>
      </c>
      <c r="K184" s="91">
        <v>3986.6</v>
      </c>
      <c r="L184" s="24">
        <v>1908.2</v>
      </c>
      <c r="M184" s="25">
        <v>0</v>
      </c>
    </row>
    <row r="185" spans="1:14" x14ac:dyDescent="0.25">
      <c r="A185" s="26" t="s">
        <v>27</v>
      </c>
      <c r="B185" s="21" t="s">
        <v>56</v>
      </c>
      <c r="C185" s="27" t="s">
        <v>24</v>
      </c>
      <c r="D185" s="61">
        <v>3</v>
      </c>
      <c r="E185" s="62">
        <v>3676.7</v>
      </c>
      <c r="F185" s="83">
        <v>6356</v>
      </c>
      <c r="G185" s="62">
        <v>5142.8</v>
      </c>
      <c r="H185" s="63">
        <v>0</v>
      </c>
      <c r="I185" s="58">
        <v>30</v>
      </c>
      <c r="J185" s="59" t="s">
        <v>115</v>
      </c>
      <c r="K185" s="80">
        <v>6356</v>
      </c>
      <c r="L185" s="42">
        <v>2416.6999999999998</v>
      </c>
      <c r="M185" s="43">
        <v>0</v>
      </c>
    </row>
    <row r="186" spans="1:14" ht="13.8" thickBot="1" x14ac:dyDescent="0.3">
      <c r="A186" s="33" t="s">
        <v>56</v>
      </c>
      <c r="B186" s="34" t="s">
        <v>56</v>
      </c>
      <c r="C186" s="35" t="s">
        <v>34</v>
      </c>
      <c r="D186" s="36">
        <f>SUM(D174:D185)</f>
        <v>15</v>
      </c>
      <c r="E186" s="21" t="s">
        <v>56</v>
      </c>
      <c r="F186" s="21" t="s">
        <v>56</v>
      </c>
      <c r="G186" s="21" t="s">
        <v>56</v>
      </c>
      <c r="H186" s="37">
        <f>SUM(H174:H185)</f>
        <v>1</v>
      </c>
      <c r="I186" s="36">
        <f>SUM(I174:I185)</f>
        <v>178</v>
      </c>
      <c r="J186" s="21" t="s">
        <v>56</v>
      </c>
      <c r="K186" s="21" t="s">
        <v>56</v>
      </c>
      <c r="L186" s="21" t="s">
        <v>56</v>
      </c>
      <c r="M186" s="37">
        <f>SUM(M174:M185)</f>
        <v>6</v>
      </c>
    </row>
    <row r="187" spans="1:14" x14ac:dyDescent="0.25">
      <c r="A187" s="26"/>
      <c r="B187" s="158"/>
      <c r="C187" s="27"/>
      <c r="D187" s="26"/>
      <c r="E187" s="28"/>
      <c r="F187" s="28"/>
      <c r="G187" s="28"/>
      <c r="H187" s="29"/>
      <c r="I187" s="158"/>
      <c r="J187" s="158"/>
      <c r="K187" s="158"/>
      <c r="L187" s="159"/>
      <c r="M187" s="160"/>
    </row>
    <row r="188" spans="1:14" ht="13.8" thickBot="1" x14ac:dyDescent="0.3">
      <c r="A188" s="161" t="s">
        <v>33</v>
      </c>
      <c r="B188" s="158"/>
      <c r="C188" s="27"/>
      <c r="D188" s="26"/>
      <c r="E188" s="28"/>
      <c r="F188" s="28"/>
      <c r="G188" s="28"/>
      <c r="H188" s="29"/>
      <c r="I188" s="158"/>
      <c r="J188" s="158"/>
      <c r="K188" s="158"/>
      <c r="L188" s="159"/>
      <c r="M188" s="160"/>
    </row>
    <row r="189" spans="1:14" ht="27.6" x14ac:dyDescent="0.35">
      <c r="A189" s="77" t="s">
        <v>317</v>
      </c>
      <c r="B189" s="10" t="s">
        <v>43</v>
      </c>
      <c r="C189" s="157" t="s">
        <v>324</v>
      </c>
      <c r="D189" s="127" t="s">
        <v>318</v>
      </c>
      <c r="E189" s="128" t="s">
        <v>322</v>
      </c>
      <c r="F189" s="128" t="s">
        <v>309</v>
      </c>
      <c r="G189" s="14" t="s">
        <v>44</v>
      </c>
      <c r="H189" s="15" t="s">
        <v>45</v>
      </c>
      <c r="I189" s="130" t="s">
        <v>312</v>
      </c>
      <c r="J189" s="128" t="s">
        <v>319</v>
      </c>
      <c r="K189" s="128" t="s">
        <v>320</v>
      </c>
      <c r="L189" s="128" t="s">
        <v>321</v>
      </c>
      <c r="M189" s="97" t="s">
        <v>325</v>
      </c>
      <c r="N189" s="129" t="s">
        <v>316</v>
      </c>
    </row>
    <row r="190" spans="1:14" ht="15.6" x14ac:dyDescent="0.35">
      <c r="A190" s="61" t="s">
        <v>46</v>
      </c>
      <c r="B190" s="11" t="s">
        <v>47</v>
      </c>
      <c r="C190" s="21" t="s">
        <v>56</v>
      </c>
      <c r="D190" s="21" t="s">
        <v>56</v>
      </c>
      <c r="E190" s="21" t="s">
        <v>56</v>
      </c>
      <c r="F190" s="21" t="s">
        <v>56</v>
      </c>
      <c r="G190" s="128" t="s">
        <v>310</v>
      </c>
      <c r="H190" s="21" t="s">
        <v>56</v>
      </c>
      <c r="I190" s="21" t="s">
        <v>56</v>
      </c>
      <c r="J190" s="21" t="s">
        <v>56</v>
      </c>
      <c r="K190" s="21" t="s">
        <v>56</v>
      </c>
      <c r="L190" s="21" t="s">
        <v>56</v>
      </c>
      <c r="M190" s="21" t="s">
        <v>56</v>
      </c>
      <c r="N190" s="21" t="s">
        <v>56</v>
      </c>
    </row>
    <row r="191" spans="1:14" ht="15.6" x14ac:dyDescent="0.35">
      <c r="A191" s="61" t="s">
        <v>46</v>
      </c>
      <c r="B191" s="62" t="s">
        <v>48</v>
      </c>
      <c r="C191" s="22">
        <v>5000</v>
      </c>
      <c r="D191" s="61">
        <v>14</v>
      </c>
      <c r="E191" s="62">
        <v>875.5</v>
      </c>
      <c r="F191" s="62">
        <v>4510.5</v>
      </c>
      <c r="G191" s="128" t="s">
        <v>310</v>
      </c>
      <c r="H191" s="21" t="s">
        <v>56</v>
      </c>
      <c r="I191" s="23">
        <v>45</v>
      </c>
      <c r="J191" s="24">
        <v>875.7</v>
      </c>
      <c r="K191" s="24">
        <v>5548.6</v>
      </c>
      <c r="L191" s="24">
        <v>3242.2020000000002</v>
      </c>
      <c r="M191" s="98">
        <v>1</v>
      </c>
      <c r="N191" s="25">
        <v>1</v>
      </c>
    </row>
    <row r="192" spans="1:14" ht="15.6" x14ac:dyDescent="0.35">
      <c r="A192" s="61" t="s">
        <v>46</v>
      </c>
      <c r="B192" s="62" t="s">
        <v>49</v>
      </c>
      <c r="C192" s="22">
        <v>4000</v>
      </c>
      <c r="D192" s="61"/>
      <c r="E192" s="62"/>
      <c r="F192" s="21" t="s">
        <v>56</v>
      </c>
      <c r="G192" s="128" t="s">
        <v>310</v>
      </c>
      <c r="H192" s="21" t="s">
        <v>56</v>
      </c>
      <c r="I192" s="23">
        <v>9</v>
      </c>
      <c r="J192" s="24">
        <v>1037.4000000000001</v>
      </c>
      <c r="K192" s="24">
        <v>2917.8</v>
      </c>
      <c r="L192" s="24">
        <v>1763.078</v>
      </c>
      <c r="M192" s="98" t="s">
        <v>56</v>
      </c>
      <c r="N192" s="25" t="s">
        <v>56</v>
      </c>
    </row>
    <row r="193" spans="1:14" ht="15.6" x14ac:dyDescent="0.35">
      <c r="A193" s="61" t="s">
        <v>46</v>
      </c>
      <c r="B193" s="11" t="s">
        <v>50</v>
      </c>
      <c r="C193" s="21" t="s">
        <v>56</v>
      </c>
      <c r="D193" s="21" t="s">
        <v>56</v>
      </c>
      <c r="E193" s="21" t="s">
        <v>56</v>
      </c>
      <c r="F193" s="21" t="s">
        <v>56</v>
      </c>
      <c r="G193" s="128" t="s">
        <v>310</v>
      </c>
      <c r="H193" s="21" t="s">
        <v>56</v>
      </c>
      <c r="I193" s="21" t="s">
        <v>56</v>
      </c>
      <c r="J193" s="21" t="s">
        <v>56</v>
      </c>
      <c r="K193" s="21" t="s">
        <v>56</v>
      </c>
      <c r="L193" s="21" t="s">
        <v>56</v>
      </c>
      <c r="M193" s="21" t="s">
        <v>56</v>
      </c>
      <c r="N193" s="21" t="s">
        <v>56</v>
      </c>
    </row>
    <row r="194" spans="1:14" ht="15.6" x14ac:dyDescent="0.35">
      <c r="A194" s="61" t="s">
        <v>46</v>
      </c>
      <c r="B194" s="62" t="s">
        <v>48</v>
      </c>
      <c r="C194" s="22">
        <v>4000</v>
      </c>
      <c r="D194" s="21" t="s">
        <v>56</v>
      </c>
      <c r="E194" s="62"/>
      <c r="F194" s="21" t="s">
        <v>56</v>
      </c>
      <c r="G194" s="128" t="s">
        <v>310</v>
      </c>
      <c r="H194" s="21" t="s">
        <v>56</v>
      </c>
      <c r="I194" s="23">
        <v>9</v>
      </c>
      <c r="J194" s="24">
        <v>597.20000000000005</v>
      </c>
      <c r="K194" s="24">
        <v>4620.5</v>
      </c>
      <c r="L194" s="24">
        <v>2158.922</v>
      </c>
      <c r="M194" s="98">
        <v>1</v>
      </c>
      <c r="N194" s="25">
        <v>1</v>
      </c>
    </row>
    <row r="195" spans="1:14" ht="15.6" x14ac:dyDescent="0.35">
      <c r="A195" s="61" t="s">
        <v>46</v>
      </c>
      <c r="B195" s="62" t="s">
        <v>49</v>
      </c>
      <c r="C195" s="22">
        <v>3000</v>
      </c>
      <c r="D195" s="21" t="s">
        <v>56</v>
      </c>
      <c r="E195" s="62"/>
      <c r="F195" s="21" t="s">
        <v>56</v>
      </c>
      <c r="G195" s="128" t="s">
        <v>310</v>
      </c>
      <c r="H195" s="21" t="s">
        <v>56</v>
      </c>
      <c r="I195" s="23">
        <v>49</v>
      </c>
      <c r="J195" s="24">
        <v>50</v>
      </c>
      <c r="K195" s="24">
        <v>3250</v>
      </c>
      <c r="L195" s="24">
        <v>1096.529</v>
      </c>
      <c r="M195" s="98">
        <v>2</v>
      </c>
      <c r="N195" s="25">
        <v>2</v>
      </c>
    </row>
    <row r="196" spans="1:14" ht="15.6" x14ac:dyDescent="0.35">
      <c r="A196" s="61" t="s">
        <v>51</v>
      </c>
      <c r="B196" s="62" t="s">
        <v>48</v>
      </c>
      <c r="C196" s="22">
        <v>2500</v>
      </c>
      <c r="D196" s="21" t="s">
        <v>56</v>
      </c>
      <c r="E196" s="62"/>
      <c r="F196" s="21" t="s">
        <v>56</v>
      </c>
      <c r="G196" s="128" t="s">
        <v>310</v>
      </c>
      <c r="H196" s="21" t="s">
        <v>56</v>
      </c>
      <c r="I196" s="41">
        <v>18</v>
      </c>
      <c r="J196" s="42">
        <v>149</v>
      </c>
      <c r="K196" s="42">
        <v>1701.3</v>
      </c>
      <c r="L196" s="42">
        <v>935.16110000000003</v>
      </c>
      <c r="M196" s="21" t="s">
        <v>56</v>
      </c>
      <c r="N196" s="21" t="s">
        <v>56</v>
      </c>
    </row>
    <row r="197" spans="1:14" ht="15.6" x14ac:dyDescent="0.35">
      <c r="A197" s="61" t="s">
        <v>51</v>
      </c>
      <c r="B197" s="62" t="s">
        <v>49</v>
      </c>
      <c r="C197" s="22">
        <v>2000</v>
      </c>
      <c r="D197" s="21" t="s">
        <v>56</v>
      </c>
      <c r="E197" s="62"/>
      <c r="F197" s="21" t="s">
        <v>56</v>
      </c>
      <c r="G197" s="128" t="s">
        <v>310</v>
      </c>
      <c r="H197" s="21" t="s">
        <v>56</v>
      </c>
      <c r="I197" s="21" t="s">
        <v>56</v>
      </c>
      <c r="J197" s="21" t="s">
        <v>56</v>
      </c>
      <c r="K197" s="21" t="s">
        <v>56</v>
      </c>
      <c r="L197" s="21" t="s">
        <v>56</v>
      </c>
      <c r="M197" s="21" t="s">
        <v>56</v>
      </c>
      <c r="N197" s="21" t="s">
        <v>56</v>
      </c>
    </row>
    <row r="198" spans="1:14" ht="15.6" x14ac:dyDescent="0.35">
      <c r="A198" s="44" t="s">
        <v>32</v>
      </c>
      <c r="B198" s="11" t="s">
        <v>52</v>
      </c>
      <c r="C198" s="45">
        <v>3500</v>
      </c>
      <c r="D198" s="61">
        <v>2</v>
      </c>
      <c r="E198" s="62">
        <v>2348.1999999999998</v>
      </c>
      <c r="F198" s="62">
        <v>2787</v>
      </c>
      <c r="G198" s="128" t="s">
        <v>310</v>
      </c>
      <c r="H198" s="21" t="s">
        <v>56</v>
      </c>
      <c r="I198" s="53">
        <v>26</v>
      </c>
      <c r="J198" s="54">
        <v>92.6</v>
      </c>
      <c r="K198" s="39">
        <v>5814.3</v>
      </c>
      <c r="L198" s="39">
        <v>1593.6079999999999</v>
      </c>
      <c r="M198" s="100">
        <v>3</v>
      </c>
      <c r="N198" s="40">
        <v>3</v>
      </c>
    </row>
    <row r="199" spans="1:14" ht="15.6" x14ac:dyDescent="0.35">
      <c r="A199" s="61" t="s">
        <v>32</v>
      </c>
      <c r="B199" s="10" t="s">
        <v>53</v>
      </c>
      <c r="C199" s="45">
        <v>2000</v>
      </c>
      <c r="D199" s="21" t="s">
        <v>56</v>
      </c>
      <c r="E199" s="21" t="s">
        <v>56</v>
      </c>
      <c r="F199" s="21" t="s">
        <v>56</v>
      </c>
      <c r="G199" s="128" t="s">
        <v>310</v>
      </c>
      <c r="H199" s="21" t="s">
        <v>56</v>
      </c>
      <c r="I199" s="21" t="s">
        <v>56</v>
      </c>
      <c r="J199" s="21" t="s">
        <v>56</v>
      </c>
      <c r="K199" s="21" t="s">
        <v>56</v>
      </c>
      <c r="L199" s="21" t="s">
        <v>56</v>
      </c>
      <c r="M199" s="21" t="s">
        <v>56</v>
      </c>
      <c r="N199" s="21" t="s">
        <v>56</v>
      </c>
    </row>
    <row r="200" spans="1:14" ht="15.6" x14ac:dyDescent="0.35">
      <c r="A200" s="26" t="s">
        <v>31</v>
      </c>
      <c r="B200" s="11" t="s">
        <v>47</v>
      </c>
      <c r="C200" s="27">
        <v>7000</v>
      </c>
      <c r="D200" s="21" t="s">
        <v>56</v>
      </c>
      <c r="E200" s="21" t="s">
        <v>56</v>
      </c>
      <c r="F200" s="21" t="s">
        <v>56</v>
      </c>
      <c r="G200" s="128" t="s">
        <v>310</v>
      </c>
      <c r="H200" s="21" t="s">
        <v>56</v>
      </c>
      <c r="I200" s="41">
        <v>3</v>
      </c>
      <c r="J200" s="42">
        <v>1942.7</v>
      </c>
      <c r="K200" s="42">
        <v>6599.6</v>
      </c>
      <c r="L200" s="42">
        <v>4233.6000000000004</v>
      </c>
      <c r="M200" s="21" t="s">
        <v>56</v>
      </c>
      <c r="N200" s="21" t="s">
        <v>56</v>
      </c>
    </row>
    <row r="201" spans="1:14" ht="15.6" x14ac:dyDescent="0.35">
      <c r="A201" s="26" t="s">
        <v>31</v>
      </c>
      <c r="B201" s="11" t="s">
        <v>50</v>
      </c>
      <c r="C201" s="27">
        <v>6000</v>
      </c>
      <c r="D201" s="21" t="s">
        <v>56</v>
      </c>
      <c r="E201" s="21" t="s">
        <v>56</v>
      </c>
      <c r="F201" s="21" t="s">
        <v>56</v>
      </c>
      <c r="G201" s="128" t="s">
        <v>310</v>
      </c>
      <c r="H201" s="21" t="s">
        <v>56</v>
      </c>
      <c r="I201" s="23">
        <v>6</v>
      </c>
      <c r="J201" s="24">
        <v>614.1</v>
      </c>
      <c r="K201" s="24">
        <v>3986.6</v>
      </c>
      <c r="L201" s="24">
        <v>1846.7</v>
      </c>
      <c r="M201" s="21" t="s">
        <v>56</v>
      </c>
      <c r="N201" s="21" t="s">
        <v>56</v>
      </c>
    </row>
    <row r="202" spans="1:14" ht="15.6" x14ac:dyDescent="0.35">
      <c r="A202" s="26" t="s">
        <v>27</v>
      </c>
      <c r="B202" s="21" t="s">
        <v>56</v>
      </c>
      <c r="C202" s="27" t="s">
        <v>24</v>
      </c>
      <c r="D202" s="61">
        <v>7</v>
      </c>
      <c r="E202" s="62">
        <v>50</v>
      </c>
      <c r="F202" s="62">
        <v>7046.9</v>
      </c>
      <c r="G202" s="128" t="s">
        <v>310</v>
      </c>
      <c r="H202" s="21" t="s">
        <v>56</v>
      </c>
      <c r="I202" s="58">
        <v>37</v>
      </c>
      <c r="J202" s="59">
        <v>50</v>
      </c>
      <c r="K202" s="42">
        <v>7046.9</v>
      </c>
      <c r="L202" s="42">
        <v>2526.0810000000001</v>
      </c>
      <c r="M202" s="21" t="s">
        <v>56</v>
      </c>
      <c r="N202" s="21" t="s">
        <v>56</v>
      </c>
    </row>
    <row r="203" spans="1:14" ht="16.2" thickBot="1" x14ac:dyDescent="0.4">
      <c r="A203" s="33" t="s">
        <v>56</v>
      </c>
      <c r="B203" s="34" t="s">
        <v>56</v>
      </c>
      <c r="C203" s="35" t="s">
        <v>34</v>
      </c>
      <c r="D203" s="36">
        <f>SUM(D191:D202)</f>
        <v>23</v>
      </c>
      <c r="E203" s="21" t="s">
        <v>56</v>
      </c>
      <c r="F203" s="21" t="s">
        <v>56</v>
      </c>
      <c r="G203" s="128" t="s">
        <v>310</v>
      </c>
      <c r="H203" s="37">
        <f>SUM(H191:H202)</f>
        <v>0</v>
      </c>
      <c r="I203" s="36">
        <f>SUM(I191:I202)</f>
        <v>202</v>
      </c>
      <c r="J203" s="21" t="s">
        <v>56</v>
      </c>
      <c r="K203" s="21" t="s">
        <v>56</v>
      </c>
      <c r="L203" s="21" t="s">
        <v>56</v>
      </c>
      <c r="M203" s="35">
        <v>7</v>
      </c>
      <c r="N203" s="37">
        <f>SUM(N191:N202)</f>
        <v>7</v>
      </c>
    </row>
  </sheetData>
  <mergeCells count="2">
    <mergeCell ref="D17:H17"/>
    <mergeCell ref="I17:N17"/>
  </mergeCells>
  <pageMargins left="0.28000000000000003" right="0.22" top="0.75" bottom="0.75" header="0.3" footer="0.3"/>
  <pageSetup paperSize="9" orientation="landscape" r:id="rId1"/>
  <rowBreaks count="7" manualBreakCount="7">
    <brk id="23" max="16383" man="1"/>
    <brk id="40" max="16383" man="1"/>
    <brk id="57" max="16383" man="1"/>
    <brk id="92" max="16383" man="1"/>
    <brk id="109" max="16383" man="1"/>
    <brk id="126" max="16383" man="1"/>
    <brk id="143" max="16383" man="1"/>
  </rowBreaks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Max limits</vt:lpstr>
      <vt:lpstr>Sample ID numbers</vt:lpstr>
      <vt:lpstr>Results</vt:lpstr>
      <vt:lpstr>Domestic summary</vt:lpstr>
    </vt:vector>
  </TitlesOfParts>
  <Company>ADAS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Samantha Merrett</cp:lastModifiedBy>
  <cp:lastPrinted>2019-05-15T12:00:40Z</cp:lastPrinted>
  <dcterms:created xsi:type="dcterms:W3CDTF">2010-02-15T11:38:45Z</dcterms:created>
  <dcterms:modified xsi:type="dcterms:W3CDTF">2022-12-12T11:37:55Z</dcterms:modified>
</cp:coreProperties>
</file>