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Daniel.Mensah\Downloads\"/>
    </mc:Choice>
  </mc:AlternateContent>
  <xr:revisionPtr revIDLastSave="0" documentId="13_ncr:1_{C79211E6-03F9-4D93-8000-3D5C06AB807B}" xr6:coauthVersionLast="47" xr6:coauthVersionMax="47" xr10:uidLastSave="{00000000-0000-0000-0000-000000000000}"/>
  <bookViews>
    <workbookView xWindow="-110" yWindow="-110" windowWidth="19420" windowHeight="10300" tabRatio="801" firstSheet="7" activeTab="15" xr2:uid="{00000000-000D-0000-FFFF-FFFF00000000}"/>
  </bookViews>
  <sheets>
    <sheet name="Cover sheet" sheetId="36" r:id="rId1"/>
    <sheet name="Table of contents" sheetId="37" r:id="rId2"/>
    <sheet name="Notes sheet" sheetId="7" r:id="rId3"/>
    <sheet name="Table 1" sheetId="20" r:id="rId4"/>
    <sheet name="Table 2" sheetId="21" r:id="rId5"/>
    <sheet name="Table 3" sheetId="23" r:id="rId6"/>
    <sheet name="Table 4" sheetId="22" r:id="rId7"/>
    <sheet name="Table 5" sheetId="28" r:id="rId8"/>
    <sheet name="Table 6" sheetId="33" r:id="rId9"/>
    <sheet name="Table 7" sheetId="34" r:id="rId10"/>
    <sheet name="Table 8" sheetId="35" r:id="rId11"/>
    <sheet name="Table 9" sheetId="5" r:id="rId12"/>
    <sheet name="Table 10" sheetId="11" r:id="rId13"/>
    <sheet name="Table 11" sheetId="30" r:id="rId14"/>
    <sheet name="Table 12" sheetId="25" r:id="rId15"/>
    <sheet name="Table A1" sheetId="27" r:id="rId16"/>
    <sheet name="Table A2" sheetId="29" r:id="rId1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2" i="11" l="1"/>
  <c r="G32" i="11"/>
  <c r="F32" i="11"/>
  <c r="E32" i="11"/>
  <c r="D32" i="11"/>
  <c r="C32" i="11"/>
  <c r="B32" i="11"/>
  <c r="F16" i="5"/>
  <c r="I16" i="5"/>
  <c r="H16" i="5"/>
  <c r="M16" i="5"/>
  <c r="L16" i="5"/>
  <c r="K16" i="5"/>
  <c r="J16" i="5"/>
  <c r="D10" i="25"/>
  <c r="D9" i="25"/>
  <c r="D8" i="25"/>
  <c r="D7" i="25"/>
  <c r="D6" i="25"/>
  <c r="D5" i="25"/>
</calcChain>
</file>

<file path=xl/sharedStrings.xml><?xml version="1.0" encoding="utf-8"?>
<sst xmlns="http://schemas.openxmlformats.org/spreadsheetml/2006/main" count="586" uniqueCount="366">
  <si>
    <t>Supplementary tables for the Food and You 2 Technical report</t>
  </si>
  <si>
    <t xml:space="preserve">
This file contains data tables to accompany the Food and You Technical report.
The tables provide:
- Details of sample size and response at each wave.
- Demographic breakdowns of the responding sample for each wave.
- Demographics used for the weighting of the survey for each wave.
- Measures of fieldwork activity and data management for each wave.
- Differences in the design of the survey between waves.
</t>
  </si>
  <si>
    <t xml:space="preserve">Table of contents </t>
  </si>
  <si>
    <t>Worksheet number</t>
  </si>
  <si>
    <t>Worksheet title</t>
  </si>
  <si>
    <t xml:space="preserve">Source </t>
  </si>
  <si>
    <t>Table number in the Technical reports for Wave 6</t>
  </si>
  <si>
    <t>Table 1</t>
  </si>
  <si>
    <t>Food and You 2</t>
  </si>
  <si>
    <t>Table 2</t>
  </si>
  <si>
    <t>Table 3</t>
  </si>
  <si>
    <t>Table 4</t>
  </si>
  <si>
    <t>Table 5</t>
  </si>
  <si>
    <t>Table 6</t>
  </si>
  <si>
    <t>Table 7</t>
  </si>
  <si>
    <t>Table 8</t>
  </si>
  <si>
    <t>Table 9</t>
  </si>
  <si>
    <t>ONS Population estimates</t>
  </si>
  <si>
    <t>Tables 9-11</t>
  </si>
  <si>
    <t>Table 10</t>
  </si>
  <si>
    <t>Tables 12-14</t>
  </si>
  <si>
    <t>Table 11</t>
  </si>
  <si>
    <t>Tables 15-17</t>
  </si>
  <si>
    <t>Table 12</t>
  </si>
  <si>
    <t>Table 18</t>
  </si>
  <si>
    <t>Table A1</t>
  </si>
  <si>
    <t>Table 20</t>
  </si>
  <si>
    <t>Table A2</t>
  </si>
  <si>
    <t>Table 21</t>
  </si>
  <si>
    <t xml:space="preserve">Notes </t>
  </si>
  <si>
    <t xml:space="preserve">This worksheet contains one table. </t>
  </si>
  <si>
    <t xml:space="preserve">Note number </t>
  </si>
  <si>
    <t xml:space="preserve">Note text </t>
  </si>
  <si>
    <t xml:space="preserve">Table 6: Respondents who did not state their age are excluded from the denominator. </t>
  </si>
  <si>
    <t xml:space="preserve">Table 7: Respondents who did not state their ethnicity are excluded from the denominator. </t>
  </si>
  <si>
    <t xml:space="preserve">Table 8: Respondents who did not state the number of residents in their household (or gave information from which this could not be calculated) are excluded from the denominator. </t>
  </si>
  <si>
    <t>Household sample sizes and assumed address completion rate (%), by country, per wave</t>
  </si>
  <si>
    <t>This worksheet contains one table.</t>
  </si>
  <si>
    <t>Wave</t>
  </si>
  <si>
    <t>Number of households issued in the main sample, Total</t>
  </si>
  <si>
    <t>Number of households in reserve sample, Total</t>
  </si>
  <si>
    <t>Total number of households in sample, Total</t>
  </si>
  <si>
    <t>Assumed address completion rate (%), Total</t>
  </si>
  <si>
    <t>Number of households issued in the main sample, England</t>
  </si>
  <si>
    <t>Number of households in reserve sample, England</t>
  </si>
  <si>
    <t>Total number of households in sample, England</t>
  </si>
  <si>
    <t>Assumed address completion rate (%), England</t>
  </si>
  <si>
    <t>Number of households issued in the main sample, Wales</t>
  </si>
  <si>
    <t>Number of households in reserve sample, Wales</t>
  </si>
  <si>
    <t>Total number of households in sample, Wales</t>
  </si>
  <si>
    <t>Assumed address completion rate (%), Wales</t>
  </si>
  <si>
    <t>Number of households issued in the main sample, Northern Ireland</t>
  </si>
  <si>
    <t>Number of households in reserve sample, Northern Ireland</t>
  </si>
  <si>
    <t>Total number of households in sample, Northern Ireland</t>
  </si>
  <si>
    <t>Assumed address completion rate (%), Northern Ireland</t>
  </si>
  <si>
    <t>Number of survey returns, by mode and country, per wave</t>
  </si>
  <si>
    <t>Number of returns, Total</t>
  </si>
  <si>
    <t>Number of online returns, Total</t>
  </si>
  <si>
    <t>Number of postal returns, Total</t>
  </si>
  <si>
    <t>Number of returns, England</t>
  </si>
  <si>
    <t>Number of online returns, England</t>
  </si>
  <si>
    <t>Number of postal returns, England</t>
  </si>
  <si>
    <t>Number of returns, Wales</t>
  </si>
  <si>
    <t>Number of online returns, Wales</t>
  </si>
  <si>
    <t>Number of postal returns, Wales</t>
  </si>
  <si>
    <t>Number of returns, Northern Ireland</t>
  </si>
  <si>
    <t>Number of online returns, Northern Ireland</t>
  </si>
  <si>
    <t>Number of postal returns, Northern Ireland</t>
  </si>
  <si>
    <t>Individual-level responses by region and country, per wave</t>
  </si>
  <si>
    <t>No. of overall returns, Total</t>
  </si>
  <si>
    <t>Percentage of returns which are online, Total</t>
  </si>
  <si>
    <t>No. of overall returns, England</t>
  </si>
  <si>
    <t>Percentage of returns which are online, England</t>
  </si>
  <si>
    <t>No. of overall returns, Wales</t>
  </si>
  <si>
    <t>Percentage of returns which are online, Wales</t>
  </si>
  <si>
    <t>No. of overall returns, Northern Ireland</t>
  </si>
  <si>
    <t>Percentage of returns which are online, Northern Ireland</t>
  </si>
  <si>
    <t>No. of overall returns, East Midlands</t>
  </si>
  <si>
    <t>Percentage of returns which are online, East Midlands</t>
  </si>
  <si>
    <t>No. of overall returns, East of England</t>
  </si>
  <si>
    <t>Percentage of returns which are online, East of England</t>
  </si>
  <si>
    <t>No. of overall returns, London</t>
  </si>
  <si>
    <t>Percentage of returns which are online, London</t>
  </si>
  <si>
    <t>No. of overall returns, North East</t>
  </si>
  <si>
    <t>Percentage of returns which are online, North East</t>
  </si>
  <si>
    <t>No. of overall returns, North West</t>
  </si>
  <si>
    <t>Percentage of returns which are online, North West</t>
  </si>
  <si>
    <t>No. of overall returns, South East</t>
  </si>
  <si>
    <t>Percentage of returns which are online, South East</t>
  </si>
  <si>
    <t>No. of overall returns, South West</t>
  </si>
  <si>
    <t>Percentage of returns which are online, South West</t>
  </si>
  <si>
    <t>No. of overall returns, West Midlands</t>
  </si>
  <si>
    <t>Percentage of returns which are online, West Midlands</t>
  </si>
  <si>
    <t>No. of overall returns, Yorkshire &amp; Humber</t>
  </si>
  <si>
    <t>Percentage of returns which are online, Yorkshire &amp; Humber</t>
  </si>
  <si>
    <t>Household-level responses by region and country, per wave</t>
  </si>
  <si>
    <t>No. of issued addresses, Total</t>
  </si>
  <si>
    <t>No. of addresses in survey, Total</t>
  </si>
  <si>
    <t>Address level response rate (%), Total</t>
  </si>
  <si>
    <t>Mean no. of returns per participating address, Total</t>
  </si>
  <si>
    <t>No. of issued addresses, England</t>
  </si>
  <si>
    <t>No. of addresses in survey, England</t>
  </si>
  <si>
    <t>Address level response rate (%), England</t>
  </si>
  <si>
    <t>Mean no. of returns per participating address, England</t>
  </si>
  <si>
    <t>No. of issued addresses, Wales</t>
  </si>
  <si>
    <t>No. of addresses in survey, Wales</t>
  </si>
  <si>
    <t>Address level response rate (%), Wales</t>
  </si>
  <si>
    <t>Mean no. of returns per participating address, Wales</t>
  </si>
  <si>
    <t>No. of issued addresses, Northern Ireland</t>
  </si>
  <si>
    <t>No. of addresses in survey, Northern Ireland</t>
  </si>
  <si>
    <t>Address level response rate (%), Northern Ireland</t>
  </si>
  <si>
    <t>Mean no. of returns per participating address, Northern Ireland</t>
  </si>
  <si>
    <t>No. of issued addresses, East Midlands</t>
  </si>
  <si>
    <t>No. of addresses in survey, East Midlands</t>
  </si>
  <si>
    <t>Address level response rate (%), East Midlands</t>
  </si>
  <si>
    <t>Mean no. of returns per participating address, East Midlands</t>
  </si>
  <si>
    <t>No. of issued addresses, East of England</t>
  </si>
  <si>
    <t>No. of addresses in survey, East of England</t>
  </si>
  <si>
    <t>Address level response rate (%), East of England</t>
  </si>
  <si>
    <t>Mean no. of returns per participating address, East of England</t>
  </si>
  <si>
    <t>No. of issued addresses, London</t>
  </si>
  <si>
    <t>No. of addresses in survey, London</t>
  </si>
  <si>
    <t>Address level response rate (%), London</t>
  </si>
  <si>
    <t>Mean no. of returns per participating address, London</t>
  </si>
  <si>
    <t>No. of issued addresses, North East</t>
  </si>
  <si>
    <t>No. of addresses in survey, North East</t>
  </si>
  <si>
    <t>Address level response rate (%), North East</t>
  </si>
  <si>
    <t>Mean no. of returns per participating address, North East</t>
  </si>
  <si>
    <t>No. of issued addresses, North West</t>
  </si>
  <si>
    <t>No. of addresses in survey, North West</t>
  </si>
  <si>
    <t>Address level response rate (%), North West</t>
  </si>
  <si>
    <t>Mean no. of returns per participating address, North West</t>
  </si>
  <si>
    <t>No. of issued addresses, South East</t>
  </si>
  <si>
    <t>No. of addresses in survey, South East</t>
  </si>
  <si>
    <t>Address level response rate (%), South East</t>
  </si>
  <si>
    <t>Mean no. of returns per participating address, South East</t>
  </si>
  <si>
    <t>No. of issued addresses, South West</t>
  </si>
  <si>
    <t>No. of addresses in survey, South West</t>
  </si>
  <si>
    <t>Address level response rate (%), South West</t>
  </si>
  <si>
    <t>Mean no. of returns per participating address, South West</t>
  </si>
  <si>
    <t>No. of issued addresses, West Midlands</t>
  </si>
  <si>
    <t>No. of addresses in survey, West Midlands</t>
  </si>
  <si>
    <t>Address level response rate (%), West Midlands</t>
  </si>
  <si>
    <t>Mean no. of returns per participating address, West Midlands</t>
  </si>
  <si>
    <t>No. of issued addresses, Yorkshire &amp; Humber</t>
  </si>
  <si>
    <t>No. of addresses in survey, Yorkshire &amp; Humber</t>
  </si>
  <si>
    <t>Address level response rate (%), Yorkshire &amp; Humber</t>
  </si>
  <si>
    <t>Mean no. of returns per participating address, Yorkshire &amp; Humber</t>
  </si>
  <si>
    <t>Gender profile of survey responders, per wave by mode</t>
  </si>
  <si>
    <t>Gender/mode</t>
  </si>
  <si>
    <t>Wave 1</t>
  </si>
  <si>
    <t>Wave 2</t>
  </si>
  <si>
    <t>Wave 3</t>
  </si>
  <si>
    <t>Wave 4</t>
  </si>
  <si>
    <t>Wave 5</t>
  </si>
  <si>
    <t>Wave 6</t>
  </si>
  <si>
    <t xml:space="preserve">Wave 7 </t>
  </si>
  <si>
    <t>Female, total (%)</t>
  </si>
  <si>
    <t>Male, total (%)</t>
  </si>
  <si>
    <t>In another way or Prefer not to say, total (%)</t>
  </si>
  <si>
    <t>Total, total (%)</t>
  </si>
  <si>
    <t>Female, online (%)</t>
  </si>
  <si>
    <t>Male, online (%)</t>
  </si>
  <si>
    <t>In another way or Prefer not to say, online (%)</t>
  </si>
  <si>
    <t>Total, online (%)</t>
  </si>
  <si>
    <t>Female, postal (%)</t>
  </si>
  <si>
    <t>Male, postal (%)</t>
  </si>
  <si>
    <t>In another way or Prefer not to say, postal (%)</t>
  </si>
  <si>
    <t>Total, postal (%)</t>
  </si>
  <si>
    <t>Age profile of survey responders, per wave</t>
  </si>
  <si>
    <t>Age/mode</t>
  </si>
  <si>
    <t>16-24, total (%)</t>
  </si>
  <si>
    <t>25-34, total (%)</t>
  </si>
  <si>
    <t>35-44, total (%)</t>
  </si>
  <si>
    <t>45-54, total (%)</t>
  </si>
  <si>
    <t>55-64, total (%)</t>
  </si>
  <si>
    <t>65+, total (%)</t>
  </si>
  <si>
    <t>Prefer not to say, total (%)</t>
  </si>
  <si>
    <t>Not applicable</t>
  </si>
  <si>
    <t>16-24, online (%)</t>
  </si>
  <si>
    <t>25-34, online (%)</t>
  </si>
  <si>
    <t>35-44, online (%)</t>
  </si>
  <si>
    <t>45-54, online (%)</t>
  </si>
  <si>
    <t>55-64, online (%)</t>
  </si>
  <si>
    <t>65+, online (%)</t>
  </si>
  <si>
    <t>Prefer not to say, online (%)</t>
  </si>
  <si>
    <t>16-24, postal (%)</t>
  </si>
  <si>
    <t>25-34, postal (%)</t>
  </si>
  <si>
    <t>35-44, postal (%)</t>
  </si>
  <si>
    <t>45-54, postal (%)</t>
  </si>
  <si>
    <t>55-64, postal (%)</t>
  </si>
  <si>
    <t>65+, postal (%)</t>
  </si>
  <si>
    <t>Prefer not to say, postal (%)</t>
  </si>
  <si>
    <t>Ethnicity profile of survey responders, per wave</t>
  </si>
  <si>
    <t>Ethnicity/mode</t>
  </si>
  <si>
    <t>White, total (%)</t>
  </si>
  <si>
    <t>Mixed, total (%)</t>
  </si>
  <si>
    <t>Asian, total (%)</t>
  </si>
  <si>
    <t>Black, total (%)</t>
  </si>
  <si>
    <t>Other, total (%)</t>
  </si>
  <si>
    <t>White, online (%)</t>
  </si>
  <si>
    <t>Mixed, online (%)</t>
  </si>
  <si>
    <t>Asian, online (%)</t>
  </si>
  <si>
    <t>Black, online (%)</t>
  </si>
  <si>
    <t>Other, online (%)</t>
  </si>
  <si>
    <t>White, postal (%)</t>
  </si>
  <si>
    <t>Mixed, postal (%)</t>
  </si>
  <si>
    <t>Asian, postal (%)</t>
  </si>
  <si>
    <t>Black, postal (%)</t>
  </si>
  <si>
    <t>Other, postal (%)</t>
  </si>
  <si>
    <t>Household size profile of survey responders, per wave</t>
  </si>
  <si>
    <t>Household size/mode</t>
  </si>
  <si>
    <t>1-person household, total (%)</t>
  </si>
  <si>
    <t>2-person household, total (%)</t>
  </si>
  <si>
    <t>3-person household, total (%)</t>
  </si>
  <si>
    <t>4-person household, total (%)</t>
  </si>
  <si>
    <t>5+ person household, total (%)</t>
  </si>
  <si>
    <t>1-person household, online (%)</t>
  </si>
  <si>
    <t>2-person household, online (%)</t>
  </si>
  <si>
    <t>3-person household, online (%)</t>
  </si>
  <si>
    <t>4-person household, online (%)</t>
  </si>
  <si>
    <t>5+ person household, online (%)</t>
  </si>
  <si>
    <t>1-person household, postal (%)</t>
  </si>
  <si>
    <t>2-person household, postal (%)</t>
  </si>
  <si>
    <t>3-person household, postal (%)</t>
  </si>
  <si>
    <t>4-person household, postal (%)</t>
  </si>
  <si>
    <t>5+ person household, postal (%)</t>
  </si>
  <si>
    <t>Population totals for age within gender in England, Wales and Northern Ireland</t>
  </si>
  <si>
    <t>Age band</t>
  </si>
  <si>
    <t>Wave 1-3, 
Males in England</t>
  </si>
  <si>
    <t>Wave 1-3, 
Females in England</t>
  </si>
  <si>
    <t>Wave 1-3, 
Males in Wales</t>
  </si>
  <si>
    <t>Wave 1-3, 
Females in Wales</t>
  </si>
  <si>
    <t>Wave 1-3, 
Males in Northern Ireland</t>
  </si>
  <si>
    <t>Wave 1-3, 
Females in Northern Ireland</t>
  </si>
  <si>
    <t>Wave 4-7, 
Males in 
England</t>
  </si>
  <si>
    <t>Wave 4-7, 
Females in England</t>
  </si>
  <si>
    <t>Wave 4-7, 
Males in Wales</t>
  </si>
  <si>
    <t>Wave 4-7, 
Females in Wales</t>
  </si>
  <si>
    <t>Wave 4-7, Males in Northern Ireland</t>
  </si>
  <si>
    <t>Wave 4-7, Females in Northern Ireland</t>
  </si>
  <si>
    <t>16-24</t>
  </si>
  <si>
    <t>25-29</t>
  </si>
  <si>
    <t>30-34</t>
  </si>
  <si>
    <t>35-39</t>
  </si>
  <si>
    <t>40-44</t>
  </si>
  <si>
    <t>45-49</t>
  </si>
  <si>
    <t>50-54</t>
  </si>
  <si>
    <t>55-59</t>
  </si>
  <si>
    <t>60-64</t>
  </si>
  <si>
    <t>65-69</t>
  </si>
  <si>
    <t>70+</t>
  </si>
  <si>
    <t>All</t>
  </si>
  <si>
    <t>Population totals for regions in England, Wales and Northern Ireland</t>
  </si>
  <si>
    <t xml:space="preserve">Region </t>
  </si>
  <si>
    <t>Wave 7</t>
  </si>
  <si>
    <t xml:space="preserve">North East, England </t>
  </si>
  <si>
    <t xml:space="preserve">North West, England </t>
  </si>
  <si>
    <t xml:space="preserve">Yorkshire And The Humber, England </t>
  </si>
  <si>
    <t xml:space="preserve">East Midlands, England </t>
  </si>
  <si>
    <t xml:space="preserve">West Midlands, England </t>
  </si>
  <si>
    <t xml:space="preserve">East of England, England </t>
  </si>
  <si>
    <t xml:space="preserve">London, England </t>
  </si>
  <si>
    <t xml:space="preserve">South East, England </t>
  </si>
  <si>
    <t xml:space="preserve">South West, England </t>
  </si>
  <si>
    <t>Total, England</t>
  </si>
  <si>
    <t>North, Wales</t>
  </si>
  <si>
    <t>Mid, Wales</t>
  </si>
  <si>
    <t>South West, Wales</t>
  </si>
  <si>
    <t>South East, Wales</t>
  </si>
  <si>
    <t xml:space="preserve">Total, Wales </t>
  </si>
  <si>
    <t xml:space="preserve">Antrim and Newtownabbey, Northern Ireland </t>
  </si>
  <si>
    <t xml:space="preserve">Ards and North Down, Northern Ireland </t>
  </si>
  <si>
    <t xml:space="preserve">Armagh City, Banbridge and Craigavon, Northern Ireland </t>
  </si>
  <si>
    <t xml:space="preserve">Belfast, Northern Ireland </t>
  </si>
  <si>
    <t>Causeway Coast and Glens, Northern Ireland</t>
  </si>
  <si>
    <t xml:space="preserve">Derry City and Strabane, Northern Ireland </t>
  </si>
  <si>
    <t xml:space="preserve">Fermanagh and Omagh, Northern Ireland </t>
  </si>
  <si>
    <t xml:space="preserve">Lisburn and Castlereagh, Northern Ireland </t>
  </si>
  <si>
    <t xml:space="preserve">Mid and East Antrim, Northern Ireland </t>
  </si>
  <si>
    <t xml:space="preserve">Mid Ulster, Northern Ireland </t>
  </si>
  <si>
    <t xml:space="preserve">Newry, Mourne and Down, Northern Ireland </t>
  </si>
  <si>
    <t>Total, Northern Ireland</t>
  </si>
  <si>
    <t>Total, All Regions</t>
  </si>
  <si>
    <t>Population totals for deprivation quintile in England, Wales and Northern Ireland</t>
  </si>
  <si>
    <t>Quintile per country</t>
  </si>
  <si>
    <t>Waves 1 to 3</t>
  </si>
  <si>
    <t>Waves 4 to 7</t>
  </si>
  <si>
    <t>England, Quintile 1</t>
  </si>
  <si>
    <t>England, Quintile 2</t>
  </si>
  <si>
    <t>England, Quintile 3</t>
  </si>
  <si>
    <t>England, Quintile 4</t>
  </si>
  <si>
    <t>England, Quintile 5</t>
  </si>
  <si>
    <t>England, Total</t>
  </si>
  <si>
    <t>Wales, Quintile 1</t>
  </si>
  <si>
    <t>Wales, Quintile 2</t>
  </si>
  <si>
    <t>Wales, Quintile 3</t>
  </si>
  <si>
    <t>Wales, Quintile 4</t>
  </si>
  <si>
    <t>Wales, Quintile 5</t>
  </si>
  <si>
    <t>Wales, Total</t>
  </si>
  <si>
    <t>Northern Ireland, Quintile 1</t>
  </si>
  <si>
    <t>Northern Ireland, Quintile 2</t>
  </si>
  <si>
    <t>Northern Ireland, Quintile 3</t>
  </si>
  <si>
    <t>Northern Ireland, Quintile 4</t>
  </si>
  <si>
    <t>Northern Ireland, Quintile 5</t>
  </si>
  <si>
    <t>Northern Ireland, Total</t>
  </si>
  <si>
    <t>Measures of fieldwork activity and data management</t>
  </si>
  <si>
    <t>Number of cognitive interviews</t>
  </si>
  <si>
    <t>Percentage of all participants who started the online survey but did not complete it</t>
  </si>
  <si>
    <t>Mean completion time of online survey in minutes</t>
  </si>
  <si>
    <t>Number of queries to the helpline (telephone and email)</t>
  </si>
  <si>
    <t>Number of duplicate responses removed (where the participant completed both the online and the postal survey)</t>
  </si>
  <si>
    <t>Approx. 500</t>
  </si>
  <si>
    <t>Differences between waves for postal questionnaire versions, fieldwork period and mailing sample</t>
  </si>
  <si>
    <t>Number of different versions of postal questionnaires for each country</t>
  </si>
  <si>
    <t>Fieldwork period</t>
  </si>
  <si>
    <t>Proportion of available sample sent final mailing</t>
  </si>
  <si>
    <t>Two (Version A and Version B)</t>
  </si>
  <si>
    <t>29 August to 6 October 2020 (about 10 weeks)</t>
  </si>
  <si>
    <t>100% of non-responding households in Wales and Northern Ireland. 50% of non-responding households in England.</t>
  </si>
  <si>
    <t>Two ('Eating Out' and 'Eating at Home')</t>
  </si>
  <si>
    <t>20 November 2020 to 21 January 2021 (about nine weeks)</t>
  </si>
  <si>
    <t>100% of non-responding households across the sample</t>
  </si>
  <si>
    <t>28 April to 25 June 2021 (about 8 weeks)</t>
  </si>
  <si>
    <t>66.6% of non-responding households across the sample</t>
  </si>
  <si>
    <t>18 October 2021 and 10 January 2022 (about 12 weeks)</t>
  </si>
  <si>
    <t>26 April 2022 and 24 July 2022 (about 13 weeks)</t>
  </si>
  <si>
    <t>100% of non-responding households across the main sample, 0% of households from the reserve sample</t>
  </si>
  <si>
    <t>12 October 2022 to 10 January 2023 (about 13 weeks)</t>
  </si>
  <si>
    <t>28 April 2023 to 10 July 2023 (about ten weeks)</t>
  </si>
  <si>
    <t xml:space="preserve">100% of non-responding households across the sample </t>
  </si>
  <si>
    <t>Questionnaire module content of each survey wave</t>
  </si>
  <si>
    <t>Full list of modules from Wave 1 to 6</t>
  </si>
  <si>
    <t>Included In W1</t>
  </si>
  <si>
    <t>Included In W2</t>
  </si>
  <si>
    <t>Included In W3</t>
  </si>
  <si>
    <t>Included In W4</t>
  </si>
  <si>
    <t>Included In W5</t>
  </si>
  <si>
    <t>Included In W6</t>
  </si>
  <si>
    <t>Included In W7</t>
  </si>
  <si>
    <t>About you and your household</t>
  </si>
  <si>
    <t>Included</t>
  </si>
  <si>
    <t>Food Concerns (core)</t>
  </si>
  <si>
    <t>Food you can trust (core)</t>
  </si>
  <si>
    <t>Household Food Security (Core)</t>
  </si>
  <si>
    <t>Eating at Home (core questions)</t>
  </si>
  <si>
    <t>No</t>
  </si>
  <si>
    <t>Eating at Home (full module)</t>
  </si>
  <si>
    <t>Food Shopping</t>
  </si>
  <si>
    <t>Defra Questions</t>
  </si>
  <si>
    <t>Eating Out</t>
  </si>
  <si>
    <t>Online Food Platforms</t>
  </si>
  <si>
    <t>Food Hypersensitivities (core questions)</t>
  </si>
  <si>
    <t>Food Hypersensitivities (full module)</t>
  </si>
  <si>
    <t>Healthy Eating (Northern Ireland only)</t>
  </si>
  <si>
    <t>Emerging Issues</t>
  </si>
  <si>
    <t>Last updated: 26/03/2024</t>
  </si>
  <si>
    <t>Notes sheet</t>
  </si>
  <si>
    <t>N/A</t>
  </si>
  <si>
    <t xml:space="preserve">This worksheet contains one table. Note 1, Respondents who did not state their gender are excluded from the denominator. </t>
  </si>
  <si>
    <t xml:space="preserve">This worksheet contains one table. Note 3, Respondents who did not state their ethnicity are excluded from the denominator. </t>
  </si>
  <si>
    <t xml:space="preserve">Note 4, Respondents who did not state the number of residents in their household (or gave information from which this could not be calculated) are excluded from the denominator. </t>
  </si>
  <si>
    <t>Table 5: Respondents who did not state their gender are excluded from the denominator. In another way or Prefer not to say includes those who stated "Prefer not to say" or "In another way".</t>
  </si>
  <si>
    <t xml:space="preserve">This worksheet contains one table. Note2, Respondents who did not state their age are excluded from the denominator. </t>
  </si>
  <si>
    <t>Link to Contents</t>
  </si>
  <si>
    <t xml:space="preserve">One (with different questions in Northern Ireland than for England and Wales. Questionnaire completion times in Northern Ireland were therefore longer due to the healthy eating module.)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</si>
</sst>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0"/>
    <numFmt numFmtId="165" formatCode="0.0%"/>
    <numFmt numFmtId="166" formatCode="#,##0.0"/>
    <numFmt numFmtId="167" formatCode="_-* #,##0_-;\-* #,##0_-;_-* &quot;-&quot;??_-;_-@_-"/>
    <numFmt numFmtId="168" formatCode="###0"/>
    <numFmt numFmtId="169" formatCode="0.000"/>
    <numFmt numFmtId="170" formatCode="0_ ;\-0\ "/>
    <numFmt numFmtId="171" formatCode="0.000000"/>
  </numFmts>
  <fonts count="5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2"/>
      <color theme="1"/>
      <name val="Arial"/>
      <family val="2"/>
    </font>
    <font>
      <sz val="12"/>
      <color theme="1"/>
      <name val="Arial"/>
      <family val="2"/>
    </font>
    <font>
      <sz val="8"/>
      <name val="Calibri"/>
      <family val="2"/>
      <scheme val="minor"/>
    </font>
    <font>
      <b/>
      <sz val="15"/>
      <color theme="1"/>
      <name val="Arial"/>
      <family val="2"/>
    </font>
    <font>
      <sz val="11"/>
      <color rgb="FF333333"/>
      <name val="Arial"/>
      <family val="2"/>
    </font>
    <font>
      <b/>
      <sz val="15"/>
      <color rgb="FF000000"/>
      <name val="Arial"/>
      <family val="2"/>
    </font>
    <font>
      <sz val="11"/>
      <color rgb="FF000000"/>
      <name val="Arial"/>
      <family val="2"/>
    </font>
    <font>
      <b/>
      <sz val="11"/>
      <color rgb="FF000000"/>
      <name val="Arial"/>
      <family val="2"/>
    </font>
    <font>
      <b/>
      <sz val="12"/>
      <color rgb="FFFF0000"/>
      <name val="Arial"/>
      <family val="2"/>
    </font>
    <font>
      <b/>
      <sz val="15"/>
      <name val="Calibri"/>
      <family val="2"/>
      <scheme val="minor"/>
    </font>
    <font>
      <sz val="12"/>
      <name val="Arial"/>
      <family val="2"/>
    </font>
    <font>
      <sz val="12"/>
      <color rgb="FF333333"/>
      <name val="Arial"/>
      <family val="2"/>
    </font>
    <font>
      <b/>
      <sz val="12"/>
      <name val="Arial"/>
      <family val="2"/>
    </font>
    <font>
      <b/>
      <sz val="12"/>
      <color rgb="FF000000"/>
      <name val="Arial"/>
      <family val="2"/>
    </font>
    <font>
      <b/>
      <sz val="11"/>
      <color theme="1"/>
      <name val="Open Sans"/>
      <family val="2"/>
    </font>
    <font>
      <sz val="12"/>
      <color rgb="FFFF0000"/>
      <name val="Arial"/>
      <family val="2"/>
    </font>
    <font>
      <sz val="12"/>
      <color theme="1"/>
      <name val="Calibri"/>
      <family val="2"/>
      <scheme val="minor"/>
    </font>
    <font>
      <sz val="12"/>
      <color rgb="FF000000"/>
      <name val="Arial"/>
      <family val="2"/>
    </font>
    <font>
      <sz val="10"/>
      <color rgb="FF000000"/>
      <name val="Arial"/>
      <family val="2"/>
    </font>
    <font>
      <sz val="12"/>
      <color rgb="FF000000"/>
      <name val="Calibri"/>
      <family val="2"/>
    </font>
    <font>
      <sz val="10"/>
      <name val="Arial"/>
      <family val="2"/>
    </font>
    <font>
      <sz val="12"/>
      <color indexed="61"/>
      <name val="Arial"/>
      <family val="2"/>
    </font>
    <font>
      <sz val="11"/>
      <name val="Calibri"/>
      <family val="2"/>
      <scheme val="minor"/>
    </font>
    <font>
      <sz val="11"/>
      <name val="Arial"/>
      <family val="2"/>
    </font>
    <font>
      <b/>
      <sz val="15"/>
      <name val="Arial"/>
      <family val="2"/>
    </font>
    <font>
      <sz val="11"/>
      <name val="Calibri"/>
      <family val="2"/>
    </font>
    <font>
      <b/>
      <sz val="11"/>
      <name val="Arial"/>
      <family val="2"/>
    </font>
    <font>
      <u/>
      <sz val="11"/>
      <color theme="10"/>
      <name val="Calibri"/>
      <family val="2"/>
      <scheme val="minor"/>
    </font>
    <font>
      <u/>
      <sz val="11"/>
      <color theme="10"/>
      <name val="Arial"/>
      <family val="2"/>
    </font>
    <font>
      <u/>
      <sz val="12"/>
      <color theme="10"/>
      <name val="Arial"/>
      <family val="2"/>
    </font>
    <font>
      <sz val="12"/>
      <color rgb="FF000000"/>
      <name val="Arial"/>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7" fillId="0" borderId="0" applyNumberFormat="0" applyFill="0" applyBorder="0" applyAlignment="0" applyProtection="0"/>
    <xf numFmtId="0" fontId="39" fillId="0" borderId="0"/>
    <xf numFmtId="0" fontId="46" fillId="0" borderId="0" applyNumberFormat="0" applyFill="0" applyBorder="0" applyAlignment="0" applyProtection="0"/>
  </cellStyleXfs>
  <cellXfs count="119">
    <xf numFmtId="0" fontId="0" fillId="0" borderId="0" xfId="0"/>
    <xf numFmtId="0" fontId="20" fillId="0" borderId="0" xfId="0" applyFont="1" applyAlignment="1">
      <alignment horizontal="right"/>
    </xf>
    <xf numFmtId="0" fontId="19" fillId="0" borderId="0" xfId="0" applyFont="1" applyAlignment="1">
      <alignment horizontal="right"/>
    </xf>
    <xf numFmtId="3" fontId="0" fillId="0" borderId="0" xfId="0" applyNumberFormat="1"/>
    <xf numFmtId="0" fontId="22" fillId="0" borderId="0" xfId="0" applyFont="1"/>
    <xf numFmtId="0" fontId="23" fillId="0" borderId="0" xfId="0" applyFont="1" applyAlignment="1">
      <alignment horizontal="left"/>
    </xf>
    <xf numFmtId="0" fontId="18" fillId="0" borderId="0" xfId="0" applyFont="1"/>
    <xf numFmtId="3" fontId="20" fillId="0" borderId="0" xfId="0" applyNumberFormat="1" applyFont="1"/>
    <xf numFmtId="3" fontId="20" fillId="0" borderId="0" xfId="0" applyNumberFormat="1" applyFont="1" applyAlignment="1">
      <alignment horizontal="right"/>
    </xf>
    <xf numFmtId="3" fontId="19" fillId="0" borderId="0" xfId="0" applyNumberFormat="1" applyFont="1" applyAlignment="1">
      <alignment horizontal="right"/>
    </xf>
    <xf numFmtId="0" fontId="19" fillId="0" borderId="0" xfId="0" applyFont="1" applyAlignment="1">
      <alignment horizontal="left"/>
    </xf>
    <xf numFmtId="0" fontId="24" fillId="0" borderId="0" xfId="0" applyFont="1"/>
    <xf numFmtId="0" fontId="25" fillId="0" borderId="0" xfId="0" applyFont="1"/>
    <xf numFmtId="0" fontId="26" fillId="0" borderId="0" xfId="0" applyFont="1"/>
    <xf numFmtId="0" fontId="0" fillId="0" borderId="0" xfId="0" applyAlignment="1">
      <alignment horizontal="right" vertical="top" wrapText="1"/>
    </xf>
    <xf numFmtId="0" fontId="0" fillId="0" borderId="0" xfId="0" applyAlignment="1">
      <alignment horizontal="right" vertical="top"/>
    </xf>
    <xf numFmtId="3" fontId="20" fillId="0" borderId="0" xfId="0" applyNumberFormat="1" applyFont="1" applyAlignment="1">
      <alignment horizontal="right" vertical="top" wrapText="1"/>
    </xf>
    <xf numFmtId="0" fontId="19" fillId="0" borderId="0" xfId="0" applyFont="1" applyAlignment="1">
      <alignment horizontal="left" vertical="top" wrapText="1"/>
    </xf>
    <xf numFmtId="0" fontId="19" fillId="0" borderId="0" xfId="0" applyFont="1" applyAlignment="1">
      <alignment horizontal="left" vertical="top"/>
    </xf>
    <xf numFmtId="0" fontId="19" fillId="0" borderId="0" xfId="0" applyFont="1" applyAlignment="1">
      <alignment horizontal="right" vertical="top" wrapText="1"/>
    </xf>
    <xf numFmtId="0" fontId="19" fillId="0" borderId="0" xfId="0" applyFont="1" applyAlignment="1">
      <alignment horizontal="right" vertical="top"/>
    </xf>
    <xf numFmtId="0" fontId="28" fillId="0" borderId="0" xfId="2" applyFont="1" applyFill="1" applyBorder="1" applyAlignment="1">
      <alignment horizontal="left"/>
    </xf>
    <xf numFmtId="0" fontId="29" fillId="0" borderId="0" xfId="0" applyFont="1" applyAlignment="1">
      <alignment horizontal="left"/>
    </xf>
    <xf numFmtId="0" fontId="29" fillId="0" borderId="0" xfId="0" applyFont="1"/>
    <xf numFmtId="0" fontId="30" fillId="0" borderId="0" xfId="0" applyFont="1" applyAlignment="1">
      <alignment horizontal="left"/>
    </xf>
    <xf numFmtId="0" fontId="31" fillId="0" borderId="0" xfId="0" applyFont="1" applyAlignment="1">
      <alignment horizontal="left" vertical="top" wrapText="1"/>
    </xf>
    <xf numFmtId="0" fontId="31" fillId="0" borderId="0" xfId="0" applyFont="1" applyAlignment="1">
      <alignment horizontal="right" vertical="top" wrapText="1"/>
    </xf>
    <xf numFmtId="0" fontId="31" fillId="0" borderId="0" xfId="0" applyFont="1" applyAlignment="1">
      <alignment horizontal="left" vertical="center" wrapText="1"/>
    </xf>
    <xf numFmtId="3" fontId="29" fillId="0" borderId="0" xfId="0" applyNumberFormat="1" applyFont="1" applyAlignment="1">
      <alignment horizontal="right"/>
    </xf>
    <xf numFmtId="3" fontId="29" fillId="0" borderId="0" xfId="0" applyNumberFormat="1" applyFont="1"/>
    <xf numFmtId="3" fontId="29" fillId="0" borderId="0" xfId="0" applyNumberFormat="1" applyFont="1" applyAlignment="1">
      <alignment horizontal="right" vertical="center" wrapText="1"/>
    </xf>
    <xf numFmtId="0" fontId="29" fillId="0" borderId="0" xfId="0" applyFont="1" applyAlignment="1">
      <alignment horizontal="right"/>
    </xf>
    <xf numFmtId="164" fontId="29" fillId="0" borderId="0" xfId="0" applyNumberFormat="1" applyFont="1" applyAlignment="1">
      <alignment horizontal="right"/>
    </xf>
    <xf numFmtId="164" fontId="29" fillId="0" borderId="0" xfId="0" applyNumberFormat="1" applyFont="1"/>
    <xf numFmtId="0" fontId="16" fillId="0" borderId="0" xfId="0" applyFont="1"/>
    <xf numFmtId="0" fontId="20" fillId="0" borderId="0" xfId="0" applyFont="1"/>
    <xf numFmtId="164" fontId="20" fillId="0" borderId="0" xfId="0" applyNumberFormat="1" applyFont="1"/>
    <xf numFmtId="0" fontId="0" fillId="0" borderId="0" xfId="0" applyAlignment="1">
      <alignment wrapText="1"/>
    </xf>
    <xf numFmtId="0" fontId="0" fillId="0" borderId="0" xfId="0" applyAlignment="1">
      <alignment vertical="top"/>
    </xf>
    <xf numFmtId="165" fontId="20" fillId="0" borderId="0" xfId="42" applyNumberFormat="1" applyFont="1" applyAlignment="1">
      <alignment horizontal="right" vertical="top" wrapText="1"/>
    </xf>
    <xf numFmtId="166" fontId="20" fillId="0" borderId="0" xfId="0" applyNumberFormat="1" applyFont="1" applyAlignment="1">
      <alignment horizontal="right" vertical="top" wrapText="1"/>
    </xf>
    <xf numFmtId="0" fontId="33" fillId="0" borderId="0" xfId="0" applyFont="1" applyAlignment="1">
      <alignment horizontal="left" vertical="center" wrapText="1"/>
    </xf>
    <xf numFmtId="3" fontId="20" fillId="0" borderId="0" xfId="0" applyNumberFormat="1" applyFont="1" applyAlignment="1">
      <alignment horizontal="left" vertical="top" wrapText="1"/>
    </xf>
    <xf numFmtId="0" fontId="22" fillId="0" borderId="0" xfId="0" applyFont="1" applyAlignment="1">
      <alignment vertical="top"/>
    </xf>
    <xf numFmtId="0" fontId="23" fillId="0" borderId="0" xfId="0" applyFont="1" applyAlignment="1">
      <alignment horizontal="left" vertical="top"/>
    </xf>
    <xf numFmtId="0" fontId="28" fillId="0" borderId="0" xfId="2" applyFont="1" applyFill="1" applyBorder="1" applyAlignment="1"/>
    <xf numFmtId="3" fontId="34" fillId="0" borderId="0" xfId="0" applyNumberFormat="1" applyFont="1" applyAlignment="1">
      <alignment horizontal="right"/>
    </xf>
    <xf numFmtId="3" fontId="35" fillId="0" borderId="0" xfId="0" applyNumberFormat="1" applyFont="1"/>
    <xf numFmtId="0" fontId="30" fillId="0" borderId="0" xfId="0" applyFont="1"/>
    <xf numFmtId="0" fontId="19" fillId="0" borderId="0" xfId="0" applyFont="1" applyAlignment="1">
      <alignment vertical="center" wrapText="1"/>
    </xf>
    <xf numFmtId="0" fontId="19" fillId="0" borderId="0" xfId="0" applyFont="1"/>
    <xf numFmtId="0" fontId="0" fillId="0" borderId="0" xfId="0" applyAlignment="1">
      <alignment horizontal="right"/>
    </xf>
    <xf numFmtId="3" fontId="31" fillId="0" borderId="0" xfId="0" applyNumberFormat="1" applyFont="1" applyAlignment="1">
      <alignment horizontal="left" vertical="center" wrapText="1"/>
    </xf>
    <xf numFmtId="0" fontId="19" fillId="0" borderId="0" xfId="0" applyFont="1" applyAlignment="1">
      <alignment wrapText="1"/>
    </xf>
    <xf numFmtId="164" fontId="20" fillId="0" borderId="0" xfId="0" applyNumberFormat="1" applyFont="1" applyAlignment="1">
      <alignment horizontal="right" wrapText="1"/>
    </xf>
    <xf numFmtId="164" fontId="20" fillId="0" borderId="0" xfId="0" applyNumberFormat="1" applyFont="1" applyAlignment="1">
      <alignment horizontal="right"/>
    </xf>
    <xf numFmtId="0" fontId="19" fillId="0" borderId="0" xfId="0" applyFont="1" applyAlignment="1">
      <alignment vertical="top" wrapText="1"/>
    </xf>
    <xf numFmtId="164" fontId="20" fillId="0" borderId="0" xfId="0" applyNumberFormat="1" applyFont="1" applyAlignment="1">
      <alignment horizontal="right" vertical="top"/>
    </xf>
    <xf numFmtId="164" fontId="0" fillId="0" borderId="0" xfId="0" applyNumberFormat="1" applyAlignment="1">
      <alignment horizontal="right" vertical="top"/>
    </xf>
    <xf numFmtId="0" fontId="19" fillId="0" borderId="0" xfId="0" applyFont="1" applyAlignment="1">
      <alignment vertical="top"/>
    </xf>
    <xf numFmtId="164" fontId="20" fillId="0" borderId="0" xfId="0" applyNumberFormat="1" applyFont="1" applyAlignment="1">
      <alignment vertical="top"/>
    </xf>
    <xf numFmtId="0" fontId="19" fillId="0" borderId="0" xfId="0" applyFont="1" applyAlignment="1">
      <alignment horizontal="right" vertical="center" wrapText="1"/>
    </xf>
    <xf numFmtId="0" fontId="20" fillId="0" borderId="0" xfId="0" applyFont="1" applyAlignment="1">
      <alignment vertical="top"/>
    </xf>
    <xf numFmtId="164" fontId="29" fillId="0" borderId="0" xfId="0" applyNumberFormat="1" applyFont="1" applyAlignment="1">
      <alignment vertical="top"/>
    </xf>
    <xf numFmtId="164" fontId="19" fillId="0" borderId="0" xfId="0" applyNumberFormat="1" applyFont="1"/>
    <xf numFmtId="164" fontId="19" fillId="0" borderId="0" xfId="0" applyNumberFormat="1" applyFont="1" applyAlignment="1">
      <alignment vertical="top"/>
    </xf>
    <xf numFmtId="0" fontId="31" fillId="0" borderId="0" xfId="0" applyFont="1" applyAlignment="1">
      <alignment horizontal="left" vertical="top"/>
    </xf>
    <xf numFmtId="0" fontId="34" fillId="0" borderId="0" xfId="0" applyFont="1" applyAlignment="1">
      <alignment horizontal="right"/>
    </xf>
    <xf numFmtId="0" fontId="27" fillId="0" borderId="0" xfId="0" applyFont="1" applyAlignment="1">
      <alignment horizontal="right"/>
    </xf>
    <xf numFmtId="3" fontId="27" fillId="0" borderId="0" xfId="0" applyNumberFormat="1" applyFont="1" applyAlignment="1">
      <alignment horizontal="right"/>
    </xf>
    <xf numFmtId="0" fontId="0" fillId="0" borderId="0" xfId="0" applyAlignment="1">
      <alignment horizontal="center"/>
    </xf>
    <xf numFmtId="0" fontId="20" fillId="0" borderId="0" xfId="0" applyFont="1" applyAlignment="1">
      <alignment horizontal="right" vertical="top"/>
    </xf>
    <xf numFmtId="10" fontId="20" fillId="0" borderId="0" xfId="0" applyNumberFormat="1" applyFont="1"/>
    <xf numFmtId="9" fontId="20" fillId="0" borderId="0" xfId="0" applyNumberFormat="1" applyFont="1"/>
    <xf numFmtId="0" fontId="20" fillId="0" borderId="0" xfId="0" applyFont="1" applyAlignment="1">
      <alignment horizontal="left" vertical="top" wrapText="1"/>
    </xf>
    <xf numFmtId="0" fontId="24" fillId="0" borderId="1" xfId="2" applyFont="1"/>
    <xf numFmtId="0" fontId="36" fillId="0" borderId="0" xfId="0" applyFont="1" applyAlignment="1">
      <alignment horizontal="left" vertical="top" wrapText="1"/>
    </xf>
    <xf numFmtId="0" fontId="36" fillId="0" borderId="0" xfId="0" applyFont="1" applyAlignment="1">
      <alignment horizontal="left" vertical="center"/>
    </xf>
    <xf numFmtId="0" fontId="36" fillId="0" borderId="0" xfId="44" applyFont="1" applyAlignment="1">
      <alignment vertical="top" wrapText="1"/>
    </xf>
    <xf numFmtId="0" fontId="24" fillId="0" borderId="1" xfId="2" applyFont="1" applyAlignment="1"/>
    <xf numFmtId="0" fontId="38" fillId="0" borderId="0" xfId="0" applyFont="1" applyAlignment="1">
      <alignment horizontal="left" vertical="top" wrapText="1"/>
    </xf>
    <xf numFmtId="0" fontId="39" fillId="0" borderId="0" xfId="45"/>
    <xf numFmtId="168" fontId="40" fillId="0" borderId="0" xfId="45" applyNumberFormat="1" applyFont="1" applyAlignment="1">
      <alignment horizontal="right" vertical="top"/>
    </xf>
    <xf numFmtId="10" fontId="0" fillId="0" borderId="0" xfId="42" applyNumberFormat="1" applyFont="1"/>
    <xf numFmtId="167" fontId="0" fillId="0" borderId="0" xfId="0" applyNumberFormat="1"/>
    <xf numFmtId="170" fontId="20" fillId="0" borderId="0" xfId="43" applyNumberFormat="1" applyFont="1" applyAlignment="1">
      <alignment horizontal="right" vertical="top"/>
    </xf>
    <xf numFmtId="170" fontId="19" fillId="0" borderId="0" xfId="43" applyNumberFormat="1" applyFont="1" applyAlignment="1">
      <alignment horizontal="right" vertical="top"/>
    </xf>
    <xf numFmtId="164" fontId="31" fillId="0" borderId="0" xfId="0" applyNumberFormat="1" applyFont="1" applyAlignment="1">
      <alignment horizontal="left" vertical="center" wrapText="1"/>
    </xf>
    <xf numFmtId="3" fontId="29" fillId="0" borderId="0" xfId="0" applyNumberFormat="1" applyFont="1" applyAlignment="1">
      <alignment horizontal="left" vertical="center" wrapText="1"/>
    </xf>
    <xf numFmtId="0" fontId="28" fillId="0" borderId="0" xfId="0" applyFont="1"/>
    <xf numFmtId="0" fontId="41" fillId="0" borderId="0" xfId="0" applyFont="1"/>
    <xf numFmtId="164" fontId="42" fillId="0" borderId="0" xfId="0" applyNumberFormat="1" applyFont="1"/>
    <xf numFmtId="0" fontId="42" fillId="0" borderId="0" xfId="0" applyFont="1"/>
    <xf numFmtId="169" fontId="42" fillId="0" borderId="0" xfId="0" applyNumberFormat="1" applyFont="1"/>
    <xf numFmtId="164" fontId="41" fillId="0" borderId="0" xfId="0" applyNumberFormat="1" applyFont="1"/>
    <xf numFmtId="2" fontId="29" fillId="0" borderId="0" xfId="0" applyNumberFormat="1" applyFont="1" applyAlignment="1">
      <alignment horizontal="right"/>
    </xf>
    <xf numFmtId="2" fontId="29" fillId="0" borderId="0" xfId="0" applyNumberFormat="1" applyFont="1" applyAlignment="1">
      <alignment horizontal="right" vertical="center" wrapText="1"/>
    </xf>
    <xf numFmtId="2" fontId="29" fillId="0" borderId="0" xfId="0" applyNumberFormat="1" applyFont="1"/>
    <xf numFmtId="0" fontId="29" fillId="0" borderId="0" xfId="0" applyFont="1" applyAlignment="1">
      <alignment horizontal="left" vertical="center" wrapText="1"/>
    </xf>
    <xf numFmtId="164" fontId="29" fillId="0" borderId="0" xfId="0" applyNumberFormat="1" applyFont="1" applyAlignment="1">
      <alignment horizontal="left" vertical="center" wrapText="1"/>
    </xf>
    <xf numFmtId="2" fontId="29" fillId="0" borderId="0" xfId="0" applyNumberFormat="1" applyFont="1" applyAlignment="1">
      <alignment horizontal="left" vertical="center" wrapText="1"/>
    </xf>
    <xf numFmtId="171" fontId="41" fillId="0" borderId="0" xfId="0" applyNumberFormat="1" applyFont="1"/>
    <xf numFmtId="0" fontId="43" fillId="0" borderId="0" xfId="0" applyFont="1"/>
    <xf numFmtId="0" fontId="44" fillId="0" borderId="0" xfId="0" applyFont="1"/>
    <xf numFmtId="0" fontId="45" fillId="0" borderId="0" xfId="0" applyFont="1" applyAlignment="1">
      <alignment vertical="top"/>
    </xf>
    <xf numFmtId="0" fontId="45" fillId="0" borderId="0" xfId="0" applyFont="1" applyAlignment="1">
      <alignment horizontal="right" vertical="top"/>
    </xf>
    <xf numFmtId="0" fontId="42" fillId="0" borderId="0" xfId="0" applyFont="1" applyAlignment="1">
      <alignment vertical="top" wrapText="1"/>
    </xf>
    <xf numFmtId="3" fontId="42" fillId="0" borderId="0" xfId="0" applyNumberFormat="1" applyFont="1" applyAlignment="1">
      <alignment vertical="top"/>
    </xf>
    <xf numFmtId="0" fontId="45" fillId="0" borderId="0" xfId="0" applyFont="1" applyAlignment="1">
      <alignment vertical="top" wrapText="1"/>
    </xf>
    <xf numFmtId="3" fontId="45" fillId="0" borderId="0" xfId="0" applyNumberFormat="1" applyFont="1" applyAlignment="1">
      <alignment vertical="top"/>
    </xf>
    <xf numFmtId="0" fontId="32" fillId="0" borderId="0" xfId="0" applyFont="1" applyAlignment="1">
      <alignment horizontal="left"/>
    </xf>
    <xf numFmtId="0" fontId="32" fillId="0" borderId="0" xfId="0" applyFont="1" applyAlignment="1">
      <alignment horizontal="left" wrapText="1"/>
    </xf>
    <xf numFmtId="0" fontId="36" fillId="0" borderId="0" xfId="0" applyFont="1" applyAlignment="1">
      <alignment horizontal="left" wrapText="1"/>
    </xf>
    <xf numFmtId="0" fontId="48" fillId="0" borderId="0" xfId="46" applyFont="1" applyAlignment="1">
      <alignment horizontal="left" wrapText="1"/>
    </xf>
    <xf numFmtId="0" fontId="48" fillId="0" borderId="0" xfId="46" applyFont="1" applyAlignment="1">
      <alignment horizontal="left"/>
    </xf>
    <xf numFmtId="0" fontId="36" fillId="0" borderId="0" xfId="0" applyFont="1"/>
    <xf numFmtId="0" fontId="47" fillId="0" borderId="0" xfId="46" applyFont="1" applyAlignment="1">
      <alignment horizontal="left" vertical="top"/>
    </xf>
    <xf numFmtId="0" fontId="36" fillId="0" borderId="0" xfId="0" applyFont="1" applyAlignment="1">
      <alignment horizontal="left"/>
    </xf>
    <xf numFmtId="0" fontId="49" fillId="0" borderId="0" xfId="0" applyFont="1" applyAlignment="1">
      <alignment vertical="top" wrapText="1"/>
    </xf>
  </cellXfs>
  <cellStyles count="47">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3"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6" builtinId="8"/>
    <cellStyle name="Input" xfId="9" builtinId="20" customBuiltin="1"/>
    <cellStyle name="Linked Cell" xfId="12" builtinId="24" customBuiltin="1"/>
    <cellStyle name="Neutral" xfId="8" builtinId="28" customBuiltin="1"/>
    <cellStyle name="Normal" xfId="0" builtinId="0"/>
    <cellStyle name="Normal_Table 5" xfId="45" xr:uid="{8D0CF246-1B65-4C91-B53D-F1A0AC410B1A}"/>
    <cellStyle name="Note" xfId="15" builtinId="10" customBuiltin="1"/>
    <cellStyle name="Output" xfId="10" builtinId="21" customBuiltin="1"/>
    <cellStyle name="Paragraph Han" xfId="44" xr:uid="{43CD8A3B-91E7-4C1B-BEB2-FF6C7BA4EF00}"/>
    <cellStyle name="Percent" xfId="42" builtinId="5"/>
    <cellStyle name="Title" xfId="1" builtinId="15" customBuiltin="1"/>
    <cellStyle name="Total" xfId="17" builtinId="25" customBuiltin="1"/>
    <cellStyle name="Warning Text" xfId="14" builtinId="11" customBuiltin="1"/>
  </cellStyles>
  <dxfs count="298">
    <dxf>
      <font>
        <b val="0"/>
        <i val="0"/>
        <strike val="0"/>
        <condense val="0"/>
        <extend val="0"/>
        <outline val="0"/>
        <shadow val="0"/>
        <u val="none"/>
        <vertAlign val="baseline"/>
        <sz val="12"/>
        <color theme="1"/>
        <name val="Arial"/>
        <family val="2"/>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left" vertical="top" textRotation="0" wrapText="1" indent="0" justifyLastLine="0" shrinkToFit="0" readingOrder="0"/>
    </dxf>
    <dxf>
      <font>
        <b/>
        <i val="0"/>
        <strike val="0"/>
        <condense val="0"/>
        <extend val="0"/>
        <outline val="0"/>
        <shadow val="0"/>
        <u val="none"/>
        <vertAlign val="baseline"/>
        <sz val="12"/>
        <color theme="1"/>
        <name val="Arial"/>
        <family val="2"/>
        <scheme val="none"/>
      </font>
      <alignment horizontal="left" vertical="top"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left" vertical="top" textRotation="0" wrapText="1" indent="0" justifyLastLine="0" shrinkToFit="0" readingOrder="0"/>
    </dxf>
    <dxf>
      <font>
        <b/>
        <i val="0"/>
        <strike val="0"/>
        <condense val="0"/>
        <extend val="0"/>
        <outline val="0"/>
        <shadow val="0"/>
        <u val="none"/>
        <vertAlign val="baseline"/>
        <sz val="12"/>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numFmt numFmtId="166" formatCode="#,##0.0"/>
      <alignment horizontal="right" vertical="top"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2"/>
        <color theme="1"/>
        <name val="Arial"/>
        <family val="2"/>
        <scheme val="none"/>
      </font>
      <alignment horizontal="left" vertical="top" textRotation="0" wrapText="0" indent="0" justifyLastLine="0" shrinkToFit="0" readingOrder="0"/>
    </dxf>
    <dxf>
      <font>
        <b/>
        <i val="0"/>
        <strike val="0"/>
        <condense val="0"/>
        <extend val="0"/>
        <outline val="0"/>
        <shadow val="0"/>
        <u val="none"/>
        <vertAlign val="baseline"/>
        <sz val="12"/>
        <color theme="1"/>
        <name val="Arial"/>
        <family val="2"/>
        <scheme val="none"/>
      </font>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1" indent="0" justifyLastLine="0" shrinkToFit="0" readingOrder="0"/>
    </dxf>
    <dxf>
      <font>
        <strike val="0"/>
        <outline val="0"/>
        <shadow val="0"/>
        <u val="none"/>
        <vertAlign val="baseline"/>
        <color auto="1"/>
        <family val="2"/>
      </font>
      <fill>
        <patternFill patternType="none">
          <fgColor indexed="64"/>
          <bgColor auto="1"/>
        </patternFill>
      </fill>
      <alignment vertical="top"/>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70" formatCode="0_ ;\-0\ "/>
      <alignment horizontal="right" vertical="top"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70" formatCode="0_ ;\-0\ "/>
      <alignment horizontal="right" vertical="top"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70" formatCode="0_ ;\-0\ "/>
      <alignment horizontal="right" vertical="top"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70" formatCode="0_ ;\-0\ "/>
      <alignment horizontal="right" vertical="top"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70" formatCode="0_ ;\-0\ "/>
      <alignment horizontal="right" vertical="top"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70" formatCode="0_ ;\-0\ "/>
      <alignment horizontal="right" vertical="top"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70" formatCode="0_ ;\-0\ "/>
      <alignment horizontal="right" vertical="top" textRotation="0" wrapText="0" indent="0" justifyLastLine="0" shrinkToFit="0" readingOrder="0"/>
    </dxf>
    <dxf>
      <font>
        <b/>
        <i val="0"/>
        <strike val="0"/>
        <condense val="0"/>
        <extend val="0"/>
        <outline val="0"/>
        <shadow val="0"/>
        <u val="none"/>
        <vertAlign val="baseline"/>
        <sz val="12"/>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2"/>
        <color theme="1"/>
        <name val="Arial"/>
        <family val="2"/>
        <scheme val="none"/>
      </font>
      <alignment horizontal="right" vertical="top"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2"/>
        <color theme="1"/>
        <name val="Arial"/>
        <family val="2"/>
        <scheme val="none"/>
      </font>
      <alignment horizontal="left" vertical="bottom" textRotation="0" wrapText="0" indent="0" justifyLastLine="0" shrinkToFit="0" readingOrder="0"/>
    </dxf>
    <dxf>
      <font>
        <b/>
        <i val="0"/>
        <strike val="0"/>
        <condense val="0"/>
        <extend val="0"/>
        <outline val="0"/>
        <shadow val="0"/>
        <u val="none"/>
        <vertAlign val="baseline"/>
        <sz val="12"/>
        <color theme="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theme="1"/>
        <name val="Arial"/>
        <family val="2"/>
        <scheme val="none"/>
      </font>
      <alignment horizontal="right" vertical="top"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64" formatCode="0.0"/>
    </dxf>
    <dxf>
      <font>
        <b val="0"/>
        <i val="0"/>
        <strike val="0"/>
        <condense val="0"/>
        <extend val="0"/>
        <outline val="0"/>
        <shadow val="0"/>
        <u val="none"/>
        <vertAlign val="baseline"/>
        <sz val="12"/>
        <color theme="1"/>
        <name val="Arial"/>
        <family val="2"/>
        <scheme val="none"/>
      </font>
      <numFmt numFmtId="164" formatCode="0.0"/>
    </dxf>
    <dxf>
      <font>
        <b val="0"/>
        <i val="0"/>
        <strike val="0"/>
        <condense val="0"/>
        <extend val="0"/>
        <outline val="0"/>
        <shadow val="0"/>
        <u val="none"/>
        <vertAlign val="baseline"/>
        <sz val="12"/>
        <color theme="1"/>
        <name val="Arial"/>
        <family val="2"/>
        <scheme val="none"/>
      </font>
      <numFmt numFmtId="164" formatCode="0.0"/>
    </dxf>
    <dxf>
      <font>
        <b val="0"/>
        <i val="0"/>
        <strike val="0"/>
        <condense val="0"/>
        <extend val="0"/>
        <outline val="0"/>
        <shadow val="0"/>
        <u val="none"/>
        <vertAlign val="baseline"/>
        <sz val="12"/>
        <color theme="1"/>
        <name val="Arial"/>
        <family val="2"/>
        <scheme val="none"/>
      </font>
      <numFmt numFmtId="164" formatCode="0.0"/>
    </dxf>
    <dxf>
      <font>
        <b val="0"/>
        <i val="0"/>
        <strike val="0"/>
        <condense val="0"/>
        <extend val="0"/>
        <outline val="0"/>
        <shadow val="0"/>
        <u val="none"/>
        <vertAlign val="baseline"/>
        <sz val="12"/>
        <color theme="1"/>
        <name val="Arial"/>
        <family val="2"/>
        <scheme val="none"/>
      </font>
      <numFmt numFmtId="164" formatCode="0.0"/>
    </dxf>
    <dxf>
      <font>
        <b val="0"/>
        <i val="0"/>
        <strike val="0"/>
        <condense val="0"/>
        <extend val="0"/>
        <outline val="0"/>
        <shadow val="0"/>
        <u val="none"/>
        <vertAlign val="baseline"/>
        <sz val="12"/>
        <color theme="1"/>
        <name val="Arial"/>
        <family val="2"/>
        <scheme val="none"/>
      </font>
      <numFmt numFmtId="164" formatCode="0.0"/>
    </dxf>
    <dxf>
      <font>
        <b val="0"/>
        <i val="0"/>
        <strike val="0"/>
        <condense val="0"/>
        <extend val="0"/>
        <outline val="0"/>
        <shadow val="0"/>
        <u val="none"/>
        <vertAlign val="baseline"/>
        <sz val="12"/>
        <color theme="1"/>
        <name val="Arial"/>
        <family val="2"/>
        <scheme val="none"/>
      </font>
      <numFmt numFmtId="164" formatCode="0.0"/>
    </dxf>
    <dxf>
      <font>
        <b/>
        <i val="0"/>
        <strike val="0"/>
        <condense val="0"/>
        <extend val="0"/>
        <outline val="0"/>
        <shadow val="0"/>
        <u val="none"/>
        <vertAlign val="baseline"/>
        <sz val="12"/>
        <color theme="1"/>
        <name val="Arial"/>
        <family val="2"/>
        <scheme val="none"/>
      </font>
      <numFmt numFmtId="164" formatCode="0.0"/>
    </dxf>
    <dxf>
      <font>
        <b val="0"/>
        <i val="0"/>
        <strike val="0"/>
        <condense val="0"/>
        <extend val="0"/>
        <outline val="0"/>
        <shadow val="0"/>
        <u val="none"/>
        <vertAlign val="baseline"/>
        <sz val="12"/>
        <color theme="1"/>
        <name val="Arial"/>
        <family val="2"/>
        <scheme val="none"/>
      </font>
    </dxf>
    <dxf>
      <font>
        <b/>
        <i val="0"/>
        <strike val="0"/>
        <condense val="0"/>
        <extend val="0"/>
        <outline val="0"/>
        <shadow val="0"/>
        <u val="none"/>
        <vertAlign val="baseline"/>
        <sz val="12"/>
        <color theme="1"/>
        <name val="Arial"/>
        <family val="2"/>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164" formatCode="0.0"/>
      <fill>
        <patternFill patternType="none">
          <fgColor indexed="64"/>
          <bgColor indexed="65"/>
        </patternFill>
      </fill>
    </dxf>
    <dxf>
      <font>
        <b/>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i val="0"/>
        <strike val="0"/>
        <condense val="0"/>
        <extend val="0"/>
        <outline val="0"/>
        <shadow val="0"/>
        <u val="none"/>
        <vertAlign val="baseline"/>
        <sz val="12"/>
        <color theme="1"/>
        <name val="Arial"/>
        <family val="2"/>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64" formatCode="0.0"/>
    </dxf>
    <dxf>
      <font>
        <b val="0"/>
        <i val="0"/>
        <strike val="0"/>
        <condense val="0"/>
        <extend val="0"/>
        <outline val="0"/>
        <shadow val="0"/>
        <u val="none"/>
        <vertAlign val="baseline"/>
        <sz val="12"/>
        <color theme="1"/>
        <name val="Arial"/>
        <family val="2"/>
        <scheme val="none"/>
      </font>
      <numFmt numFmtId="164" formatCode="0.0"/>
    </dxf>
    <dxf>
      <font>
        <b val="0"/>
        <i val="0"/>
        <strike val="0"/>
        <condense val="0"/>
        <extend val="0"/>
        <outline val="0"/>
        <shadow val="0"/>
        <u val="none"/>
        <vertAlign val="baseline"/>
        <sz val="12"/>
        <color theme="1"/>
        <name val="Arial"/>
        <family val="2"/>
        <scheme val="none"/>
      </font>
      <numFmt numFmtId="164" formatCode="0.0"/>
    </dxf>
    <dxf>
      <font>
        <b val="0"/>
        <i val="0"/>
        <strike val="0"/>
        <condense val="0"/>
        <extend val="0"/>
        <outline val="0"/>
        <shadow val="0"/>
        <u val="none"/>
        <vertAlign val="baseline"/>
        <sz val="12"/>
        <color theme="1"/>
        <name val="Arial"/>
        <family val="2"/>
        <scheme val="none"/>
      </font>
      <numFmt numFmtId="164" formatCode="0.0"/>
    </dxf>
    <dxf>
      <font>
        <b val="0"/>
        <i val="0"/>
        <strike val="0"/>
        <condense val="0"/>
        <extend val="0"/>
        <outline val="0"/>
        <shadow val="0"/>
        <u val="none"/>
        <vertAlign val="baseline"/>
        <sz val="12"/>
        <color theme="1"/>
        <name val="Arial"/>
        <family val="2"/>
        <scheme val="none"/>
      </font>
      <numFmt numFmtId="164" formatCode="0.0"/>
    </dxf>
    <dxf>
      <font>
        <b val="0"/>
        <i val="0"/>
        <strike val="0"/>
        <condense val="0"/>
        <extend val="0"/>
        <outline val="0"/>
        <shadow val="0"/>
        <u val="none"/>
        <vertAlign val="baseline"/>
        <sz val="12"/>
        <color theme="1"/>
        <name val="Arial"/>
        <family val="2"/>
        <scheme val="none"/>
      </font>
      <numFmt numFmtId="164" formatCode="0.0"/>
    </dxf>
    <dxf>
      <font>
        <b val="0"/>
        <i val="0"/>
        <strike val="0"/>
        <condense val="0"/>
        <extend val="0"/>
        <outline val="0"/>
        <shadow val="0"/>
        <u val="none"/>
        <vertAlign val="baseline"/>
        <sz val="12"/>
        <color theme="1"/>
        <name val="Arial"/>
        <family val="2"/>
        <scheme val="none"/>
      </font>
      <numFmt numFmtId="164" formatCode="0.0"/>
    </dxf>
    <dxf>
      <font>
        <b/>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fill>
        <patternFill patternType="none">
          <fgColor indexed="64"/>
          <bgColor auto="1"/>
        </patternFill>
      </fill>
      <alignment horizontal="right" vertical="bottom" textRotation="0" wrapText="1" indent="0" justifyLastLine="0" shrinkToFit="0" readingOrder="0"/>
    </dxf>
    <dxf>
      <font>
        <b/>
        <i val="0"/>
        <strike val="0"/>
        <condense val="0"/>
        <extend val="0"/>
        <outline val="0"/>
        <shadow val="0"/>
        <u val="none"/>
        <vertAlign val="baseline"/>
        <sz val="12"/>
        <color theme="1"/>
        <name val="Arial"/>
        <family val="2"/>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right" vertical="bottom" textRotation="0" wrapText="0" indent="0" justifyLastLine="0" shrinkToFit="0" readingOrder="0"/>
    </dxf>
    <dxf>
      <font>
        <b/>
        <i val="0"/>
        <strike val="0"/>
        <condense val="0"/>
        <extend val="0"/>
        <outline val="0"/>
        <shadow val="0"/>
        <u val="none"/>
        <vertAlign val="baseline"/>
        <sz val="12"/>
        <color theme="1"/>
        <name val="Arial"/>
        <family val="2"/>
        <scheme val="none"/>
      </font>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00"/>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4" formatCode="0.0"/>
      <fill>
        <patternFill patternType="solid">
          <fgColor indexed="64"/>
          <bgColor rgb="FFFFFF00"/>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auto="1"/>
        </patternFill>
      </fill>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00"/>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4" formatCode="0.0"/>
      <fill>
        <patternFill patternType="solid">
          <fgColor indexed="64"/>
          <bgColor rgb="FFFFFF00"/>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auto="1"/>
        </patternFill>
      </fill>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00"/>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4" formatCode="0.0"/>
      <fill>
        <patternFill patternType="solid">
          <fgColor indexed="64"/>
          <bgColor rgb="FFFFFF00"/>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auto="1"/>
        </patternFill>
      </fill>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00"/>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4" formatCode="0.0"/>
      <fill>
        <patternFill patternType="solid">
          <fgColor indexed="64"/>
          <bgColor rgb="FFFFFF00"/>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auto="1"/>
        </patternFill>
      </fill>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00"/>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4" formatCode="0.0"/>
      <fill>
        <patternFill patternType="solid">
          <fgColor indexed="64"/>
          <bgColor rgb="FFFFFF00"/>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auto="1"/>
        </patternFill>
      </fill>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00"/>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4" formatCode="0.0"/>
      <fill>
        <patternFill patternType="solid">
          <fgColor indexed="64"/>
          <bgColor rgb="FFFFFF00"/>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auto="1"/>
        </patternFill>
      </fill>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auto="1"/>
        <name val="Arial"/>
        <family val="2"/>
        <scheme val="none"/>
      </font>
      <fill>
        <patternFill patternType="none">
          <fgColor indexed="64"/>
          <bgColor auto="1"/>
        </patternFill>
      </fill>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auto="1"/>
        <name val="Arial"/>
        <family val="2"/>
        <scheme val="none"/>
      </font>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00"/>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4" formatCode="0.0"/>
      <fill>
        <patternFill patternType="solid">
          <fgColor indexed="64"/>
          <bgColor rgb="FFFFFF00"/>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auto="1"/>
        </patternFill>
      </fill>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00"/>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4" formatCode="0.0"/>
      <fill>
        <patternFill patternType="solid">
          <fgColor indexed="64"/>
          <bgColor rgb="FFFFFF00"/>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auto="1"/>
        </patternFill>
      </fill>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00"/>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4" formatCode="0.0"/>
      <fill>
        <patternFill patternType="solid">
          <fgColor indexed="64"/>
          <bgColor rgb="FFFFFF00"/>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00"/>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2" formatCode="0.00"/>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0.0"/>
      <fill>
        <patternFill patternType="solid">
          <fgColor indexed="64"/>
          <bgColor rgb="FFFFFF00"/>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164" formatCode="0.0"/>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lef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lef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00"/>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2" formatCode="0.00"/>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0.0"/>
      <fill>
        <patternFill patternType="solid">
          <fgColor indexed="64"/>
          <bgColor rgb="FFFFFF00"/>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164" formatCode="0.0"/>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lef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lef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00"/>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2" formatCode="0.00"/>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0.0"/>
      <fill>
        <patternFill patternType="solid">
          <fgColor indexed="64"/>
          <bgColor rgb="FFFFFF00"/>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164" formatCode="0.0"/>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lef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4" formatCode="#,##0.00"/>
      <alignment horizontal="lef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00"/>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2" formatCode="0.00"/>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0.0"/>
      <fill>
        <patternFill patternType="solid">
          <fgColor indexed="64"/>
          <bgColor rgb="FFFFFF00"/>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164" formatCode="0.0"/>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lef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lef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left" vertical="center"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auto="1"/>
        </patternFill>
      </fill>
    </dxf>
    <dxf>
      <font>
        <b/>
        <i val="0"/>
        <strike val="0"/>
        <condense val="0"/>
        <extend val="0"/>
        <outline val="0"/>
        <shadow val="0"/>
        <u val="none"/>
        <vertAlign val="baseline"/>
        <sz val="12"/>
        <color auto="1"/>
        <name val="Arial"/>
        <family val="2"/>
        <scheme val="none"/>
      </font>
      <fill>
        <patternFill patternType="none">
          <fgColor indexed="64"/>
          <bgColor auto="1"/>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1"/>
        <color auto="1"/>
        <name val="Arial"/>
        <family val="2"/>
        <scheme val="none"/>
      </font>
      <numFmt numFmtId="164" formatCode="0.0"/>
      <fill>
        <patternFill patternType="none">
          <fgColor indexed="64"/>
          <bgColor auto="1"/>
        </patternFill>
      </fill>
    </dxf>
    <dxf>
      <font>
        <b/>
        <i val="0"/>
        <strike val="0"/>
        <condense val="0"/>
        <extend val="0"/>
        <outline val="0"/>
        <shadow val="0"/>
        <u val="none"/>
        <vertAlign val="baseline"/>
        <sz val="12"/>
        <color auto="1"/>
        <name val="Arial"/>
        <family val="2"/>
        <scheme val="none"/>
      </font>
      <numFmt numFmtId="164" formatCode="0.0"/>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color auto="1"/>
        <family val="2"/>
      </font>
      <fill>
        <patternFill patternType="none">
          <fgColor indexed="64"/>
          <bgColor auto="1"/>
        </patternFill>
      </fill>
    </dxf>
    <dxf>
      <font>
        <b val="0"/>
        <i val="0"/>
        <strike val="0"/>
        <condense val="0"/>
        <extend val="0"/>
        <outline val="0"/>
        <shadow val="0"/>
        <u val="none"/>
        <vertAlign val="baseline"/>
        <sz val="12"/>
        <color auto="1"/>
        <name val="Arial"/>
        <family val="2"/>
        <scheme val="none"/>
      </font>
      <fill>
        <patternFill patternType="none">
          <fgColor indexed="64"/>
          <bgColor auto="1"/>
        </patternFill>
      </fill>
    </dxf>
    <dxf>
      <font>
        <b/>
        <i val="0"/>
        <strike val="0"/>
        <condense val="0"/>
        <extend val="0"/>
        <outline val="0"/>
        <shadow val="0"/>
        <u val="none"/>
        <vertAlign val="baseline"/>
        <sz val="12"/>
        <color auto="1"/>
        <name val="Arial"/>
        <family val="2"/>
        <scheme val="none"/>
      </font>
      <fill>
        <patternFill patternType="none">
          <fgColor indexed="64"/>
          <bgColor auto="1"/>
        </patternFill>
      </fill>
      <alignment horizontal="right" vertical="top"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dxf>
    <dxf>
      <font>
        <b/>
        <i val="0"/>
        <strike val="0"/>
        <condense val="0"/>
        <extend val="0"/>
        <outline val="0"/>
        <shadow val="0"/>
        <u val="none"/>
        <vertAlign val="baseline"/>
        <sz val="12"/>
        <color auto="1"/>
        <name val="Arial"/>
        <family val="2"/>
        <scheme val="none"/>
      </font>
      <alignment horizontal="right" vertical="top"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i val="0"/>
        <strike val="0"/>
        <condense val="0"/>
        <extend val="0"/>
        <outline val="0"/>
        <shadow val="0"/>
        <u val="none"/>
        <vertAlign val="baseline"/>
        <sz val="12"/>
        <color auto="1"/>
        <name val="Arial"/>
        <family val="2"/>
        <scheme val="none"/>
      </font>
      <alignment horizontal="lef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lef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lef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left" vertical="center" textRotation="0" wrapText="1" indent="0" justifyLastLine="0" shrinkToFit="0" readingOrder="0"/>
    </dxf>
    <dxf>
      <font>
        <b/>
        <i val="0"/>
        <strike val="0"/>
        <condense val="0"/>
        <extend val="0"/>
        <outline val="0"/>
        <shadow val="0"/>
        <u val="none"/>
        <vertAlign val="baseline"/>
        <sz val="12"/>
        <color auto="1"/>
        <name val="Arial"/>
        <family val="2"/>
        <scheme val="none"/>
      </font>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right" vertical="top" textRotation="0" wrapText="1" indent="0" justifyLastLine="0" shrinkToFit="0" readingOrder="0"/>
    </dxf>
    <dxf>
      <font>
        <b val="0"/>
        <i val="0"/>
        <strike val="0"/>
        <condense val="0"/>
        <extend val="0"/>
        <outline val="0"/>
        <shadow val="0"/>
        <u val="none"/>
        <vertAlign val="baseline"/>
        <sz val="12"/>
        <color rgb="FF000000"/>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2"/>
        <color rgb="FF000000"/>
        <name val="Arial"/>
        <family val="2"/>
        <scheme val="none"/>
      </font>
      <alignment horizontal="center" vertical="center" textRotation="0" wrapText="0" indent="0" justifyLastLine="0" shrinkToFit="0" readingOrder="0"/>
    </dxf>
    <dxf>
      <font>
        <strike val="0"/>
        <outline val="0"/>
        <shadow val="0"/>
        <u val="none"/>
        <vertAlign val="baseline"/>
        <sz val="12"/>
        <color rgb="FF000000"/>
        <name val="Arial"/>
        <family val="2"/>
        <scheme val="none"/>
      </font>
    </dxf>
    <dxf>
      <font>
        <b/>
        <i val="0"/>
        <strike val="0"/>
        <condense val="0"/>
        <extend val="0"/>
        <outline val="0"/>
        <shadow val="0"/>
        <u val="none"/>
        <vertAlign val="baseline"/>
        <sz val="11"/>
        <color rgb="FF000000"/>
        <name val="Arial"/>
        <family val="2"/>
        <scheme val="none"/>
      </font>
    </dxf>
  </dxfs>
  <tableStyles count="0"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4.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97CB332-1F64-49C8-A0C3-77FCD58AE392}" name="Notes" displayName="Notes" ref="A4:B8" totalsRowShown="0" headerRowDxfId="297" dataDxfId="296">
  <autoFilter ref="A4:B8" xr:uid="{797CB332-1F64-49C8-A0C3-77FCD58AE392}"/>
  <tableColumns count="2">
    <tableColumn id="1" xr3:uid="{F2D693AD-0C3A-457E-A235-74F453C79052}" name="Note number " dataDxfId="295"/>
    <tableColumn id="2" xr3:uid="{6D71C754-E4D3-417B-8164-1ED2D6C1B7AA}" name="Note text " dataDxfId="294"/>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6BC5C27-D302-47EA-8CA2-0E782A29828A}" name="Table5" displayName="Table5" ref="A4:M17" totalsRowCount="1" headerRowDxfId="54" dataDxfId="53">
  <autoFilter ref="A4:M16" xr:uid="{06BC5C27-D302-47EA-8CA2-0E782A29828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BACE0881-78E7-47F7-A650-86ED121377B5}" name="Age band" dataDxfId="52" totalsRowDxfId="51"/>
    <tableColumn id="2" xr3:uid="{1D445149-8E9B-4CE5-B23D-3035012A116C}" name="Wave 1-3, _x000a_Males in England" dataDxfId="50" totalsRowDxfId="49"/>
    <tableColumn id="3" xr3:uid="{B3F606F0-17AA-4F88-9A02-3D96CCD43ED2}" name="Wave 1-3, _x000a_Females in England" dataDxfId="48" totalsRowDxfId="47"/>
    <tableColumn id="14" xr3:uid="{69A669B2-21E1-475F-82C4-CAAD89B3892A}" name="Wave 1-3, _x000a_Males in Wales" dataDxfId="46" totalsRowDxfId="45"/>
    <tableColumn id="15" xr3:uid="{45A92BB2-E782-422D-A2AF-83E2A61515A0}" name="Wave 1-3, _x000a_Females in Wales" dataDxfId="44" totalsRowDxfId="43"/>
    <tableColumn id="17" xr3:uid="{9BA41CA9-01C4-443C-81B3-DB5E4FCE4B22}" name="Wave 1-3, _x000a_Males in Northern Ireland" dataDxfId="42" totalsRowDxfId="41"/>
    <tableColumn id="16" xr3:uid="{A06FA20F-722E-4612-8D17-5B0B7E7B07D6}" name="Wave 1-3, _x000a_Females in Northern Ireland" dataDxfId="40" totalsRowDxfId="39"/>
    <tableColumn id="4" xr3:uid="{60B5E31C-351C-46B7-A5E7-08B912BFAC84}" name="Wave 4-7, _x000a_Males in _x000a_England" dataDxfId="38" totalsRowDxfId="37"/>
    <tableColumn id="5" xr3:uid="{54CD53A9-2510-4631-A2C2-102007B310FC}" name="Wave 4-7, _x000a_Females in England" dataDxfId="36" totalsRowDxfId="35"/>
    <tableColumn id="8" xr3:uid="{8963AA5D-89D7-4AC0-B5D4-78C561B3A642}" name="Wave 4-7, _x000a_Males in Wales" dataDxfId="34" totalsRowDxfId="33"/>
    <tableColumn id="9" xr3:uid="{496AF415-55E0-43EC-875A-BA303DF0F4C8}" name="Wave 4-7, _x000a_Females in Wales" dataDxfId="32" totalsRowDxfId="31"/>
    <tableColumn id="12" xr3:uid="{FA88B631-4CC1-4789-8092-55A22F508B0D}" name="Wave 4-7, Males in Northern Ireland" dataDxfId="30" totalsRowDxfId="29"/>
    <tableColumn id="13" xr3:uid="{4303EBE2-420A-4B1E-9C91-2F120F4B75D0}" name="Wave 4-7, Females in Northern Ireland" dataDxfId="28" totalsRowDxfId="27"/>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540BDA75-C24F-4965-A441-F0B369BFFA54}" name="Table21" displayName="Table21" ref="A4:H32" totalsRowShown="0" headerRowDxfId="26" dataDxfId="25">
  <autoFilter ref="A4:H32" xr:uid="{540BDA75-C24F-4965-A441-F0B369BFFA54}">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2FA20B9A-48CA-42FD-B2B8-D6F91DFE75BC}" name="Region " dataDxfId="24"/>
    <tableColumn id="2" xr3:uid="{97BE895A-86F3-431E-85B9-7BA06DA08335}" name="Wave 1" dataDxfId="23"/>
    <tableColumn id="3" xr3:uid="{54F92CF1-20A8-4701-A5F9-4026BB1FE712}" name="Wave 2" dataDxfId="22"/>
    <tableColumn id="4" xr3:uid="{8FEC11D6-4D53-4C46-8D44-39D54457BFF7}" name="Wave 3" dataDxfId="21"/>
    <tableColumn id="5" xr3:uid="{C4F9BE6D-D3D8-4CF9-A4B8-EF1F2090AFB4}" name="Wave 4" dataDxfId="20"/>
    <tableColumn id="6" xr3:uid="{97CE768C-7EAF-4BBE-8052-4A50C53C049F}" name="Wave 5" dataDxfId="19"/>
    <tableColumn id="7" xr3:uid="{E2FC2E12-E6C8-4246-A23F-7AF2462E72D1}" name="Wave 6" dataDxfId="18"/>
    <tableColumn id="8" xr3:uid="{C9C1C483-95D5-45AA-B261-4AB117922992}" name="Wave 7" dataDxfId="17"/>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0DBFCD1-2124-413A-B3A6-1B453C9D5218}" name="Table3" displayName="Table3" ref="A4:C22" totalsRowShown="0" headerRowDxfId="16" dataDxfId="15">
  <autoFilter ref="A4:C22" xr:uid="{90DBFCD1-2124-413A-B3A6-1B453C9D5218}">
    <filterColumn colId="0" hiddenButton="1"/>
    <filterColumn colId="1" hiddenButton="1"/>
    <filterColumn colId="2" hiddenButton="1"/>
  </autoFilter>
  <tableColumns count="3">
    <tableColumn id="1" xr3:uid="{D7D1FBF9-43AB-4AC8-BCF8-C4993ECB9534}" name="Quintile per country" dataDxfId="14"/>
    <tableColumn id="2" xr3:uid="{83C810FA-11E2-48E0-97BC-F5C8B86D8CDB}" name="Waves 1 to 3" dataDxfId="13"/>
    <tableColumn id="3" xr3:uid="{375ED037-D813-4BE1-B612-47A36EBAC282}" name="Waves 4 to 7" dataDxfId="12"/>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3466946-3788-4239-AD75-C7FBDF1D9EC6}" name="Table4" displayName="Table4" ref="A4:F11" totalsRowShown="0" headerRowDxfId="11">
  <tableColumns count="6">
    <tableColumn id="1" xr3:uid="{B94C9C07-511C-446B-BC30-4D9C3C0E260D}" name="Wave" dataDxfId="10"/>
    <tableColumn id="2" xr3:uid="{4A00DC42-6165-4550-8B87-BC8B64B4684E}" name="Number of cognitive interviews" dataDxfId="9"/>
    <tableColumn id="3" xr3:uid="{AF2C540D-E08A-4DF8-BEF4-B0F6799CB58E}" name="Percentage of all participants who started the online survey but did not complete it"/>
    <tableColumn id="4" xr3:uid="{74A7B670-7A0D-4BB9-9CAC-31E89D9EE9D1}" name="Mean completion time of online survey in minutes" dataDxfId="8"/>
    <tableColumn id="5" xr3:uid="{B3B7B4D2-228F-4442-AC5D-ADFC82B429B6}" name="Number of queries to the helpline (telephone and email)" dataDxfId="7"/>
    <tableColumn id="6" xr3:uid="{7E72E709-8D24-4D4B-8E88-1284C62EBD7E}" name="Number of duplicate responses removed (where the participant completed both the online and the postal survey)" dataDxfId="6"/>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B819ECDB-0BBA-40C0-A2E5-C2246C1F1305}" name="Table8" displayName="Table8" ref="A4:D12" totalsRowShown="0" headerRowDxfId="5" dataDxfId="4">
  <tableColumns count="4">
    <tableColumn id="1" xr3:uid="{BD9C1E86-C975-49C0-AC95-E701FA43342F}" name="Wave" dataDxfId="3"/>
    <tableColumn id="2" xr3:uid="{E5407B29-95A6-4244-8830-12CE312A4AD0}" name="Number of different versions of postal questionnaires for each country" dataDxfId="2"/>
    <tableColumn id="3" xr3:uid="{9692F699-B99F-4361-866F-A4ABAC5B2E01}" name="Fieldwork period" dataDxfId="1"/>
    <tableColumn id="4" xr3:uid="{3F384508-68E3-4DE6-A401-9C36BAB3411E}" name="Proportion of available sample sent final mailing"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91548F6-2852-4D08-B158-EC2762694DCB}" name="Tables_1_to_83" displayName="Tables_1_to_83" ref="A4:Q11" totalsRowShown="0" headerRowDxfId="293" dataDxfId="292">
  <autoFilter ref="A4:Q11" xr:uid="{591548F6-2852-4D08-B158-EC2762694DC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A984A1A8-BF16-4D8F-8B34-3C71F2FE277D}" name="Wave" dataDxfId="291"/>
    <tableColumn id="22" xr3:uid="{382B01F2-EBFE-4073-9793-9C03927A3AF9}" name="Number of households issued in the main sample, Total" dataDxfId="290"/>
    <tableColumn id="23" xr3:uid="{C5B09981-DF6B-485C-B4C7-DCD27A59FDFC}" name="Number of households in reserve sample, Total" dataDxfId="289"/>
    <tableColumn id="24" xr3:uid="{DFEC6DD2-B254-4D09-A321-96E96D39F4D1}" name="Total number of households in sample, Total" dataDxfId="288"/>
    <tableColumn id="25" xr3:uid="{65DD7212-3947-4998-A979-26940E9869DB}" name="Assumed address completion rate (%), Total" dataDxfId="287"/>
    <tableColumn id="2" xr3:uid="{684360AC-071F-4718-AB23-2164EE75B350}" name="Number of households issued in the main sample, England" dataDxfId="286"/>
    <tableColumn id="6" xr3:uid="{32D95A4E-8D8C-4981-82AF-8C4E0E74F89E}" name="Number of households in reserve sample, England" dataDxfId="285"/>
    <tableColumn id="10" xr3:uid="{5CFDC0FF-4D29-4009-9B4F-20A323385D2E}" name="Total number of households in sample, England" dataDxfId="284"/>
    <tableColumn id="14" xr3:uid="{3BFF9B1A-369E-4BE9-A770-15BD065C533B}" name="Assumed address completion rate (%), England" dataDxfId="283"/>
    <tableColumn id="3" xr3:uid="{926FA22F-D1AD-4168-B505-89FD3C502C11}" name="Number of households issued in the main sample, Wales" dataDxfId="282"/>
    <tableColumn id="7" xr3:uid="{984BBAA6-B5C9-465F-8616-B9E0EB3F8D5E}" name="Number of households in reserve sample, Wales" dataDxfId="281"/>
    <tableColumn id="11" xr3:uid="{B02D8E59-0C16-4C8C-9616-49C123A24143}" name="Total number of households in sample, Wales" dataDxfId="280"/>
    <tableColumn id="15" xr3:uid="{D120EB4E-B4D3-4CB1-8D96-D0624B8267B0}" name="Assumed address completion rate (%), Wales" dataDxfId="279"/>
    <tableColumn id="4" xr3:uid="{C10E42D3-C4DF-421D-B221-F501B9FC9268}" name="Number of households issued in the main sample, Northern Ireland" dataDxfId="278"/>
    <tableColumn id="8" xr3:uid="{67586724-FAE4-4DAC-9DC9-554DFA5F2671}" name="Number of households in reserve sample, Northern Ireland" dataDxfId="277"/>
    <tableColumn id="12" xr3:uid="{F6393643-561D-489C-9DCB-E10AF842A448}" name="Total number of households in sample, Northern Ireland" dataDxfId="276"/>
    <tableColumn id="16" xr3:uid="{EAEA09B7-C14C-4C16-8A28-20D45D3F62FC}" name="Assumed address completion rate (%), Northern Ireland" dataDxfId="275"/>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39F329A-225F-4F43-8024-A8500FE9EB19}" name="Table6" displayName="Table6" ref="A4:M11" totalsRowShown="0" headerRowDxfId="274" dataDxfId="273">
  <autoFilter ref="A4:M11" xr:uid="{339F329A-225F-4F43-8024-A8500FE9EB1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E04EA3AD-1825-4DE0-8CBF-E0556608C859}" name="Wave" dataDxfId="272"/>
    <tableColumn id="2" xr3:uid="{4344D6C4-F0B5-47E3-8626-B50B3C6C5CA1}" name="Number of returns, Total" dataDxfId="271"/>
    <tableColumn id="3" xr3:uid="{7E8E5379-2AFA-4A9D-9E41-6984C7D332B5}" name="Number of online returns, Total" dataDxfId="270"/>
    <tableColumn id="4" xr3:uid="{CF286FC3-D3A3-480E-970E-95FCE56EC6E5}" name="Number of postal returns, Total" dataDxfId="269"/>
    <tableColumn id="5" xr3:uid="{08D5BA52-B1E4-4BF5-A5D2-4E2B95202EC6}" name="Number of returns, England" dataDxfId="268"/>
    <tableColumn id="6" xr3:uid="{8EB431A7-5272-4942-B08C-D0754F6F3BFC}" name="Number of online returns, England" dataDxfId="267"/>
    <tableColumn id="7" xr3:uid="{EA9F7F2B-99FC-4119-92A6-6C2F99BD924A}" name="Number of postal returns, England" dataDxfId="266"/>
    <tableColumn id="8" xr3:uid="{6ADD308F-B590-4621-8B89-ECAC33E776DB}" name="Number of returns, Wales" dataDxfId="265"/>
    <tableColumn id="9" xr3:uid="{BD5D47EC-CA42-48CA-8F50-7E602A0BA2AB}" name="Number of online returns, Wales" dataDxfId="264"/>
    <tableColumn id="10" xr3:uid="{6ED8E429-F702-428E-AE8A-67B279DC7A7C}" name="Number of postal returns, Wales" dataDxfId="263"/>
    <tableColumn id="11" xr3:uid="{1960E1C0-0633-462E-AF92-00302D6AA54C}" name="Number of returns, Northern Ireland" dataDxfId="262"/>
    <tableColumn id="12" xr3:uid="{FE6DDB07-F17F-4F1E-8A31-8CCB090F8267}" name="Number of online returns, Northern Ireland" dataDxfId="261"/>
    <tableColumn id="13" xr3:uid="{16DC45FD-23F5-4B36-B8C2-E63C75124F08}" name="Number of postal returns, Northern Ireland" dataDxfId="260"/>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A1AD7BF4-0ED6-4AEE-907D-DB931568A6B6}" name="Table316" displayName="Table316" ref="A4:AA11" totalsRowShown="0" headerRowDxfId="259" dataDxfId="258" totalsRowDxfId="257">
  <autoFilter ref="A4:AA11" xr:uid="{A1AD7BF4-0ED6-4AEE-907D-DB931568A6B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xr3:uid="{ED148756-FDF0-4960-96AA-4902833B5101}" name="Wave" dataDxfId="256" totalsRowDxfId="255"/>
    <tableColumn id="28" xr3:uid="{1EB12ECD-4071-4FDB-BE48-B5B0DEF31ED3}" name="No. of overall returns, Total" dataDxfId="254" totalsRowDxfId="253"/>
    <tableColumn id="29" xr3:uid="{26941E02-411D-41EF-9CAE-EB973F0AA8DF}" name="Percentage of returns which are online, Total" dataDxfId="252" totalsRowDxfId="251"/>
    <tableColumn id="30" xr3:uid="{386098A2-9AC3-4FA7-88E3-EB3CAD1F227D}" name="No. of overall returns, England" dataDxfId="250" totalsRowDxfId="249"/>
    <tableColumn id="31" xr3:uid="{D3AC3A93-A7ED-48C4-88D7-DB3F83E3E738}" name="Percentage of returns which are online, England" dataDxfId="248" totalsRowDxfId="247"/>
    <tableColumn id="32" xr3:uid="{4CA7F0F4-505E-4116-8DAD-3FB503E2702F}" name="No. of overall returns, Wales" dataDxfId="246" totalsRowDxfId="245"/>
    <tableColumn id="33" xr3:uid="{A98D1317-1AFF-48FB-B12F-F273A354AF8B}" name="Percentage of returns which are online, Wales" dataDxfId="244" totalsRowDxfId="243"/>
    <tableColumn id="34" xr3:uid="{471BB179-D289-4ADC-ACD6-20E133EBBC63}" name="No. of overall returns, Northern Ireland" dataDxfId="242" totalsRowDxfId="241"/>
    <tableColumn id="35" xr3:uid="{3E72D8AA-146C-4D42-AC9C-A7A47AFE624D}" name="Percentage of returns which are online, Northern Ireland" dataDxfId="240" totalsRowDxfId="239"/>
    <tableColumn id="2" xr3:uid="{83C51C50-946A-42CF-98A1-A3D2E64DDF34}" name="No. of overall returns, East Midlands" dataDxfId="238" totalsRowDxfId="237"/>
    <tableColumn id="3" xr3:uid="{57B34B58-1F87-4688-8F2F-DF28662C7DFB}" name="Percentage of returns which are online, East Midlands" dataDxfId="236" totalsRowDxfId="235"/>
    <tableColumn id="4" xr3:uid="{9EF5E2A6-58A0-4598-B330-72219E6A671B}" name="No. of overall returns, East of England" dataDxfId="234" totalsRowDxfId="233"/>
    <tableColumn id="5" xr3:uid="{4844C277-DE6D-417F-8C83-9120ABDF1C91}" name="Percentage of returns which are online, East of England" dataDxfId="232" totalsRowDxfId="231"/>
    <tableColumn id="6" xr3:uid="{DEA0526C-3878-4826-9AD9-8D81204FC551}" name="No. of overall returns, London" dataDxfId="230" totalsRowDxfId="229"/>
    <tableColumn id="7" xr3:uid="{B30B58D5-2134-462D-9086-E481505CF4B6}" name="Percentage of returns which are online, London" dataDxfId="228" totalsRowDxfId="227"/>
    <tableColumn id="8" xr3:uid="{C9C5D499-863D-4B5E-AF85-4CE180FE621E}" name="No. of overall returns, North East" dataDxfId="226" totalsRowDxfId="225"/>
    <tableColumn id="9" xr3:uid="{E7257C9B-8BD0-4691-8B15-021044C26EDD}" name="Percentage of returns which are online, North East" dataDxfId="224" totalsRowDxfId="223"/>
    <tableColumn id="10" xr3:uid="{A73CB756-3BD5-4893-9E4F-FC3CED31CD61}" name="No. of overall returns, North West" dataDxfId="222" totalsRowDxfId="221"/>
    <tableColumn id="11" xr3:uid="{5C869FCB-4ED1-4C7F-86FF-E615C0E722CF}" name="Percentage of returns which are online, North West" dataDxfId="220" totalsRowDxfId="219"/>
    <tableColumn id="12" xr3:uid="{8FC881C6-7352-4BA9-9702-D22E1FE0E28E}" name="No. of overall returns, South East" dataDxfId="218" totalsRowDxfId="217"/>
    <tableColumn id="13" xr3:uid="{6420C4C5-1A79-4835-A759-90DC53DA256A}" name="Percentage of returns which are online, South East" dataDxfId="216" totalsRowDxfId="215"/>
    <tableColumn id="14" xr3:uid="{B4FC2E49-6F85-4EC0-BDA7-2F4B1200CD15}" name="No. of overall returns, South West" dataDxfId="214" totalsRowDxfId="213"/>
    <tableColumn id="15" xr3:uid="{AB106119-E916-4D74-8FE1-875507528918}" name="Percentage of returns which are online, South West" dataDxfId="212" totalsRowDxfId="211"/>
    <tableColumn id="16" xr3:uid="{42DC7FD6-3687-48C8-ABB8-3612286433BE}" name="No. of overall returns, West Midlands" dataDxfId="210" totalsRowDxfId="209"/>
    <tableColumn id="17" xr3:uid="{97222334-5ECB-4483-AA34-65145BFCC58B}" name="Percentage of returns which are online, West Midlands" dataDxfId="208" totalsRowDxfId="207"/>
    <tableColumn id="18" xr3:uid="{C8DE33CB-1871-40F2-96B9-9636D2540F3F}" name="No. of overall returns, Yorkshire &amp; Humber" dataDxfId="206" totalsRowDxfId="205"/>
    <tableColumn id="19" xr3:uid="{9F542796-C7C9-48F2-AC1B-E6E46BC9876E}" name="Percentage of returns which are online, Yorkshire &amp; Humber" dataDxfId="204" totalsRowDxfId="203"/>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179CADF8-4992-467F-9BE4-49A24B99629E}" name="Table414" displayName="Table414" ref="A4:BA11" totalsRowShown="0" headerRowDxfId="202" dataDxfId="201">
  <autoFilter ref="A4:BA11" xr:uid="{179CADF8-4992-467F-9BE4-49A24B99629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autoFilter>
  <tableColumns count="53">
    <tableColumn id="1" xr3:uid="{B5F180E5-2E33-4ED6-A6F0-CA331ABA8969}" name="Wave" dataDxfId="200" totalsRowDxfId="199"/>
    <tableColumn id="50" xr3:uid="{67775618-04A7-4F96-AAF3-8A7924F910E4}" name="No. of issued addresses, Total" dataDxfId="198" totalsRowDxfId="197"/>
    <tableColumn id="51" xr3:uid="{A9AF1A74-A77E-49DD-8A7F-B27DCBAACCA1}" name="No. of addresses in survey, Total" dataDxfId="196" totalsRowDxfId="195"/>
    <tableColumn id="52" xr3:uid="{0E75A5A6-AC13-44C5-A91E-49A570C1C350}" name="Address level response rate (%), Total" dataDxfId="194" totalsRowDxfId="193"/>
    <tableColumn id="53" xr3:uid="{4DC84582-78F7-4B85-9E94-FD47338E8BB0}" name="Mean no. of returns per participating address, Total" dataDxfId="192" totalsRowDxfId="191"/>
    <tableColumn id="38" xr3:uid="{132990D7-D294-4212-BE18-70F86E6134FB}" name="No. of issued addresses, England" dataDxfId="190" totalsRowDxfId="189"/>
    <tableColumn id="39" xr3:uid="{CCC51568-A1BF-40D3-BE7A-1E31942C5334}" name="No. of addresses in survey, England" dataDxfId="188" totalsRowDxfId="187"/>
    <tableColumn id="40" xr3:uid="{D6BA5745-F150-45B1-901E-677E3C7CDBAB}" name="Address level response rate (%), England" dataDxfId="186" totalsRowDxfId="185"/>
    <tableColumn id="41" xr3:uid="{F889A0B1-2FB4-4293-A562-40F88200BA9A}" name="Mean no. of returns per participating address, England" dataDxfId="184" totalsRowDxfId="183"/>
    <tableColumn id="42" xr3:uid="{9E945AF2-C8BD-46A9-9E9C-E14E3C2E0B6A}" name="No. of issued addresses, Wales" dataDxfId="182" totalsRowDxfId="181"/>
    <tableColumn id="43" xr3:uid="{6B2DCCFE-5EA0-4B26-B150-7E0FDBF4A142}" name="No. of addresses in survey, Wales" dataDxfId="180" totalsRowDxfId="179"/>
    <tableColumn id="44" xr3:uid="{F088A45A-361C-4807-82FC-EC70999C1DE3}" name="Address level response rate (%), Wales" dataDxfId="178" totalsRowDxfId="177"/>
    <tableColumn id="45" xr3:uid="{EA405F73-47E6-4DBF-8453-9D53E386D3F7}" name="Mean no. of returns per participating address, Wales" dataDxfId="176" totalsRowDxfId="175"/>
    <tableColumn id="46" xr3:uid="{29CD986E-FFF7-4694-BB91-D31878B4EF5B}" name="No. of issued addresses, Northern Ireland" dataDxfId="174" totalsRowDxfId="173"/>
    <tableColumn id="47" xr3:uid="{DBF09BE8-FA83-435A-A381-4B17538B8E12}" name="No. of addresses in survey, Northern Ireland" dataDxfId="172" totalsRowDxfId="171"/>
    <tableColumn id="48" xr3:uid="{4D5C4798-2565-419B-84C4-D3859D62DB09}" name="Address level response rate (%), Northern Ireland" dataDxfId="170" totalsRowDxfId="169"/>
    <tableColumn id="49" xr3:uid="{1A495615-75D7-4B8E-AB33-14673AAAFE17}" name="Mean no. of returns per participating address, Northern Ireland" dataDxfId="168" totalsRowDxfId="167"/>
    <tableColumn id="2" xr3:uid="{094186DB-A80C-4B19-A4C8-D66F669D6AC3}" name="No. of issued addresses, East Midlands" dataDxfId="166" totalsRowDxfId="165"/>
    <tableColumn id="3" xr3:uid="{A77A1A46-37CA-47E4-BAC0-5480089A9AAA}" name="No. of addresses in survey, East Midlands" dataDxfId="164" totalsRowDxfId="163"/>
    <tableColumn id="4" xr3:uid="{B9176F78-7DD8-43A7-AAE1-7D68814C8C1D}" name="Address level response rate (%), East Midlands" dataDxfId="162" totalsRowDxfId="161"/>
    <tableColumn id="5" xr3:uid="{297A2EAE-3A84-486F-948C-3554DECE0D7A}" name="Mean no. of returns per participating address, East Midlands" dataDxfId="160" totalsRowDxfId="159"/>
    <tableColumn id="6" xr3:uid="{CE40BE70-96E6-4D35-A10D-1CE35176CEC1}" name="No. of issued addresses, East of England" dataDxfId="158" totalsRowDxfId="157"/>
    <tableColumn id="7" xr3:uid="{551571B8-63A1-4C3E-8753-9667023A32E6}" name="No. of addresses in survey, East of England" dataDxfId="156" totalsRowDxfId="155"/>
    <tableColumn id="8" xr3:uid="{0002EC92-54BA-4625-B5A8-9C981FC42F65}" name="Address level response rate (%), East of England" dataDxfId="154" totalsRowDxfId="153"/>
    <tableColumn id="9" xr3:uid="{1632837F-C45E-4639-A502-2546937E0E46}" name="Mean no. of returns per participating address, East of England" dataDxfId="152" totalsRowDxfId="151"/>
    <tableColumn id="10" xr3:uid="{DB6BE39F-2311-435D-A7E3-A5D6428098B9}" name="No. of issued addresses, London" dataDxfId="150" totalsRowDxfId="149"/>
    <tableColumn id="11" xr3:uid="{A51E3563-5AB5-4BA5-B556-71472B2CBDAA}" name="No. of addresses in survey, London" dataDxfId="148" totalsRowDxfId="147"/>
    <tableColumn id="12" xr3:uid="{E0DD22BC-F99F-400F-9B6A-8F4430719CD0}" name="Address level response rate (%), London" dataDxfId="146" totalsRowDxfId="145"/>
    <tableColumn id="13" xr3:uid="{BF1E6FA3-0646-4972-9EE0-78BA1F00BE94}" name="Mean no. of returns per participating address, London" dataDxfId="144" totalsRowDxfId="143"/>
    <tableColumn id="14" xr3:uid="{ED9BB724-2BDA-4DD5-AF68-A2B158A18C1C}" name="No. of issued addresses, North East" dataDxfId="142" totalsRowDxfId="141"/>
    <tableColumn id="15" xr3:uid="{A145D2EF-8893-4FC2-908C-830AF175BC1B}" name="No. of addresses in survey, North East" dataDxfId="140" totalsRowDxfId="139"/>
    <tableColumn id="16" xr3:uid="{516C9C93-06C1-43D4-B6DE-CD3AB14E2A26}" name="Address level response rate (%), North East" dataDxfId="138" totalsRowDxfId="137"/>
    <tableColumn id="17" xr3:uid="{B21DC6C1-A38F-4B2D-B3B2-3285CDBCED3C}" name="Mean no. of returns per participating address, North East" dataDxfId="136" totalsRowDxfId="135"/>
    <tableColumn id="18" xr3:uid="{A76979E5-D432-49BE-9401-CA49AF1DB557}" name="No. of issued addresses, North West" dataDxfId="134" totalsRowDxfId="133"/>
    <tableColumn id="19" xr3:uid="{DE3EC8FE-6D91-4063-83A4-061BD88D3792}" name="No. of addresses in survey, North West" dataDxfId="132" totalsRowDxfId="131"/>
    <tableColumn id="20" xr3:uid="{6857D490-1820-47CF-8545-248052C2CBF3}" name="Address level response rate (%), North West" dataDxfId="130" totalsRowDxfId="129"/>
    <tableColumn id="21" xr3:uid="{EE18A844-5E9E-4472-A574-A42C7372AB9F}" name="Mean no. of returns per participating address, North West" dataDxfId="128" totalsRowDxfId="127"/>
    <tableColumn id="22" xr3:uid="{F1ECC412-2124-47D4-AFD0-3DC51090E816}" name="No. of issued addresses, South East" dataDxfId="126" totalsRowDxfId="125"/>
    <tableColumn id="23" xr3:uid="{2D9A3CCD-1FC4-4FC6-A87F-47A39A6C9ACD}" name="No. of addresses in survey, South East" dataDxfId="124" totalsRowDxfId="123"/>
    <tableColumn id="24" xr3:uid="{BE9B2279-B444-4BCF-90BD-CFDBB651AFD0}" name="Address level response rate (%), South East" dataDxfId="122" totalsRowDxfId="121"/>
    <tableColumn id="25" xr3:uid="{58EB32EA-C599-4C1F-BF7A-A28FA475511B}" name="Mean no. of returns per participating address, South East" dataDxfId="120" totalsRowDxfId="119"/>
    <tableColumn id="26" xr3:uid="{0BE4D869-A57E-44D7-B168-400D28E16ED9}" name="No. of issued addresses, South West" dataDxfId="118" totalsRowDxfId="117"/>
    <tableColumn id="27" xr3:uid="{9E09854A-B400-4122-BDAA-0556E352764C}" name="No. of addresses in survey, South West" dataDxfId="116" totalsRowDxfId="115"/>
    <tableColumn id="28" xr3:uid="{FB74BEFC-54A0-4E84-AA03-212B3103AADD}" name="Address level response rate (%), South West" dataDxfId="114" totalsRowDxfId="113"/>
    <tableColumn id="29" xr3:uid="{12A44B6F-080A-4A4D-B0AC-525C5AF3DD0D}" name="Mean no. of returns per participating address, South West" dataDxfId="112" totalsRowDxfId="111"/>
    <tableColumn id="30" xr3:uid="{70093DCB-4128-4920-93E6-5539AF8DD660}" name="No. of issued addresses, West Midlands" dataDxfId="110" totalsRowDxfId="109"/>
    <tableColumn id="31" xr3:uid="{7CC3E6BC-489E-428F-8F06-CC79980D3C4B}" name="No. of addresses in survey, West Midlands" dataDxfId="108" totalsRowDxfId="107"/>
    <tableColumn id="32" xr3:uid="{6CFC446B-A8FC-42BA-8F0E-BF266A8E2D44}" name="Address level response rate (%), West Midlands" dataDxfId="106" totalsRowDxfId="105"/>
    <tableColumn id="33" xr3:uid="{51A36B81-8106-421E-88D9-AA4C3EE1BB7B}" name="Mean no. of returns per participating address, West Midlands" dataDxfId="104" totalsRowDxfId="103"/>
    <tableColumn id="34" xr3:uid="{0162DE88-BD8F-45AD-B07F-DAC92E55EF57}" name="No. of issued addresses, Yorkshire &amp; Humber" dataDxfId="102" totalsRowDxfId="101"/>
    <tableColumn id="35" xr3:uid="{18CF225A-4E8B-43CC-8045-C7B9F9453B56}" name="No. of addresses in survey, Yorkshire &amp; Humber" dataDxfId="100" totalsRowDxfId="99"/>
    <tableColumn id="36" xr3:uid="{23B8F63E-D200-447E-8C14-70CE9726B551}" name="Address level response rate (%), Yorkshire &amp; Humber" dataDxfId="98" totalsRowDxfId="97"/>
    <tableColumn id="37" xr3:uid="{B65A986E-A8CE-47C5-939D-C64DC0021005}" name="Mean no. of returns per participating address, Yorkshire &amp; Humber" dataDxfId="96" totalsRowDxfId="95"/>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5A238EB-9619-4546-A9C9-57F7EE306D43}" name="Table1" displayName="Table1" ref="A4:H16" totalsRowShown="0" headerRowDxfId="94" dataDxfId="93">
  <autoFilter ref="A4:H16" xr:uid="{25A238EB-9619-4546-A9C9-57F7EE306D4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8CD2728A-BB9B-4504-8029-AA5EAFD3602B}" name="Gender/mode" dataDxfId="92"/>
    <tableColumn id="2" xr3:uid="{6382AD75-1FEB-48A4-A8BA-27B3DBE29B51}" name="Wave 1" dataDxfId="91"/>
    <tableColumn id="3" xr3:uid="{E8C14289-79A2-4C16-94C9-0C02AFF6A4B6}" name="Wave 2" dataDxfId="90"/>
    <tableColumn id="4" xr3:uid="{46955D7E-4635-44A0-960D-6E42C51E9510}" name="Wave 3" dataDxfId="89"/>
    <tableColumn id="5" xr3:uid="{CC470025-F6E3-4E75-A05D-F629B196F44D}" name="Wave 4" dataDxfId="88"/>
    <tableColumn id="6" xr3:uid="{3CF54611-600A-48A3-9F42-5AD6C0AC7334}" name="Wave 5" dataDxfId="87"/>
    <tableColumn id="7" xr3:uid="{A7AFBFC6-8A11-470B-9F07-CA4104ED1E10}" name="Wave 6" dataDxfId="86"/>
    <tableColumn id="8" xr3:uid="{9E7D3246-D90D-4203-81EB-99C9BF3DCCFE}" name="Wave 7 " dataDxfId="85"/>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D2FD69ED-C1DE-44B8-8AE5-9A6F89D7A0EF}" name="Table10" displayName="Table10" ref="A4:H28" totalsRowShown="0" headerRowDxfId="84" dataDxfId="83">
  <autoFilter ref="A4:H28" xr:uid="{D2FD69ED-C1DE-44B8-8AE5-9A6F89D7A0EF}">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A56D02C4-CA37-4E4C-A53B-BEE0AD5A133A}" name="Age/mode" dataDxfId="82"/>
    <tableColumn id="2" xr3:uid="{C45D5026-FC71-4BED-BF5C-B9E384BFC7DF}" name="Wave 1" dataDxfId="81"/>
    <tableColumn id="3" xr3:uid="{F4F297F3-FF16-402D-81FE-91F5AC1A7845}" name="Wave 2" dataDxfId="80"/>
    <tableColumn id="4" xr3:uid="{13D85259-112E-42B4-B2B0-3E3DE432E5ED}" name="Wave 3" dataDxfId="79"/>
    <tableColumn id="5" xr3:uid="{E9F93B4D-1C05-4237-B42B-8537A311CB13}" name="Wave 4" dataDxfId="78"/>
    <tableColumn id="6" xr3:uid="{CAD30A0F-FDEA-4635-A31D-8FB5A501F08D}" name="Wave 5" dataDxfId="77"/>
    <tableColumn id="7" xr3:uid="{8CABE108-02B1-430A-B5F5-FF227EE9C115}" name="Wave 6" dataDxfId="76"/>
    <tableColumn id="8" xr3:uid="{A8F641BB-443A-453B-9E36-4FB254DD76C3}" name="Wave 7 " dataDxfId="75"/>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5330487A-E92C-449A-B278-F124DAB58EEB}" name="Table16" displayName="Table16" ref="A4:H25" totalsRowShown="0" headerRowDxfId="74" dataDxfId="73">
  <autoFilter ref="A4:H25" xr:uid="{5330487A-E92C-449A-B278-F124DAB58EEB}">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F9BD944-1A5D-47B3-AE21-E082789AA7E9}" name="Ethnicity/mode" dataDxfId="72"/>
    <tableColumn id="2" xr3:uid="{F960E774-95A2-492B-AABD-26144C7F3747}" name="Wave 1" dataDxfId="71"/>
    <tableColumn id="3" xr3:uid="{84811FF8-78C1-4890-9E1C-D3464548D791}" name="Wave 2" dataDxfId="70"/>
    <tableColumn id="4" xr3:uid="{398E9CD9-7989-4821-A0D5-949C91E1E9EF}" name="Wave 3" dataDxfId="69"/>
    <tableColumn id="5" xr3:uid="{BC1A7C2C-507E-496C-BD34-C643F49C912B}" name="Wave 4" dataDxfId="68"/>
    <tableColumn id="6" xr3:uid="{CC14EF2A-7343-4A75-8B15-5FBE11A81A2B}" name="Wave 5" dataDxfId="67"/>
    <tableColumn id="7" xr3:uid="{C5BCA9C8-FE07-4596-A786-E80517F6E867}" name="Wave 6" dataDxfId="66"/>
    <tableColumn id="8" xr3:uid="{9AB07380-8E40-4D81-BB1F-B6E8038AF16A}" name="Wave 7 " dataDxfId="65"/>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54F0B4-97A8-43DA-B984-177E8AAEF651}" name="Table18" displayName="Table18" ref="A5:H26" totalsRowShown="0" headerRowDxfId="64" dataDxfId="63">
  <autoFilter ref="A5:H26" xr:uid="{0054F0B4-97A8-43DA-B984-177E8AAEF65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EF101C42-62C2-41AE-993B-B98544D408FD}" name="Household size/mode" dataDxfId="62"/>
    <tableColumn id="2" xr3:uid="{78A47DE7-9C66-4846-9EB5-9410BCE6AF73}" name="Wave 1" dataDxfId="61"/>
    <tableColumn id="3" xr3:uid="{3C306382-3866-45CD-9A0A-881220C824A1}" name="Wave 2" dataDxfId="60"/>
    <tableColumn id="4" xr3:uid="{1E91CCDB-DB9E-4040-BD90-396D609374E1}" name="Wave 3" dataDxfId="59"/>
    <tableColumn id="5" xr3:uid="{58969E7C-8CDF-45D2-9873-7453723A5FE0}" name="Wave 4" dataDxfId="58"/>
    <tableColumn id="6" xr3:uid="{659817D3-2553-4A38-8C53-5A542C6AB8AF}" name="Wave 5" dataDxfId="57"/>
    <tableColumn id="7" xr3:uid="{650F23BA-BB2E-4C40-9F21-7B46FA85B548}" name="Wave 6" dataDxfId="56"/>
    <tableColumn id="8" xr3:uid="{1973C297-6347-4714-A09B-1411A7F92CF6}" name="Wave 7 " dataDxfId="55"/>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6.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4271C9-40CF-4784-A903-5E6CD4299DF2}">
  <dimension ref="A1:A7"/>
  <sheetViews>
    <sheetView workbookViewId="0">
      <selection activeCell="A5" sqref="A5:A7"/>
    </sheetView>
  </sheetViews>
  <sheetFormatPr defaultRowHeight="14.5" x14ac:dyDescent="0.35"/>
  <cols>
    <col min="1" max="1" width="87.1796875" customWidth="1"/>
    <col min="3" max="3" width="29.453125" customWidth="1"/>
  </cols>
  <sheetData>
    <row r="1" spans="1:1" ht="19.5" thickBot="1" x14ac:dyDescent="0.45">
      <c r="A1" s="79" t="s">
        <v>0</v>
      </c>
    </row>
    <row r="2" spans="1:1" ht="140.5" customHeight="1" thickTop="1" x14ac:dyDescent="0.35">
      <c r="A2" s="78" t="s">
        <v>1</v>
      </c>
    </row>
    <row r="3" spans="1:1" ht="15.5" x14ac:dyDescent="0.35">
      <c r="A3" s="35" t="s">
        <v>356</v>
      </c>
    </row>
    <row r="5" spans="1:1" x14ac:dyDescent="0.35">
      <c r="A5" s="34"/>
    </row>
    <row r="6" spans="1:1" ht="15.5" x14ac:dyDescent="0.35">
      <c r="A6" s="80"/>
    </row>
    <row r="7" spans="1:1" ht="15.5" x14ac:dyDescent="0.35">
      <c r="A7" s="80"/>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B0251-3D72-4CDF-86D0-0FF44ED45617}">
  <dimension ref="A1:S26"/>
  <sheetViews>
    <sheetView zoomScale="80" zoomScaleNormal="80" workbookViewId="0">
      <selection activeCell="B3" sqref="B3"/>
    </sheetView>
  </sheetViews>
  <sheetFormatPr defaultRowHeight="14.5" x14ac:dyDescent="0.35"/>
  <cols>
    <col min="1" max="1" width="29.26953125" customWidth="1"/>
    <col min="2" max="2" width="16.1796875" customWidth="1"/>
    <col min="3" max="3" width="29.453125" customWidth="1"/>
    <col min="4" max="19" width="16.1796875" customWidth="1"/>
    <col min="26" max="26" width="12" customWidth="1"/>
  </cols>
  <sheetData>
    <row r="1" spans="1:19" ht="19.5" x14ac:dyDescent="0.45">
      <c r="A1" s="21" t="s">
        <v>193</v>
      </c>
      <c r="H1" s="22"/>
      <c r="I1" s="22"/>
    </row>
    <row r="2" spans="1:19" s="35" customFormat="1" ht="15.5" x14ac:dyDescent="0.35">
      <c r="A2" s="22" t="s">
        <v>360</v>
      </c>
      <c r="H2" s="22"/>
      <c r="I2" s="22"/>
    </row>
    <row r="3" spans="1:19" s="35" customFormat="1" ht="15.5" x14ac:dyDescent="0.35">
      <c r="A3" s="116" t="s">
        <v>364</v>
      </c>
      <c r="H3" s="22"/>
      <c r="I3" s="22"/>
    </row>
    <row r="4" spans="1:19" s="35" customFormat="1" ht="15.5" x14ac:dyDescent="0.35">
      <c r="A4" s="25" t="s">
        <v>194</v>
      </c>
      <c r="B4" s="26" t="s">
        <v>150</v>
      </c>
      <c r="C4" s="26" t="s">
        <v>151</v>
      </c>
      <c r="D4" s="19" t="s">
        <v>152</v>
      </c>
      <c r="E4" s="19" t="s">
        <v>153</v>
      </c>
      <c r="F4" s="19" t="s">
        <v>154</v>
      </c>
      <c r="G4" s="19" t="s">
        <v>155</v>
      </c>
      <c r="H4" s="19" t="s">
        <v>156</v>
      </c>
      <c r="I4" s="26"/>
      <c r="J4" s="19"/>
      <c r="K4" s="19"/>
      <c r="L4" s="19"/>
      <c r="M4" s="19"/>
      <c r="N4" s="26"/>
      <c r="O4" s="26"/>
      <c r="P4" s="19"/>
      <c r="Q4" s="19"/>
      <c r="R4" s="19"/>
      <c r="S4" s="19"/>
    </row>
    <row r="5" spans="1:19" s="35" customFormat="1" ht="15.5" x14ac:dyDescent="0.35">
      <c r="A5" s="27" t="s">
        <v>195</v>
      </c>
      <c r="B5" s="36">
        <v>91.5</v>
      </c>
      <c r="C5" s="36">
        <v>91.7</v>
      </c>
      <c r="D5" s="36">
        <v>91.5</v>
      </c>
      <c r="E5" s="36">
        <v>92.1</v>
      </c>
      <c r="F5" s="36">
        <v>91.8</v>
      </c>
      <c r="G5" s="36">
        <v>91.9</v>
      </c>
      <c r="H5" s="55">
        <v>91.5</v>
      </c>
      <c r="I5" s="32"/>
      <c r="J5" s="36"/>
      <c r="K5" s="36"/>
      <c r="L5" s="36"/>
      <c r="M5" s="36"/>
      <c r="N5" s="36"/>
      <c r="O5" s="36"/>
      <c r="P5" s="36"/>
      <c r="Q5" s="36"/>
      <c r="R5" s="36"/>
      <c r="S5" s="36"/>
    </row>
    <row r="6" spans="1:19" s="35" customFormat="1" ht="15.5" x14ac:dyDescent="0.35">
      <c r="A6" s="27" t="s">
        <v>196</v>
      </c>
      <c r="B6" s="36">
        <v>0.9</v>
      </c>
      <c r="C6" s="36">
        <v>1</v>
      </c>
      <c r="D6" s="36">
        <v>0.8</v>
      </c>
      <c r="E6" s="36">
        <v>1</v>
      </c>
      <c r="F6" s="36">
        <v>0.7</v>
      </c>
      <c r="G6" s="36">
        <v>1</v>
      </c>
      <c r="H6" s="55">
        <v>1.5</v>
      </c>
      <c r="I6" s="32"/>
      <c r="J6" s="36"/>
      <c r="K6" s="36"/>
      <c r="L6" s="36"/>
      <c r="M6" s="36"/>
      <c r="N6" s="36"/>
      <c r="O6" s="36"/>
      <c r="P6" s="36"/>
      <c r="Q6" s="36"/>
      <c r="R6" s="36"/>
      <c r="S6" s="36"/>
    </row>
    <row r="7" spans="1:19" s="35" customFormat="1" ht="15.5" x14ac:dyDescent="0.35">
      <c r="A7" s="27" t="s">
        <v>197</v>
      </c>
      <c r="B7" s="36">
        <v>3.5</v>
      </c>
      <c r="C7" s="36">
        <v>3.3</v>
      </c>
      <c r="D7" s="36">
        <v>3.2</v>
      </c>
      <c r="E7" s="36">
        <v>3.3</v>
      </c>
      <c r="F7" s="36">
        <v>3.5</v>
      </c>
      <c r="G7" s="36">
        <v>3.2</v>
      </c>
      <c r="H7" s="36">
        <v>3.5</v>
      </c>
      <c r="I7" s="33"/>
      <c r="J7" s="36"/>
      <c r="K7" s="36"/>
      <c r="L7" s="36"/>
      <c r="M7" s="36"/>
      <c r="N7" s="36"/>
      <c r="O7" s="36"/>
      <c r="P7" s="36"/>
      <c r="Q7" s="36"/>
      <c r="R7" s="36"/>
      <c r="S7" s="36"/>
    </row>
    <row r="8" spans="1:19" s="35" customFormat="1" ht="15.5" x14ac:dyDescent="0.35">
      <c r="A8" s="27" t="s">
        <v>198</v>
      </c>
      <c r="B8" s="36">
        <v>1.1000000000000001</v>
      </c>
      <c r="C8" s="36">
        <v>0.8</v>
      </c>
      <c r="D8" s="36">
        <v>1.2</v>
      </c>
      <c r="E8" s="36">
        <v>0.8</v>
      </c>
      <c r="F8" s="36">
        <v>1</v>
      </c>
      <c r="G8" s="36">
        <v>1</v>
      </c>
      <c r="H8" s="36">
        <v>1.1000000000000001</v>
      </c>
      <c r="I8" s="33"/>
      <c r="J8" s="36"/>
      <c r="K8" s="36"/>
      <c r="L8" s="36"/>
      <c r="M8" s="36"/>
      <c r="N8" s="36"/>
      <c r="O8" s="36"/>
      <c r="P8" s="36"/>
      <c r="Q8" s="36"/>
      <c r="R8" s="36"/>
      <c r="S8" s="36"/>
    </row>
    <row r="9" spans="1:19" s="35" customFormat="1" ht="15.5" x14ac:dyDescent="0.35">
      <c r="A9" s="27" t="s">
        <v>199</v>
      </c>
      <c r="B9" s="36">
        <v>0.5</v>
      </c>
      <c r="C9" s="36">
        <v>0.4</v>
      </c>
      <c r="D9" s="36">
        <v>0.7</v>
      </c>
      <c r="E9" s="36">
        <v>0.4</v>
      </c>
      <c r="F9" s="36">
        <v>0.4</v>
      </c>
      <c r="G9" s="36">
        <v>0.4</v>
      </c>
      <c r="H9" s="36">
        <v>0.5</v>
      </c>
      <c r="I9" s="33"/>
      <c r="J9" s="36"/>
      <c r="K9" s="36"/>
      <c r="L9" s="36"/>
      <c r="M9" s="36"/>
      <c r="N9" s="36"/>
      <c r="O9" s="36"/>
      <c r="P9" s="36"/>
      <c r="Q9" s="36"/>
      <c r="R9" s="36"/>
      <c r="S9" s="36"/>
    </row>
    <row r="10" spans="1:19" s="35" customFormat="1" ht="15.5" x14ac:dyDescent="0.35">
      <c r="A10" s="27" t="s">
        <v>177</v>
      </c>
      <c r="B10" s="36">
        <v>2.6</v>
      </c>
      <c r="C10" s="36">
        <v>2.8</v>
      </c>
      <c r="D10" s="36">
        <v>2.5</v>
      </c>
      <c r="E10" s="36">
        <v>2.4</v>
      </c>
      <c r="F10" s="36">
        <v>2.6</v>
      </c>
      <c r="G10" s="36">
        <v>2.5</v>
      </c>
      <c r="H10" s="36">
        <v>2</v>
      </c>
      <c r="I10" s="33"/>
      <c r="J10" s="36"/>
      <c r="K10" s="36"/>
      <c r="L10" s="36"/>
      <c r="M10" s="36"/>
      <c r="N10" s="36"/>
      <c r="O10" s="36"/>
      <c r="P10" s="55"/>
      <c r="Q10" s="36"/>
      <c r="R10" s="36"/>
      <c r="S10" s="36"/>
    </row>
    <row r="11" spans="1:19" s="62" customFormat="1" ht="29.15" customHeight="1" x14ac:dyDescent="0.35">
      <c r="A11" s="25" t="s">
        <v>160</v>
      </c>
      <c r="B11" s="60">
        <v>100</v>
      </c>
      <c r="C11" s="60">
        <v>100</v>
      </c>
      <c r="D11" s="60">
        <v>100</v>
      </c>
      <c r="E11" s="60">
        <v>100</v>
      </c>
      <c r="F11" s="60">
        <v>100</v>
      </c>
      <c r="G11" s="60">
        <v>100</v>
      </c>
      <c r="H11" s="60">
        <v>100</v>
      </c>
      <c r="I11" s="63"/>
      <c r="J11" s="60"/>
      <c r="K11" s="60"/>
      <c r="L11" s="60"/>
      <c r="M11" s="60"/>
      <c r="N11" s="60"/>
      <c r="O11" s="60"/>
      <c r="P11" s="57"/>
      <c r="Q11" s="60"/>
      <c r="R11" s="60"/>
      <c r="S11" s="60"/>
    </row>
    <row r="12" spans="1:19" s="35" customFormat="1" ht="15.5" x14ac:dyDescent="0.35">
      <c r="A12" s="50" t="s">
        <v>200</v>
      </c>
      <c r="B12" s="36">
        <v>89.6</v>
      </c>
      <c r="C12" s="36">
        <v>89.7</v>
      </c>
      <c r="D12" s="36">
        <v>89.9</v>
      </c>
      <c r="E12" s="36">
        <v>90.7</v>
      </c>
      <c r="F12" s="36">
        <v>89.7</v>
      </c>
      <c r="G12" s="36">
        <v>90.3</v>
      </c>
      <c r="H12" s="36">
        <v>89.3</v>
      </c>
      <c r="I12" s="36"/>
      <c r="J12" s="36"/>
      <c r="K12" s="36"/>
      <c r="L12" s="36"/>
      <c r="M12" s="36"/>
      <c r="N12" s="36"/>
      <c r="O12" s="36"/>
      <c r="P12" s="36"/>
      <c r="Q12" s="36"/>
      <c r="R12" s="36"/>
      <c r="S12" s="36"/>
    </row>
    <row r="13" spans="1:19" s="6" customFormat="1" ht="15.5" x14ac:dyDescent="0.35">
      <c r="A13" s="50" t="s">
        <v>201</v>
      </c>
      <c r="B13" s="36">
        <v>0.9</v>
      </c>
      <c r="C13" s="36">
        <v>1.2</v>
      </c>
      <c r="D13" s="36">
        <v>0.9</v>
      </c>
      <c r="E13" s="36">
        <v>1.1000000000000001</v>
      </c>
      <c r="F13" s="36">
        <v>0.8</v>
      </c>
      <c r="G13" s="36">
        <v>1.1000000000000001</v>
      </c>
      <c r="H13" s="36">
        <v>2</v>
      </c>
    </row>
    <row r="14" spans="1:19" s="6" customFormat="1" ht="15.5" x14ac:dyDescent="0.35">
      <c r="A14" s="50" t="s">
        <v>202</v>
      </c>
      <c r="B14" s="36">
        <v>4.0999999999999996</v>
      </c>
      <c r="C14" s="36">
        <v>3.9</v>
      </c>
      <c r="D14" s="36">
        <v>3.8</v>
      </c>
      <c r="E14" s="36">
        <v>3.6</v>
      </c>
      <c r="F14" s="36">
        <v>4.4000000000000004</v>
      </c>
      <c r="G14" s="36">
        <v>3.8</v>
      </c>
      <c r="H14" s="36">
        <v>4.5</v>
      </c>
    </row>
    <row r="15" spans="1:19" s="6" customFormat="1" ht="15.5" x14ac:dyDescent="0.35">
      <c r="A15" s="50" t="s">
        <v>203</v>
      </c>
      <c r="B15" s="36">
        <v>1.2</v>
      </c>
      <c r="C15" s="36">
        <v>0.8</v>
      </c>
      <c r="D15" s="36">
        <v>1.1000000000000001</v>
      </c>
      <c r="E15" s="36">
        <v>0.7</v>
      </c>
      <c r="F15" s="36">
        <v>1</v>
      </c>
      <c r="G15" s="36">
        <v>1</v>
      </c>
      <c r="H15" s="36">
        <v>1.1000000000000001</v>
      </c>
    </row>
    <row r="16" spans="1:19" s="6" customFormat="1" ht="15.5" x14ac:dyDescent="0.35">
      <c r="A16" s="50" t="s">
        <v>204</v>
      </c>
      <c r="B16" s="36">
        <v>0.6</v>
      </c>
      <c r="C16" s="36">
        <v>0.4</v>
      </c>
      <c r="D16" s="36">
        <v>0.9</v>
      </c>
      <c r="E16" s="36">
        <v>0.5</v>
      </c>
      <c r="F16" s="36">
        <v>0.4</v>
      </c>
      <c r="G16" s="36">
        <v>0.5</v>
      </c>
      <c r="H16" s="36">
        <v>0.6</v>
      </c>
    </row>
    <row r="17" spans="1:19" s="6" customFormat="1" ht="15.5" x14ac:dyDescent="0.35">
      <c r="A17" s="50" t="s">
        <v>185</v>
      </c>
      <c r="B17" s="36">
        <v>3.6</v>
      </c>
      <c r="C17" s="36">
        <v>4</v>
      </c>
      <c r="D17" s="36">
        <v>3.2</v>
      </c>
      <c r="E17" s="36">
        <v>3.5</v>
      </c>
      <c r="F17" s="36">
        <v>3.7</v>
      </c>
      <c r="G17" s="36">
        <v>3.2</v>
      </c>
      <c r="H17" s="36">
        <v>2.5</v>
      </c>
    </row>
    <row r="18" spans="1:19" s="62" customFormat="1" ht="29.15" customHeight="1" x14ac:dyDescent="0.35">
      <c r="A18" s="25" t="s">
        <v>164</v>
      </c>
      <c r="B18" s="60">
        <v>100</v>
      </c>
      <c r="C18" s="60">
        <v>100</v>
      </c>
      <c r="D18" s="60">
        <v>100</v>
      </c>
      <c r="E18" s="60">
        <v>100</v>
      </c>
      <c r="F18" s="60">
        <v>100</v>
      </c>
      <c r="G18" s="60">
        <v>100</v>
      </c>
      <c r="H18" s="60">
        <v>100</v>
      </c>
      <c r="I18" s="63"/>
      <c r="J18" s="60"/>
      <c r="K18" s="60"/>
      <c r="L18" s="60"/>
      <c r="M18" s="60"/>
      <c r="N18" s="60"/>
      <c r="O18" s="60"/>
      <c r="P18" s="57"/>
      <c r="Q18" s="60"/>
      <c r="R18" s="60"/>
      <c r="S18" s="60"/>
    </row>
    <row r="19" spans="1:19" s="6" customFormat="1" ht="15.5" x14ac:dyDescent="0.35">
      <c r="A19" s="50" t="s">
        <v>205</v>
      </c>
      <c r="B19" s="36">
        <v>94.9</v>
      </c>
      <c r="C19" s="36">
        <v>95.3</v>
      </c>
      <c r="D19" s="36">
        <v>95</v>
      </c>
      <c r="E19" s="36">
        <v>94.8</v>
      </c>
      <c r="F19" s="36">
        <v>95</v>
      </c>
      <c r="G19" s="36">
        <v>94.6</v>
      </c>
      <c r="H19" s="36">
        <v>95.2</v>
      </c>
    </row>
    <row r="20" spans="1:19" s="6" customFormat="1" ht="15.5" x14ac:dyDescent="0.35">
      <c r="A20" s="50" t="s">
        <v>206</v>
      </c>
      <c r="B20" s="36">
        <v>0.8</v>
      </c>
      <c r="C20" s="36">
        <v>0.6</v>
      </c>
      <c r="D20" s="36">
        <v>0.5</v>
      </c>
      <c r="E20" s="36">
        <v>0.8</v>
      </c>
      <c r="F20" s="36">
        <v>0.6</v>
      </c>
      <c r="G20" s="36">
        <v>0.7</v>
      </c>
      <c r="H20" s="36">
        <v>0.6</v>
      </c>
    </row>
    <row r="21" spans="1:19" s="6" customFormat="1" ht="15.5" x14ac:dyDescent="0.35">
      <c r="A21" s="50" t="s">
        <v>207</v>
      </c>
      <c r="B21" s="36">
        <v>2.5</v>
      </c>
      <c r="C21" s="36">
        <v>2.1</v>
      </c>
      <c r="D21" s="36">
        <v>1.9</v>
      </c>
      <c r="E21" s="36">
        <v>2.7</v>
      </c>
      <c r="F21" s="36">
        <v>2.2000000000000002</v>
      </c>
      <c r="G21" s="36">
        <v>2.2000000000000002</v>
      </c>
      <c r="H21" s="36">
        <v>1.8</v>
      </c>
    </row>
    <row r="22" spans="1:19" s="6" customFormat="1" ht="15.5" x14ac:dyDescent="0.35">
      <c r="A22" s="50" t="s">
        <v>208</v>
      </c>
      <c r="B22" s="36">
        <v>0.8</v>
      </c>
      <c r="C22" s="36">
        <v>0.8</v>
      </c>
      <c r="D22" s="36">
        <v>1.5</v>
      </c>
      <c r="E22" s="36">
        <v>1.1000000000000001</v>
      </c>
      <c r="F22" s="36">
        <v>0.9</v>
      </c>
      <c r="G22" s="36">
        <v>1.1000000000000001</v>
      </c>
      <c r="H22" s="36">
        <v>1.1000000000000001</v>
      </c>
    </row>
    <row r="23" spans="1:19" s="6" customFormat="1" ht="15.5" x14ac:dyDescent="0.35">
      <c r="A23" s="50" t="s">
        <v>209</v>
      </c>
      <c r="B23" s="36">
        <v>0.2</v>
      </c>
      <c r="C23" s="36">
        <v>0.4</v>
      </c>
      <c r="D23" s="36">
        <v>0.3</v>
      </c>
      <c r="E23" s="36">
        <v>0.1</v>
      </c>
      <c r="F23" s="36">
        <v>0.4</v>
      </c>
      <c r="G23" s="36">
        <v>0.3</v>
      </c>
      <c r="H23" s="36">
        <v>0.2</v>
      </c>
    </row>
    <row r="24" spans="1:19" s="6" customFormat="1" ht="15.5" x14ac:dyDescent="0.35">
      <c r="A24" s="50" t="s">
        <v>192</v>
      </c>
      <c r="B24" s="36">
        <v>0.8</v>
      </c>
      <c r="C24" s="36">
        <v>0.7</v>
      </c>
      <c r="D24" s="36">
        <v>0.9</v>
      </c>
      <c r="E24" s="36">
        <v>0.4</v>
      </c>
      <c r="F24" s="36">
        <v>0.9</v>
      </c>
      <c r="G24" s="36">
        <v>1.1000000000000001</v>
      </c>
      <c r="H24" s="36">
        <v>1.1000000000000001</v>
      </c>
    </row>
    <row r="25" spans="1:19" s="62" customFormat="1" ht="29.15" customHeight="1" x14ac:dyDescent="0.35">
      <c r="A25" s="25" t="s">
        <v>168</v>
      </c>
      <c r="B25" s="60">
        <v>100</v>
      </c>
      <c r="C25" s="60">
        <v>100</v>
      </c>
      <c r="D25" s="60">
        <v>100</v>
      </c>
      <c r="E25" s="60">
        <v>100</v>
      </c>
      <c r="F25" s="60">
        <v>100</v>
      </c>
      <c r="G25" s="60">
        <v>100</v>
      </c>
      <c r="H25" s="60">
        <v>100</v>
      </c>
      <c r="I25" s="63"/>
      <c r="J25" s="60"/>
      <c r="K25" s="60"/>
      <c r="L25" s="60"/>
      <c r="M25" s="60"/>
      <c r="N25" s="60"/>
      <c r="O25" s="60"/>
      <c r="P25" s="57"/>
      <c r="Q25" s="60"/>
      <c r="R25" s="60"/>
      <c r="S25" s="60"/>
    </row>
    <row r="26" spans="1:19" s="6" customFormat="1" ht="15.5" x14ac:dyDescent="0.35">
      <c r="A26" s="35"/>
      <c r="B26" s="35"/>
      <c r="C26" s="35"/>
      <c r="D26" s="35"/>
      <c r="E26" s="35"/>
      <c r="F26" s="35"/>
      <c r="G26" s="35"/>
    </row>
  </sheetData>
  <hyperlinks>
    <hyperlink ref="A3" location="'Table of contents'!A1" display="Link back to Table of Contents" xr:uid="{4C811542-5D71-447E-9067-D775FE420099}"/>
  </hyperlinks>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1E082-01B7-4305-9A00-D1826EEADA7F}">
  <dimension ref="A1:I28"/>
  <sheetViews>
    <sheetView zoomScale="80" zoomScaleNormal="80" workbookViewId="0">
      <selection activeCell="A4" sqref="A4"/>
    </sheetView>
  </sheetViews>
  <sheetFormatPr defaultRowHeight="14.5" x14ac:dyDescent="0.35"/>
  <cols>
    <col min="1" max="1" width="36.1796875" style="34" customWidth="1"/>
    <col min="2" max="2" width="13.54296875" customWidth="1"/>
    <col min="3" max="3" width="29.453125" customWidth="1"/>
    <col min="4" max="5" width="13.54296875" customWidth="1"/>
    <col min="6" max="7" width="14.81640625" customWidth="1"/>
    <col min="8" max="11" width="15.54296875" customWidth="1"/>
    <col min="12" max="12" width="16.81640625" customWidth="1"/>
    <col min="13" max="13" width="14.81640625" customWidth="1"/>
    <col min="14" max="18" width="15.453125" customWidth="1"/>
    <col min="19" max="19" width="16.7265625" customWidth="1"/>
    <col min="25" max="25" width="12" customWidth="1"/>
  </cols>
  <sheetData>
    <row r="1" spans="1:9" ht="19.5" x14ac:dyDescent="0.45">
      <c r="A1" s="21" t="s">
        <v>210</v>
      </c>
      <c r="H1" s="22"/>
      <c r="I1" s="22"/>
    </row>
    <row r="2" spans="1:9" s="35" customFormat="1" ht="15.5" x14ac:dyDescent="0.35">
      <c r="A2" s="24" t="s">
        <v>30</v>
      </c>
      <c r="H2" s="22"/>
      <c r="I2" s="22"/>
    </row>
    <row r="3" spans="1:9" s="35" customFormat="1" ht="15.5" x14ac:dyDescent="0.35">
      <c r="A3" s="24" t="s">
        <v>361</v>
      </c>
      <c r="H3" s="22"/>
      <c r="I3" s="22"/>
    </row>
    <row r="4" spans="1:9" s="35" customFormat="1" ht="15.5" x14ac:dyDescent="0.35">
      <c r="A4" s="116" t="s">
        <v>364</v>
      </c>
      <c r="H4" s="22"/>
      <c r="I4" s="22"/>
    </row>
    <row r="5" spans="1:9" s="35" customFormat="1" ht="15.5" x14ac:dyDescent="0.35">
      <c r="A5" s="50" t="s">
        <v>211</v>
      </c>
      <c r="B5" s="26" t="s">
        <v>150</v>
      </c>
      <c r="C5" s="26" t="s">
        <v>151</v>
      </c>
      <c r="D5" s="19" t="s">
        <v>152</v>
      </c>
      <c r="E5" s="19" t="s">
        <v>153</v>
      </c>
      <c r="F5" s="19" t="s">
        <v>154</v>
      </c>
      <c r="G5" s="19" t="s">
        <v>155</v>
      </c>
      <c r="H5" s="19" t="s">
        <v>156</v>
      </c>
    </row>
    <row r="6" spans="1:9" s="36" customFormat="1" ht="15.5" x14ac:dyDescent="0.35">
      <c r="A6" s="64" t="s">
        <v>212</v>
      </c>
      <c r="B6" s="36">
        <v>17.100000000000001</v>
      </c>
      <c r="C6" s="36">
        <v>18.3</v>
      </c>
      <c r="D6" s="36">
        <v>15.1</v>
      </c>
      <c r="E6" s="36">
        <v>13.3</v>
      </c>
      <c r="F6" s="36">
        <v>15.2</v>
      </c>
      <c r="G6" s="36">
        <v>15.9</v>
      </c>
      <c r="H6" s="36">
        <v>15.4</v>
      </c>
    </row>
    <row r="7" spans="1:9" s="36" customFormat="1" ht="15.5" x14ac:dyDescent="0.35">
      <c r="A7" s="64" t="s">
        <v>213</v>
      </c>
      <c r="B7" s="36">
        <v>42.6</v>
      </c>
      <c r="C7" s="36">
        <v>40.799999999999997</v>
      </c>
      <c r="D7" s="36">
        <v>46.3</v>
      </c>
      <c r="E7" s="36">
        <v>47.9</v>
      </c>
      <c r="F7" s="36">
        <v>45.6</v>
      </c>
      <c r="G7" s="36">
        <v>45.8</v>
      </c>
      <c r="H7" s="36">
        <v>46</v>
      </c>
    </row>
    <row r="8" spans="1:9" s="36" customFormat="1" ht="15.5" x14ac:dyDescent="0.35">
      <c r="A8" s="64" t="s">
        <v>214</v>
      </c>
      <c r="B8" s="36">
        <v>16.5</v>
      </c>
      <c r="C8" s="36">
        <v>16.600000000000001</v>
      </c>
      <c r="D8" s="36">
        <v>16.399999999999999</v>
      </c>
      <c r="E8" s="36">
        <v>15.8</v>
      </c>
      <c r="F8" s="36">
        <v>16.8</v>
      </c>
      <c r="G8" s="36">
        <v>14.6</v>
      </c>
      <c r="H8" s="36">
        <v>14.7</v>
      </c>
    </row>
    <row r="9" spans="1:9" s="36" customFormat="1" ht="15.5" x14ac:dyDescent="0.35">
      <c r="A9" s="64" t="s">
        <v>215</v>
      </c>
      <c r="B9" s="36">
        <v>13.8</v>
      </c>
      <c r="C9" s="36">
        <v>14</v>
      </c>
      <c r="D9" s="36">
        <v>13.2</v>
      </c>
      <c r="E9" s="36">
        <v>14.2</v>
      </c>
      <c r="F9" s="36">
        <v>12.8</v>
      </c>
      <c r="G9" s="36">
        <v>13.5</v>
      </c>
      <c r="H9" s="36">
        <v>14.6</v>
      </c>
    </row>
    <row r="10" spans="1:9" s="36" customFormat="1" ht="15.5" x14ac:dyDescent="0.35">
      <c r="A10" s="64" t="s">
        <v>216</v>
      </c>
      <c r="B10" s="36">
        <v>7.2</v>
      </c>
      <c r="C10" s="36">
        <v>7.3</v>
      </c>
      <c r="D10" s="36">
        <v>6.9</v>
      </c>
      <c r="E10" s="36">
        <v>6.2</v>
      </c>
      <c r="F10" s="36">
        <v>7.3</v>
      </c>
      <c r="G10" s="36">
        <v>7.5</v>
      </c>
      <c r="H10" s="36">
        <v>6.7</v>
      </c>
    </row>
    <row r="11" spans="1:9" s="36" customFormat="1" ht="15.5" x14ac:dyDescent="0.35">
      <c r="A11" s="64" t="s">
        <v>177</v>
      </c>
      <c r="B11" s="36">
        <v>2.8</v>
      </c>
      <c r="C11" s="36">
        <v>3</v>
      </c>
      <c r="D11" s="36">
        <v>2.2000000000000002</v>
      </c>
      <c r="E11" s="36">
        <v>2.6</v>
      </c>
      <c r="F11" s="36">
        <v>2.2000000000000002</v>
      </c>
      <c r="G11" s="36">
        <v>2.8</v>
      </c>
      <c r="H11" s="36">
        <v>2.6</v>
      </c>
    </row>
    <row r="12" spans="1:9" s="60" customFormat="1" ht="30" customHeight="1" x14ac:dyDescent="0.35">
      <c r="A12" s="65" t="s">
        <v>160</v>
      </c>
      <c r="B12" s="60">
        <v>100</v>
      </c>
      <c r="C12" s="60">
        <v>100</v>
      </c>
      <c r="D12" s="60">
        <v>100</v>
      </c>
      <c r="E12" s="60">
        <v>100</v>
      </c>
      <c r="F12" s="60">
        <v>100</v>
      </c>
      <c r="G12" s="60">
        <v>100</v>
      </c>
      <c r="H12" s="60">
        <v>100</v>
      </c>
    </row>
    <row r="13" spans="1:9" s="36" customFormat="1" ht="15.5" x14ac:dyDescent="0.35">
      <c r="A13" s="64" t="s">
        <v>217</v>
      </c>
      <c r="B13" s="36">
        <v>13.8</v>
      </c>
      <c r="C13" s="36">
        <v>14</v>
      </c>
      <c r="D13" s="36">
        <v>12</v>
      </c>
      <c r="E13" s="36">
        <v>11.2</v>
      </c>
      <c r="F13" s="36">
        <v>10.199999999999999</v>
      </c>
      <c r="G13" s="36">
        <v>12.2</v>
      </c>
      <c r="H13" s="36">
        <v>11</v>
      </c>
    </row>
    <row r="14" spans="1:9" s="36" customFormat="1" ht="15.5" x14ac:dyDescent="0.35">
      <c r="A14" s="64" t="s">
        <v>218</v>
      </c>
      <c r="B14" s="36">
        <v>40.1</v>
      </c>
      <c r="C14" s="36">
        <v>39.799999999999997</v>
      </c>
      <c r="D14" s="36">
        <v>44.8</v>
      </c>
      <c r="E14" s="36">
        <v>43.5</v>
      </c>
      <c r="F14" s="36">
        <v>44.3</v>
      </c>
      <c r="G14" s="36">
        <v>43.8</v>
      </c>
      <c r="H14" s="36">
        <v>43.3</v>
      </c>
    </row>
    <row r="15" spans="1:9" s="36" customFormat="1" ht="15.5" x14ac:dyDescent="0.35">
      <c r="A15" s="64" t="s">
        <v>219</v>
      </c>
      <c r="B15" s="36">
        <v>18.7</v>
      </c>
      <c r="C15" s="36">
        <v>17.3</v>
      </c>
      <c r="D15" s="36">
        <v>17.8</v>
      </c>
      <c r="E15" s="36">
        <v>18.3</v>
      </c>
      <c r="F15" s="36">
        <v>18.7</v>
      </c>
      <c r="G15" s="36">
        <v>15.8</v>
      </c>
      <c r="H15" s="36">
        <v>15.8</v>
      </c>
    </row>
    <row r="16" spans="1:9" s="36" customFormat="1" ht="15.5" x14ac:dyDescent="0.35">
      <c r="A16" s="64" t="s">
        <v>220</v>
      </c>
      <c r="B16" s="36">
        <v>15.8</v>
      </c>
      <c r="C16" s="36">
        <v>16.100000000000001</v>
      </c>
      <c r="D16" s="36">
        <v>15</v>
      </c>
      <c r="E16" s="36">
        <v>16.3</v>
      </c>
      <c r="F16" s="36">
        <v>15.2</v>
      </c>
      <c r="G16" s="36">
        <v>15.7</v>
      </c>
      <c r="H16" s="36">
        <v>17.7</v>
      </c>
    </row>
    <row r="17" spans="1:8" s="36" customFormat="1" ht="15.5" x14ac:dyDescent="0.35">
      <c r="A17" s="64" t="s">
        <v>221</v>
      </c>
      <c r="B17" s="36">
        <v>7.4</v>
      </c>
      <c r="C17" s="36">
        <v>8.3000000000000007</v>
      </c>
      <c r="D17" s="36">
        <v>7.6</v>
      </c>
      <c r="E17" s="36">
        <v>6.9</v>
      </c>
      <c r="F17" s="36">
        <v>8.3000000000000007</v>
      </c>
      <c r="G17" s="36">
        <v>8.4</v>
      </c>
      <c r="H17" s="36">
        <v>8.1999999999999993</v>
      </c>
    </row>
    <row r="18" spans="1:8" s="36" customFormat="1" ht="15.5" x14ac:dyDescent="0.35">
      <c r="A18" s="64" t="s">
        <v>185</v>
      </c>
      <c r="B18" s="36">
        <v>4.2</v>
      </c>
      <c r="C18" s="36">
        <v>4.5</v>
      </c>
      <c r="D18" s="36">
        <v>2.9</v>
      </c>
      <c r="E18" s="36">
        <v>3.8</v>
      </c>
      <c r="F18" s="36">
        <v>3.4</v>
      </c>
      <c r="G18" s="36">
        <v>4.2</v>
      </c>
      <c r="H18" s="36">
        <v>4</v>
      </c>
    </row>
    <row r="19" spans="1:8" s="60" customFormat="1" ht="30" customHeight="1" x14ac:dyDescent="0.35">
      <c r="A19" s="65" t="s">
        <v>164</v>
      </c>
      <c r="B19" s="60">
        <v>100</v>
      </c>
      <c r="C19" s="60">
        <v>100</v>
      </c>
      <c r="D19" s="60">
        <v>100</v>
      </c>
      <c r="E19" s="60">
        <v>100</v>
      </c>
      <c r="F19" s="60">
        <v>100</v>
      </c>
      <c r="G19" s="60">
        <v>100</v>
      </c>
      <c r="H19" s="60">
        <v>100</v>
      </c>
    </row>
    <row r="20" spans="1:8" s="36" customFormat="1" ht="15.5" x14ac:dyDescent="0.35">
      <c r="A20" s="64" t="s">
        <v>222</v>
      </c>
      <c r="B20" s="36">
        <v>23.5</v>
      </c>
      <c r="C20" s="36">
        <v>26.9</v>
      </c>
      <c r="D20" s="36">
        <v>22.6</v>
      </c>
      <c r="E20" s="36">
        <v>17.5</v>
      </c>
      <c r="F20" s="36">
        <v>23.1</v>
      </c>
      <c r="G20" s="36">
        <v>22.6</v>
      </c>
      <c r="H20" s="36">
        <v>23</v>
      </c>
    </row>
    <row r="21" spans="1:8" s="36" customFormat="1" ht="15.5" x14ac:dyDescent="0.35">
      <c r="A21" s="64" t="s">
        <v>223</v>
      </c>
      <c r="B21" s="36">
        <v>47.4</v>
      </c>
      <c r="C21" s="36">
        <v>42.8</v>
      </c>
      <c r="D21" s="36">
        <v>50.1</v>
      </c>
      <c r="E21" s="36">
        <v>56.3</v>
      </c>
      <c r="F21" s="36">
        <v>47.7</v>
      </c>
      <c r="G21" s="36">
        <v>49.4</v>
      </c>
      <c r="H21" s="36">
        <v>50.6</v>
      </c>
    </row>
    <row r="22" spans="1:8" s="36" customFormat="1" ht="15.5" x14ac:dyDescent="0.35">
      <c r="A22" s="64" t="s">
        <v>224</v>
      </c>
      <c r="B22" s="36">
        <v>12.2</v>
      </c>
      <c r="C22" s="36">
        <v>15</v>
      </c>
      <c r="D22" s="36">
        <v>13</v>
      </c>
      <c r="E22" s="36">
        <v>11</v>
      </c>
      <c r="F22" s="36">
        <v>14</v>
      </c>
      <c r="G22" s="36">
        <v>12.5</v>
      </c>
      <c r="H22" s="36">
        <v>12.7</v>
      </c>
    </row>
    <row r="23" spans="1:8" s="36" customFormat="1" ht="15.5" x14ac:dyDescent="0.35">
      <c r="A23" s="64" t="s">
        <v>225</v>
      </c>
      <c r="B23" s="36">
        <v>10.1</v>
      </c>
      <c r="C23" s="36">
        <v>9.9</v>
      </c>
      <c r="D23" s="36">
        <v>8.6999999999999993</v>
      </c>
      <c r="E23" s="36">
        <v>10.1</v>
      </c>
      <c r="F23" s="36">
        <v>9</v>
      </c>
      <c r="G23" s="36">
        <v>9.5</v>
      </c>
      <c r="H23" s="36">
        <v>9.1999999999999993</v>
      </c>
    </row>
    <row r="24" spans="1:8" s="36" customFormat="1" ht="15.5" x14ac:dyDescent="0.35">
      <c r="A24" s="64" t="s">
        <v>226</v>
      </c>
      <c r="B24" s="36">
        <v>6.8</v>
      </c>
      <c r="C24" s="36">
        <v>5.3</v>
      </c>
      <c r="D24" s="36">
        <v>5.2</v>
      </c>
      <c r="E24" s="36">
        <v>4.8</v>
      </c>
      <c r="F24" s="36">
        <v>5.8</v>
      </c>
      <c r="G24" s="36">
        <v>5.8</v>
      </c>
      <c r="H24" s="36">
        <v>4.3</v>
      </c>
    </row>
    <row r="25" spans="1:8" s="36" customFormat="1" ht="15.5" x14ac:dyDescent="0.35">
      <c r="A25" s="64" t="s">
        <v>192</v>
      </c>
      <c r="B25" s="36">
        <v>0</v>
      </c>
      <c r="C25" s="36">
        <v>0</v>
      </c>
      <c r="D25" s="36">
        <v>0.4</v>
      </c>
      <c r="E25" s="36">
        <v>0.3</v>
      </c>
      <c r="F25" s="36">
        <v>0.4</v>
      </c>
      <c r="G25" s="36">
        <v>0.2</v>
      </c>
      <c r="H25" s="36">
        <v>0.3</v>
      </c>
    </row>
    <row r="26" spans="1:8" s="60" customFormat="1" ht="30" customHeight="1" x14ac:dyDescent="0.35">
      <c r="A26" s="65" t="s">
        <v>168</v>
      </c>
      <c r="B26" s="60">
        <v>100</v>
      </c>
      <c r="C26" s="60">
        <v>100</v>
      </c>
      <c r="D26" s="60">
        <v>100</v>
      </c>
      <c r="E26" s="60">
        <v>100</v>
      </c>
      <c r="F26" s="60">
        <v>100</v>
      </c>
      <c r="G26" s="60">
        <v>100</v>
      </c>
      <c r="H26" s="60">
        <v>100</v>
      </c>
    </row>
    <row r="27" spans="1:8" s="35" customFormat="1" ht="15.5" x14ac:dyDescent="0.35">
      <c r="A27" s="50"/>
    </row>
    <row r="28" spans="1:8" s="35" customFormat="1" ht="15.5" x14ac:dyDescent="0.35">
      <c r="A28" s="50"/>
    </row>
  </sheetData>
  <hyperlinks>
    <hyperlink ref="A4" location="'Table of contents'!A1" display="Link back to Table of Contents" xr:uid="{7F171A7B-B8E0-44BE-ACB3-EB9AF3CE98F3}"/>
  </hyperlinks>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A2624-C3CD-48E6-A756-74F6D03A544F}">
  <dimension ref="A1:N27"/>
  <sheetViews>
    <sheetView zoomScale="80" zoomScaleNormal="80" workbookViewId="0">
      <selection activeCell="A3" sqref="A3"/>
    </sheetView>
  </sheetViews>
  <sheetFormatPr defaultRowHeight="15.5" x14ac:dyDescent="0.35"/>
  <cols>
    <col min="1" max="1" width="12.453125" customWidth="1"/>
    <col min="2" max="2" width="12.1796875" style="1" customWidth="1"/>
    <col min="3" max="3" width="29.453125" style="1" customWidth="1"/>
    <col min="4" max="7" width="12.1796875" style="1" customWidth="1"/>
    <col min="8" max="8" width="17.453125" style="1" customWidth="1"/>
    <col min="9" max="13" width="12" style="1" customWidth="1"/>
  </cols>
  <sheetData>
    <row r="1" spans="1:13" ht="19" x14ac:dyDescent="0.4">
      <c r="A1" s="4" t="s">
        <v>227</v>
      </c>
    </row>
    <row r="2" spans="1:13" x14ac:dyDescent="0.35">
      <c r="A2" s="5" t="s">
        <v>37</v>
      </c>
    </row>
    <row r="3" spans="1:13" x14ac:dyDescent="0.35">
      <c r="A3" s="116" t="s">
        <v>364</v>
      </c>
    </row>
    <row r="4" spans="1:13" ht="77.5" x14ac:dyDescent="0.35">
      <c r="A4" s="17" t="s">
        <v>228</v>
      </c>
      <c r="B4" s="19" t="s">
        <v>229</v>
      </c>
      <c r="C4" s="19" t="s">
        <v>230</v>
      </c>
      <c r="D4" s="19" t="s">
        <v>231</v>
      </c>
      <c r="E4" s="19" t="s">
        <v>232</v>
      </c>
      <c r="F4" s="19" t="s">
        <v>233</v>
      </c>
      <c r="G4" s="19" t="s">
        <v>234</v>
      </c>
      <c r="H4" s="19" t="s">
        <v>235</v>
      </c>
      <c r="I4" s="19" t="s">
        <v>236</v>
      </c>
      <c r="J4" s="19" t="s">
        <v>237</v>
      </c>
      <c r="K4" s="19" t="s">
        <v>238</v>
      </c>
      <c r="L4" s="19" t="s">
        <v>239</v>
      </c>
      <c r="M4" s="19" t="s">
        <v>240</v>
      </c>
    </row>
    <row r="5" spans="1:13" x14ac:dyDescent="0.35">
      <c r="A5" s="10" t="s">
        <v>241</v>
      </c>
      <c r="B5" s="8">
        <v>3060302</v>
      </c>
      <c r="C5" s="8">
        <v>2893203</v>
      </c>
      <c r="D5" s="8">
        <v>178415</v>
      </c>
      <c r="E5" s="8">
        <v>162678</v>
      </c>
      <c r="F5" s="8">
        <v>106163</v>
      </c>
      <c r="G5" s="8">
        <v>98710</v>
      </c>
      <c r="H5" s="8">
        <v>3066029</v>
      </c>
      <c r="I5" s="8">
        <v>2884608</v>
      </c>
      <c r="J5" s="8">
        <v>180657</v>
      </c>
      <c r="K5" s="8">
        <v>164947</v>
      </c>
      <c r="L5" s="8">
        <v>104333</v>
      </c>
      <c r="M5" s="8">
        <v>96676</v>
      </c>
    </row>
    <row r="6" spans="1:13" x14ac:dyDescent="0.35">
      <c r="A6" s="10" t="s">
        <v>242</v>
      </c>
      <c r="B6" s="8">
        <v>1933122</v>
      </c>
      <c r="C6" s="8">
        <v>1868287</v>
      </c>
      <c r="D6" s="8">
        <v>106543</v>
      </c>
      <c r="E6" s="8">
        <v>101717</v>
      </c>
      <c r="F6" s="8">
        <v>61290</v>
      </c>
      <c r="G6" s="8">
        <v>61035</v>
      </c>
      <c r="H6" s="8">
        <v>1924416</v>
      </c>
      <c r="I6" s="8">
        <v>1847077</v>
      </c>
      <c r="J6" s="8">
        <v>106877</v>
      </c>
      <c r="K6" s="8">
        <v>101237</v>
      </c>
      <c r="L6" s="8">
        <v>60377</v>
      </c>
      <c r="M6" s="8">
        <v>59442</v>
      </c>
    </row>
    <row r="7" spans="1:13" x14ac:dyDescent="0.35">
      <c r="A7" s="10" t="s">
        <v>243</v>
      </c>
      <c r="B7" s="8">
        <v>1900552</v>
      </c>
      <c r="C7" s="8">
        <v>1907402</v>
      </c>
      <c r="D7" s="8">
        <v>96267</v>
      </c>
      <c r="E7" s="8">
        <v>96687</v>
      </c>
      <c r="F7" s="8">
        <v>62888</v>
      </c>
      <c r="G7" s="8">
        <v>63873</v>
      </c>
      <c r="H7" s="8">
        <v>1916412</v>
      </c>
      <c r="I7" s="8">
        <v>1908240</v>
      </c>
      <c r="J7" s="8">
        <v>98579</v>
      </c>
      <c r="K7" s="8">
        <v>98093</v>
      </c>
      <c r="L7" s="8">
        <v>62883</v>
      </c>
      <c r="M7" s="8">
        <v>63699</v>
      </c>
    </row>
    <row r="8" spans="1:13" x14ac:dyDescent="0.35">
      <c r="A8" s="10" t="s">
        <v>244</v>
      </c>
      <c r="B8" s="8">
        <v>1849111</v>
      </c>
      <c r="C8" s="8">
        <v>1884531</v>
      </c>
      <c r="D8" s="8">
        <v>91415</v>
      </c>
      <c r="E8" s="8">
        <v>93505</v>
      </c>
      <c r="F8" s="8">
        <v>60734</v>
      </c>
      <c r="G8" s="8">
        <v>63849</v>
      </c>
      <c r="H8" s="8">
        <v>1852969</v>
      </c>
      <c r="I8" s="8">
        <v>1885240</v>
      </c>
      <c r="J8" s="8">
        <v>91729</v>
      </c>
      <c r="K8" s="8">
        <v>94144</v>
      </c>
      <c r="L8" s="8">
        <v>60758</v>
      </c>
      <c r="M8" s="8">
        <v>63594</v>
      </c>
    </row>
    <row r="9" spans="1:13" x14ac:dyDescent="0.35">
      <c r="A9" s="10" t="s">
        <v>245</v>
      </c>
      <c r="B9" s="8">
        <v>1700196</v>
      </c>
      <c r="C9" s="8">
        <v>1714101</v>
      </c>
      <c r="D9" s="8">
        <v>83662</v>
      </c>
      <c r="E9" s="8">
        <v>85894</v>
      </c>
      <c r="F9" s="8">
        <v>56218</v>
      </c>
      <c r="G9" s="8">
        <v>60036</v>
      </c>
      <c r="H9" s="8">
        <v>1730268</v>
      </c>
      <c r="I9" s="8">
        <v>1746035</v>
      </c>
      <c r="J9" s="8">
        <v>85290</v>
      </c>
      <c r="K9" s="8">
        <v>87640</v>
      </c>
      <c r="L9" s="8">
        <v>56927</v>
      </c>
      <c r="M9" s="8">
        <v>61017</v>
      </c>
    </row>
    <row r="10" spans="1:13" x14ac:dyDescent="0.35">
      <c r="A10" s="10" t="s">
        <v>246</v>
      </c>
      <c r="B10" s="8">
        <v>1839293</v>
      </c>
      <c r="C10" s="8">
        <v>1876519</v>
      </c>
      <c r="D10" s="8">
        <v>96980</v>
      </c>
      <c r="E10" s="8">
        <v>102092</v>
      </c>
      <c r="F10" s="8">
        <v>61271</v>
      </c>
      <c r="G10" s="8">
        <v>64509</v>
      </c>
      <c r="H10" s="8">
        <v>1803208</v>
      </c>
      <c r="I10" s="8">
        <v>1835431</v>
      </c>
      <c r="J10" s="8">
        <v>93969</v>
      </c>
      <c r="K10" s="8">
        <v>98496</v>
      </c>
      <c r="L10" s="8">
        <v>59844</v>
      </c>
      <c r="M10" s="8">
        <v>63095</v>
      </c>
    </row>
    <row r="11" spans="1:13" x14ac:dyDescent="0.35">
      <c r="A11" s="10" t="s">
        <v>247</v>
      </c>
      <c r="B11" s="8">
        <v>1926928</v>
      </c>
      <c r="C11" s="8">
        <v>1980533</v>
      </c>
      <c r="D11" s="8">
        <v>107292</v>
      </c>
      <c r="E11" s="8">
        <v>113188</v>
      </c>
      <c r="F11" s="8">
        <v>64555</v>
      </c>
      <c r="G11" s="8">
        <v>67429</v>
      </c>
      <c r="H11" s="8">
        <v>1911318</v>
      </c>
      <c r="I11" s="8">
        <v>1964033</v>
      </c>
      <c r="J11" s="8">
        <v>105438</v>
      </c>
      <c r="K11" s="8">
        <v>111532</v>
      </c>
      <c r="L11" s="8">
        <v>63786</v>
      </c>
      <c r="M11" s="8">
        <v>66797</v>
      </c>
    </row>
    <row r="12" spans="1:13" x14ac:dyDescent="0.35">
      <c r="A12" s="10" t="s">
        <v>248</v>
      </c>
      <c r="B12" s="8">
        <v>1809613</v>
      </c>
      <c r="C12" s="8">
        <v>1861038</v>
      </c>
      <c r="D12" s="8">
        <v>105866</v>
      </c>
      <c r="E12" s="8">
        <v>111614</v>
      </c>
      <c r="F12" s="8">
        <v>61252</v>
      </c>
      <c r="G12" s="8">
        <v>63402</v>
      </c>
      <c r="H12" s="8">
        <v>1852593</v>
      </c>
      <c r="I12" s="8">
        <v>1909189</v>
      </c>
      <c r="J12" s="8">
        <v>108081</v>
      </c>
      <c r="K12" s="8">
        <v>114141</v>
      </c>
      <c r="L12" s="8">
        <v>62595</v>
      </c>
      <c r="M12" s="8">
        <v>64908</v>
      </c>
    </row>
    <row r="13" spans="1:13" x14ac:dyDescent="0.35">
      <c r="A13" s="10" t="s">
        <v>249</v>
      </c>
      <c r="B13" s="8">
        <v>1527238</v>
      </c>
      <c r="C13" s="8">
        <v>1584597</v>
      </c>
      <c r="D13" s="8">
        <v>93900</v>
      </c>
      <c r="E13" s="8">
        <v>98953</v>
      </c>
      <c r="F13" s="8">
        <v>52148</v>
      </c>
      <c r="G13" s="8">
        <v>53656</v>
      </c>
      <c r="H13" s="8">
        <v>1568489</v>
      </c>
      <c r="I13" s="8">
        <v>1628324</v>
      </c>
      <c r="J13" s="8">
        <v>95915</v>
      </c>
      <c r="K13" s="8">
        <v>101501</v>
      </c>
      <c r="L13" s="8">
        <v>53421</v>
      </c>
      <c r="M13" s="8">
        <v>55599</v>
      </c>
    </row>
    <row r="14" spans="1:13" x14ac:dyDescent="0.35">
      <c r="A14" s="10" t="s">
        <v>250</v>
      </c>
      <c r="B14" s="8">
        <v>1352800</v>
      </c>
      <c r="C14" s="8">
        <v>1443940</v>
      </c>
      <c r="D14" s="8">
        <v>88564</v>
      </c>
      <c r="E14" s="8">
        <v>93578</v>
      </c>
      <c r="F14" s="8">
        <v>44278</v>
      </c>
      <c r="G14" s="8">
        <v>45595</v>
      </c>
      <c r="H14" s="8">
        <v>1347714</v>
      </c>
      <c r="I14" s="8">
        <v>1436586</v>
      </c>
      <c r="J14" s="8">
        <v>87314</v>
      </c>
      <c r="K14" s="8">
        <v>92641</v>
      </c>
      <c r="L14" s="8">
        <v>44862</v>
      </c>
      <c r="M14" s="8">
        <v>45831</v>
      </c>
    </row>
    <row r="15" spans="1:13" x14ac:dyDescent="0.35">
      <c r="A15" s="10" t="s">
        <v>251</v>
      </c>
      <c r="B15" s="8">
        <v>3383401</v>
      </c>
      <c r="C15" s="8">
        <v>4173575</v>
      </c>
      <c r="D15" s="8">
        <v>216926</v>
      </c>
      <c r="E15" s="8">
        <v>263308</v>
      </c>
      <c r="F15" s="8">
        <v>98839</v>
      </c>
      <c r="G15" s="8">
        <v>126012</v>
      </c>
      <c r="H15" s="8">
        <v>3443749</v>
      </c>
      <c r="I15" s="7">
        <v>4235970</v>
      </c>
      <c r="J15" s="8">
        <v>221454</v>
      </c>
      <c r="K15" s="8">
        <v>267181</v>
      </c>
      <c r="L15" s="8">
        <v>101289</v>
      </c>
      <c r="M15" s="8">
        <v>127967</v>
      </c>
    </row>
    <row r="16" spans="1:13" x14ac:dyDescent="0.35">
      <c r="A16" s="10" t="s">
        <v>252</v>
      </c>
      <c r="B16" s="9">
        <v>22282556</v>
      </c>
      <c r="C16" s="9">
        <v>23187726</v>
      </c>
      <c r="D16" s="9">
        <v>1265830</v>
      </c>
      <c r="E16" s="9">
        <v>1323214</v>
      </c>
      <c r="F16" s="9">
        <f>SUM(F5:F15)</f>
        <v>729636</v>
      </c>
      <c r="G16" s="9">
        <v>768106</v>
      </c>
      <c r="H16" s="9">
        <f t="shared" ref="H16:M16" si="0">SUM(H5:H15)</f>
        <v>22417165</v>
      </c>
      <c r="I16" s="9">
        <f t="shared" si="0"/>
        <v>23280733</v>
      </c>
      <c r="J16" s="9">
        <f t="shared" si="0"/>
        <v>1275303</v>
      </c>
      <c r="K16" s="9">
        <f t="shared" si="0"/>
        <v>1331553</v>
      </c>
      <c r="L16" s="9">
        <f t="shared" si="0"/>
        <v>731075</v>
      </c>
      <c r="M16" s="9">
        <f t="shared" si="0"/>
        <v>768625</v>
      </c>
    </row>
    <row r="17" spans="1:14" x14ac:dyDescent="0.35">
      <c r="A17" s="10"/>
      <c r="B17" s="8"/>
      <c r="C17" s="8"/>
      <c r="D17" s="8"/>
      <c r="E17" s="8"/>
      <c r="F17" s="8"/>
      <c r="G17" s="8"/>
      <c r="H17" s="8"/>
      <c r="I17" s="8"/>
      <c r="J17" s="8"/>
      <c r="K17" s="8"/>
      <c r="L17" s="8"/>
      <c r="M17" s="8"/>
    </row>
    <row r="18" spans="1:14" x14ac:dyDescent="0.35">
      <c r="J18" s="8"/>
      <c r="K18" s="8"/>
      <c r="L18" s="8"/>
      <c r="M18" s="8"/>
    </row>
    <row r="19" spans="1:14" x14ac:dyDescent="0.35">
      <c r="C19" s="8"/>
      <c r="D19" s="8"/>
      <c r="E19" s="8"/>
      <c r="F19" s="8"/>
      <c r="G19" s="8"/>
      <c r="H19" s="8"/>
      <c r="I19" s="8"/>
      <c r="J19" s="8"/>
      <c r="K19" s="8"/>
      <c r="L19" s="8"/>
      <c r="M19" s="8"/>
      <c r="N19" s="3"/>
    </row>
    <row r="20" spans="1:14" x14ac:dyDescent="0.35">
      <c r="C20" s="8"/>
      <c r="D20" s="8"/>
      <c r="E20" s="8"/>
      <c r="F20" s="8"/>
      <c r="G20" s="8"/>
      <c r="H20" s="8"/>
      <c r="I20" s="8"/>
      <c r="J20" s="46"/>
      <c r="K20" s="46"/>
      <c r="L20" s="46"/>
      <c r="M20" s="46"/>
      <c r="N20" s="3"/>
    </row>
    <row r="21" spans="1:14" x14ac:dyDescent="0.35">
      <c r="C21" s="8"/>
      <c r="D21" s="8"/>
      <c r="E21" s="8"/>
      <c r="F21" s="8"/>
      <c r="G21" s="8"/>
      <c r="H21" s="8"/>
      <c r="I21" s="8"/>
      <c r="J21" s="46"/>
      <c r="K21" s="46"/>
      <c r="L21" s="46"/>
      <c r="M21" s="46"/>
      <c r="N21" s="3"/>
    </row>
    <row r="22" spans="1:14" x14ac:dyDescent="0.35">
      <c r="H22" s="8"/>
      <c r="I22" s="8"/>
      <c r="J22" s="67"/>
      <c r="K22" s="67"/>
      <c r="L22" s="67"/>
      <c r="M22" s="67"/>
    </row>
    <row r="23" spans="1:14" x14ac:dyDescent="0.35">
      <c r="J23" s="67"/>
      <c r="K23" s="67"/>
      <c r="L23" s="67"/>
      <c r="M23" s="67"/>
    </row>
    <row r="24" spans="1:14" x14ac:dyDescent="0.35">
      <c r="H24" s="8"/>
      <c r="I24" s="8"/>
      <c r="J24" s="68"/>
      <c r="K24" s="68"/>
      <c r="L24" s="68"/>
      <c r="M24" s="68"/>
    </row>
    <row r="25" spans="1:14" x14ac:dyDescent="0.35">
      <c r="H25" s="69"/>
      <c r="I25" s="69"/>
      <c r="J25" s="69"/>
      <c r="K25" s="69"/>
      <c r="L25" s="69"/>
      <c r="M25" s="69"/>
    </row>
    <row r="27" spans="1:14" x14ac:dyDescent="0.35">
      <c r="H27" s="9"/>
      <c r="I27" s="8"/>
      <c r="J27" s="9"/>
      <c r="L27" s="9"/>
    </row>
  </sheetData>
  <phoneticPr fontId="21" type="noConversion"/>
  <hyperlinks>
    <hyperlink ref="A3" location="'Table of contents'!A1" display="Link back to Table of Contents" xr:uid="{11984D61-C5BD-4075-8162-BA8BB8B929C3}"/>
  </hyperlinks>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02BB3-E716-40AE-9E50-AB7C10623F31}">
  <dimension ref="A1:H34"/>
  <sheetViews>
    <sheetView zoomScale="80" zoomScaleNormal="80" workbookViewId="0">
      <selection activeCell="A3" sqref="A3"/>
    </sheetView>
  </sheetViews>
  <sheetFormatPr defaultRowHeight="14.5" x14ac:dyDescent="0.35"/>
  <cols>
    <col min="1" max="1" width="45.26953125" customWidth="1"/>
    <col min="2" max="2" width="16.26953125" bestFit="1" customWidth="1"/>
    <col min="3" max="3" width="14.26953125" bestFit="1" customWidth="1"/>
    <col min="4" max="8" width="16.26953125" bestFit="1" customWidth="1"/>
  </cols>
  <sheetData>
    <row r="1" spans="1:8" ht="19" x14ac:dyDescent="0.4">
      <c r="A1" s="4" t="s">
        <v>253</v>
      </c>
    </row>
    <row r="2" spans="1:8" x14ac:dyDescent="0.35">
      <c r="A2" s="5" t="s">
        <v>37</v>
      </c>
    </row>
    <row r="3" spans="1:8" x14ac:dyDescent="0.35">
      <c r="A3" s="116" t="s">
        <v>364</v>
      </c>
    </row>
    <row r="4" spans="1:8" ht="15.5" x14ac:dyDescent="0.35">
      <c r="A4" s="18" t="s">
        <v>254</v>
      </c>
      <c r="B4" s="20" t="s">
        <v>150</v>
      </c>
      <c r="C4" s="20" t="s">
        <v>151</v>
      </c>
      <c r="D4" s="20" t="s">
        <v>152</v>
      </c>
      <c r="E4" s="20" t="s">
        <v>153</v>
      </c>
      <c r="F4" s="20" t="s">
        <v>154</v>
      </c>
      <c r="G4" s="20" t="s">
        <v>155</v>
      </c>
      <c r="H4" s="20" t="s">
        <v>255</v>
      </c>
    </row>
    <row r="5" spans="1:8" ht="14.5" customHeight="1" x14ac:dyDescent="0.35">
      <c r="A5" s="74" t="s">
        <v>256</v>
      </c>
      <c r="B5" s="85">
        <v>2192654</v>
      </c>
      <c r="C5" s="85">
        <v>2192654</v>
      </c>
      <c r="D5" s="85">
        <v>2192654</v>
      </c>
      <c r="E5" s="85">
        <v>2203353</v>
      </c>
      <c r="F5" s="85">
        <v>2203353</v>
      </c>
      <c r="G5" s="85">
        <v>2203353</v>
      </c>
      <c r="H5" s="85">
        <v>2203353</v>
      </c>
    </row>
    <row r="6" spans="1:8" ht="14.5" customHeight="1" x14ac:dyDescent="0.35">
      <c r="A6" s="74" t="s">
        <v>257</v>
      </c>
      <c r="B6" s="85">
        <v>5935489</v>
      </c>
      <c r="C6" s="85">
        <v>5935489</v>
      </c>
      <c r="D6" s="85">
        <v>5935489</v>
      </c>
      <c r="E6" s="85">
        <v>5957266</v>
      </c>
      <c r="F6" s="85">
        <v>5957266</v>
      </c>
      <c r="G6" s="85">
        <v>5957266</v>
      </c>
      <c r="H6" s="85">
        <v>5957266</v>
      </c>
    </row>
    <row r="7" spans="1:8" ht="14.5" customHeight="1" x14ac:dyDescent="0.35">
      <c r="A7" s="74" t="s">
        <v>258</v>
      </c>
      <c r="B7" s="85">
        <v>4452385</v>
      </c>
      <c r="C7" s="85">
        <v>4452385</v>
      </c>
      <c r="D7" s="85">
        <v>4452385</v>
      </c>
      <c r="E7" s="85">
        <v>4474428</v>
      </c>
      <c r="F7" s="85">
        <v>4474428</v>
      </c>
      <c r="G7" s="85">
        <v>4474428</v>
      </c>
      <c r="H7" s="85">
        <v>4474428</v>
      </c>
    </row>
    <row r="8" spans="1:8" ht="14.5" customHeight="1" x14ac:dyDescent="0.35">
      <c r="A8" s="74" t="s">
        <v>259</v>
      </c>
      <c r="B8" s="85">
        <v>3935510</v>
      </c>
      <c r="C8" s="85">
        <v>3935510</v>
      </c>
      <c r="D8" s="85">
        <v>3935510</v>
      </c>
      <c r="E8" s="85">
        <v>3963265</v>
      </c>
      <c r="F8" s="85">
        <v>3963265</v>
      </c>
      <c r="G8" s="85">
        <v>3963265</v>
      </c>
      <c r="H8" s="85">
        <v>3963265</v>
      </c>
    </row>
    <row r="9" spans="1:8" ht="14.5" customHeight="1" x14ac:dyDescent="0.35">
      <c r="A9" s="74" t="s">
        <v>260</v>
      </c>
      <c r="B9" s="85">
        <v>4766193</v>
      </c>
      <c r="C9" s="85">
        <v>4766193</v>
      </c>
      <c r="D9" s="85">
        <v>4766193</v>
      </c>
      <c r="E9" s="85">
        <v>4791343</v>
      </c>
      <c r="F9" s="85">
        <v>4791343</v>
      </c>
      <c r="G9" s="85">
        <v>4791343</v>
      </c>
      <c r="H9" s="85">
        <v>4791343</v>
      </c>
    </row>
    <row r="10" spans="1:8" ht="14.5" customHeight="1" x14ac:dyDescent="0.35">
      <c r="A10" s="74" t="s">
        <v>261</v>
      </c>
      <c r="B10" s="85">
        <v>5024031</v>
      </c>
      <c r="C10" s="85">
        <v>5024031</v>
      </c>
      <c r="D10" s="85">
        <v>5024031</v>
      </c>
      <c r="E10" s="85">
        <v>5051203</v>
      </c>
      <c r="F10" s="85">
        <v>5051203</v>
      </c>
      <c r="G10" s="85">
        <v>5051203</v>
      </c>
      <c r="H10" s="85">
        <v>5051203</v>
      </c>
    </row>
    <row r="11" spans="1:8" ht="14.5" customHeight="1" x14ac:dyDescent="0.35">
      <c r="A11" s="74" t="s">
        <v>262</v>
      </c>
      <c r="B11" s="85">
        <v>7118408</v>
      </c>
      <c r="C11" s="85">
        <v>7118408</v>
      </c>
      <c r="D11" s="85">
        <v>7118408</v>
      </c>
      <c r="E11" s="85">
        <v>7149281</v>
      </c>
      <c r="F11" s="85">
        <v>7149281</v>
      </c>
      <c r="G11" s="85">
        <v>7149281</v>
      </c>
      <c r="H11" s="85">
        <v>7149281</v>
      </c>
    </row>
    <row r="12" spans="1:8" ht="14.5" customHeight="1" x14ac:dyDescent="0.35">
      <c r="A12" s="74" t="s">
        <v>263</v>
      </c>
      <c r="B12" s="85">
        <v>7412711</v>
      </c>
      <c r="C12" s="85">
        <v>7412711</v>
      </c>
      <c r="D12" s="85">
        <v>7412711</v>
      </c>
      <c r="E12" s="85">
        <v>7442850</v>
      </c>
      <c r="F12" s="85">
        <v>7442850</v>
      </c>
      <c r="G12" s="85">
        <v>7442850</v>
      </c>
      <c r="H12" s="85">
        <v>7442850</v>
      </c>
    </row>
    <row r="13" spans="1:8" ht="14.5" customHeight="1" x14ac:dyDescent="0.35">
      <c r="A13" s="74" t="s">
        <v>264</v>
      </c>
      <c r="B13" s="85">
        <v>4632901</v>
      </c>
      <c r="C13" s="85">
        <v>4632901</v>
      </c>
      <c r="D13" s="85">
        <v>4632901</v>
      </c>
      <c r="E13" s="85">
        <v>4664909</v>
      </c>
      <c r="F13" s="85">
        <v>4664909</v>
      </c>
      <c r="G13" s="85">
        <v>4664909</v>
      </c>
      <c r="H13" s="85">
        <v>4664909</v>
      </c>
    </row>
    <row r="14" spans="1:8" ht="29.25" customHeight="1" x14ac:dyDescent="0.35">
      <c r="A14" s="17" t="s">
        <v>265</v>
      </c>
      <c r="B14" s="85">
        <v>45470282</v>
      </c>
      <c r="C14" s="85">
        <v>45470282</v>
      </c>
      <c r="D14" s="85">
        <v>45470282</v>
      </c>
      <c r="E14" s="85">
        <v>45697898</v>
      </c>
      <c r="F14" s="85">
        <v>45697898</v>
      </c>
      <c r="G14" s="85">
        <v>45697898</v>
      </c>
      <c r="H14" s="85">
        <v>45697898</v>
      </c>
    </row>
    <row r="15" spans="1:8" ht="14.5" customHeight="1" x14ac:dyDescent="0.35">
      <c r="A15" s="74" t="s">
        <v>266</v>
      </c>
      <c r="B15" s="85">
        <v>575287</v>
      </c>
      <c r="C15" s="85">
        <v>575287</v>
      </c>
      <c r="D15" s="85">
        <v>575287</v>
      </c>
      <c r="E15" s="85">
        <v>579711</v>
      </c>
      <c r="F15" s="85">
        <v>579711</v>
      </c>
      <c r="G15" s="85">
        <v>579711</v>
      </c>
      <c r="H15" s="85">
        <v>579711</v>
      </c>
    </row>
    <row r="16" spans="1:8" ht="14.5" customHeight="1" x14ac:dyDescent="0.35">
      <c r="A16" s="74" t="s">
        <v>267</v>
      </c>
      <c r="B16" s="85">
        <v>173085</v>
      </c>
      <c r="C16" s="85">
        <v>173085</v>
      </c>
      <c r="D16" s="85">
        <v>173085</v>
      </c>
      <c r="E16" s="85">
        <v>174082</v>
      </c>
      <c r="F16" s="85">
        <v>174082</v>
      </c>
      <c r="G16" s="85">
        <v>174082</v>
      </c>
      <c r="H16" s="85">
        <v>174082</v>
      </c>
    </row>
    <row r="17" spans="1:8" ht="14.5" customHeight="1" x14ac:dyDescent="0.35">
      <c r="A17" s="74" t="s">
        <v>268</v>
      </c>
      <c r="B17" s="85">
        <v>583261</v>
      </c>
      <c r="C17" s="85">
        <v>583261</v>
      </c>
      <c r="D17" s="85">
        <v>583261</v>
      </c>
      <c r="E17" s="85">
        <v>586562</v>
      </c>
      <c r="F17" s="85">
        <v>586562</v>
      </c>
      <c r="G17" s="85">
        <v>586562</v>
      </c>
      <c r="H17" s="85">
        <v>586562</v>
      </c>
    </row>
    <row r="18" spans="1:8" ht="14.5" customHeight="1" x14ac:dyDescent="0.35">
      <c r="A18" s="74" t="s">
        <v>269</v>
      </c>
      <c r="B18" s="85">
        <v>1257411</v>
      </c>
      <c r="C18" s="85">
        <v>1257411</v>
      </c>
      <c r="D18" s="85">
        <v>1257411</v>
      </c>
      <c r="E18" s="85">
        <v>1266501</v>
      </c>
      <c r="F18" s="85">
        <v>1266501</v>
      </c>
      <c r="G18" s="85">
        <v>1266501</v>
      </c>
      <c r="H18" s="85">
        <v>1266501</v>
      </c>
    </row>
    <row r="19" spans="1:8" ht="29.25" customHeight="1" x14ac:dyDescent="0.35">
      <c r="A19" s="17" t="s">
        <v>270</v>
      </c>
      <c r="B19" s="85">
        <v>2589044</v>
      </c>
      <c r="C19" s="85">
        <v>2589044</v>
      </c>
      <c r="D19" s="85">
        <v>2589044</v>
      </c>
      <c r="E19" s="85">
        <v>2606856</v>
      </c>
      <c r="F19" s="85">
        <v>2606856</v>
      </c>
      <c r="G19" s="85">
        <v>2606856</v>
      </c>
      <c r="H19" s="85">
        <v>2606856</v>
      </c>
    </row>
    <row r="20" spans="1:8" ht="14.5" customHeight="1" x14ac:dyDescent="0.35">
      <c r="A20" s="74" t="s">
        <v>271</v>
      </c>
      <c r="B20" s="85">
        <v>113583</v>
      </c>
      <c r="C20" s="85">
        <v>113583</v>
      </c>
      <c r="D20" s="85">
        <v>113583</v>
      </c>
      <c r="E20" s="85">
        <v>113924</v>
      </c>
      <c r="F20" s="85">
        <v>113924</v>
      </c>
      <c r="G20" s="85">
        <v>113924</v>
      </c>
      <c r="H20" s="85">
        <v>113924</v>
      </c>
    </row>
    <row r="21" spans="1:8" ht="14.5" customHeight="1" x14ac:dyDescent="0.35">
      <c r="A21" s="74" t="s">
        <v>272</v>
      </c>
      <c r="B21" s="85">
        <v>131544</v>
      </c>
      <c r="C21" s="85">
        <v>131544</v>
      </c>
      <c r="D21" s="85">
        <v>131544</v>
      </c>
      <c r="E21" s="85">
        <v>132057</v>
      </c>
      <c r="F21" s="85">
        <v>132057</v>
      </c>
      <c r="G21" s="85">
        <v>132057</v>
      </c>
      <c r="H21" s="85">
        <v>132057</v>
      </c>
    </row>
    <row r="22" spans="1:8" ht="14.5" customHeight="1" x14ac:dyDescent="0.35">
      <c r="A22" s="74" t="s">
        <v>273</v>
      </c>
      <c r="B22" s="85">
        <v>167448</v>
      </c>
      <c r="C22" s="85">
        <v>167448</v>
      </c>
      <c r="D22" s="85">
        <v>167448</v>
      </c>
      <c r="E22" s="85">
        <v>168360</v>
      </c>
      <c r="F22" s="85">
        <v>168360</v>
      </c>
      <c r="G22" s="85">
        <v>168360</v>
      </c>
      <c r="H22" s="85">
        <v>168360</v>
      </c>
    </row>
    <row r="23" spans="1:8" ht="14.5" customHeight="1" x14ac:dyDescent="0.35">
      <c r="A23" s="74" t="s">
        <v>274</v>
      </c>
      <c r="B23" s="85">
        <v>275075</v>
      </c>
      <c r="C23" s="85">
        <v>275075</v>
      </c>
      <c r="D23" s="85">
        <v>275075</v>
      </c>
      <c r="E23" s="85">
        <v>274369</v>
      </c>
      <c r="F23" s="85">
        <v>274369</v>
      </c>
      <c r="G23" s="85">
        <v>274369</v>
      </c>
      <c r="H23" s="85">
        <v>274369</v>
      </c>
    </row>
    <row r="24" spans="1:8" ht="14.5" customHeight="1" x14ac:dyDescent="0.35">
      <c r="A24" s="74" t="s">
        <v>275</v>
      </c>
      <c r="B24" s="85">
        <v>116427</v>
      </c>
      <c r="C24" s="85">
        <v>116427</v>
      </c>
      <c r="D24" s="85">
        <v>116427</v>
      </c>
      <c r="E24" s="85">
        <v>116337</v>
      </c>
      <c r="F24" s="85">
        <v>116337</v>
      </c>
      <c r="G24" s="85">
        <v>116337</v>
      </c>
      <c r="H24" s="85">
        <v>116337</v>
      </c>
    </row>
    <row r="25" spans="1:8" ht="14.5" customHeight="1" x14ac:dyDescent="0.35">
      <c r="A25" s="74" t="s">
        <v>276</v>
      </c>
      <c r="B25" s="85">
        <v>118473</v>
      </c>
      <c r="C25" s="85">
        <v>118473</v>
      </c>
      <c r="D25" s="85">
        <v>118473</v>
      </c>
      <c r="E25" s="85">
        <v>118371</v>
      </c>
      <c r="F25" s="85">
        <v>118371</v>
      </c>
      <c r="G25" s="85">
        <v>118371</v>
      </c>
      <c r="H25" s="85">
        <v>118371</v>
      </c>
    </row>
    <row r="26" spans="1:8" ht="14.5" customHeight="1" x14ac:dyDescent="0.35">
      <c r="A26" s="74" t="s">
        <v>277</v>
      </c>
      <c r="B26" s="85">
        <v>91965</v>
      </c>
      <c r="C26" s="85">
        <v>91965</v>
      </c>
      <c r="D26" s="85">
        <v>91965</v>
      </c>
      <c r="E26" s="85">
        <v>91929</v>
      </c>
      <c r="F26" s="85">
        <v>91929</v>
      </c>
      <c r="G26" s="85">
        <v>91929</v>
      </c>
      <c r="H26" s="85">
        <v>91929</v>
      </c>
    </row>
    <row r="27" spans="1:8" ht="14.5" customHeight="1" x14ac:dyDescent="0.35">
      <c r="A27" s="74" t="s">
        <v>278</v>
      </c>
      <c r="B27" s="85">
        <v>116414</v>
      </c>
      <c r="C27" s="85">
        <v>116414</v>
      </c>
      <c r="D27" s="85">
        <v>116414</v>
      </c>
      <c r="E27" s="85">
        <v>116887</v>
      </c>
      <c r="F27" s="85">
        <v>116887</v>
      </c>
      <c r="G27" s="85">
        <v>116887</v>
      </c>
      <c r="H27" s="85">
        <v>116887</v>
      </c>
    </row>
    <row r="28" spans="1:8" ht="14.5" customHeight="1" x14ac:dyDescent="0.35">
      <c r="A28" s="74" t="s">
        <v>279</v>
      </c>
      <c r="B28" s="85">
        <v>112537</v>
      </c>
      <c r="C28" s="85">
        <v>112537</v>
      </c>
      <c r="D28" s="85">
        <v>112537</v>
      </c>
      <c r="E28" s="85">
        <v>112616</v>
      </c>
      <c r="F28" s="85">
        <v>112616</v>
      </c>
      <c r="G28" s="85">
        <v>112616</v>
      </c>
      <c r="H28" s="85">
        <v>112616</v>
      </c>
    </row>
    <row r="29" spans="1:8" ht="14.5" customHeight="1" x14ac:dyDescent="0.35">
      <c r="A29" s="74" t="s">
        <v>280</v>
      </c>
      <c r="B29" s="85">
        <v>113899</v>
      </c>
      <c r="C29" s="85">
        <v>113899</v>
      </c>
      <c r="D29" s="85">
        <v>113899</v>
      </c>
      <c r="E29" s="85">
        <v>114153</v>
      </c>
      <c r="F29" s="85">
        <v>114153</v>
      </c>
      <c r="G29" s="85">
        <v>114153</v>
      </c>
      <c r="H29" s="85">
        <v>114153</v>
      </c>
    </row>
    <row r="30" spans="1:8" ht="14.5" customHeight="1" x14ac:dyDescent="0.35">
      <c r="A30" s="74" t="s">
        <v>281</v>
      </c>
      <c r="B30" s="85">
        <v>140377</v>
      </c>
      <c r="C30" s="85">
        <v>140377</v>
      </c>
      <c r="D30" s="85">
        <v>140377</v>
      </c>
      <c r="E30" s="85">
        <v>140697</v>
      </c>
      <c r="F30" s="85">
        <v>140697</v>
      </c>
      <c r="G30" s="85">
        <v>140697</v>
      </c>
      <c r="H30" s="85">
        <v>140697</v>
      </c>
    </row>
    <row r="31" spans="1:8" ht="29.25" customHeight="1" x14ac:dyDescent="0.35">
      <c r="A31" s="17" t="s">
        <v>282</v>
      </c>
      <c r="B31" s="85">
        <v>1497742</v>
      </c>
      <c r="C31" s="85">
        <v>1497742</v>
      </c>
      <c r="D31" s="85">
        <v>1497742</v>
      </c>
      <c r="E31" s="85">
        <v>1499700</v>
      </c>
      <c r="F31" s="85">
        <v>1499700</v>
      </c>
      <c r="G31" s="85">
        <v>1499700</v>
      </c>
      <c r="H31" s="85">
        <v>1499700</v>
      </c>
    </row>
    <row r="32" spans="1:8" s="34" customFormat="1" ht="29.25" customHeight="1" x14ac:dyDescent="0.35">
      <c r="A32" s="66" t="s">
        <v>283</v>
      </c>
      <c r="B32" s="86">
        <f>B14+B19+B31</f>
        <v>49557068</v>
      </c>
      <c r="C32" s="86">
        <f t="shared" ref="C32:G32" si="0">C14+C19+C31</f>
        <v>49557068</v>
      </c>
      <c r="D32" s="86">
        <f t="shared" si="0"/>
        <v>49557068</v>
      </c>
      <c r="E32" s="86">
        <f t="shared" si="0"/>
        <v>49804454</v>
      </c>
      <c r="F32" s="86">
        <f t="shared" si="0"/>
        <v>49804454</v>
      </c>
      <c r="G32" s="86">
        <f t="shared" si="0"/>
        <v>49804454</v>
      </c>
      <c r="H32" s="86">
        <f t="shared" ref="H32" si="1">H14+H19+H31</f>
        <v>49804454</v>
      </c>
    </row>
    <row r="34" spans="2:8" x14ac:dyDescent="0.35">
      <c r="B34" s="84"/>
      <c r="C34" s="84"/>
      <c r="D34" s="84"/>
      <c r="E34" s="84"/>
      <c r="F34" s="84"/>
      <c r="G34" s="84"/>
      <c r="H34" s="84"/>
    </row>
  </sheetData>
  <hyperlinks>
    <hyperlink ref="A3" location="'Table of contents'!A1" display="Link back to Table of Contents" xr:uid="{67F3B4BA-1F22-45C6-9BC1-D6CC6EC13D7E}"/>
  </hyperlinks>
  <pageMargins left="0.7" right="0.7" top="0.75" bottom="0.75" header="0.3" footer="0.3"/>
  <pageSetup paperSize="9"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06618-B0C0-45A6-B618-095518E7456A}">
  <dimension ref="A1:C22"/>
  <sheetViews>
    <sheetView zoomScale="80" zoomScaleNormal="80" workbookViewId="0">
      <selection activeCell="A3" sqref="A3"/>
    </sheetView>
  </sheetViews>
  <sheetFormatPr defaultColWidth="8.7265625" defaultRowHeight="14.5" x14ac:dyDescent="0.35"/>
  <cols>
    <col min="1" max="1" width="32.1796875" style="90" customWidth="1"/>
    <col min="2" max="2" width="16.453125" style="90" customWidth="1"/>
    <col min="3" max="3" width="29.453125" style="90" customWidth="1"/>
    <col min="4" max="16384" width="8.7265625" style="90"/>
  </cols>
  <sheetData>
    <row r="1" spans="1:3" ht="19" x14ac:dyDescent="0.4">
      <c r="A1" s="102" t="s">
        <v>284</v>
      </c>
      <c r="B1" s="102"/>
      <c r="C1" s="102"/>
    </row>
    <row r="2" spans="1:3" x14ac:dyDescent="0.35">
      <c r="A2" s="92" t="s">
        <v>37</v>
      </c>
      <c r="B2" s="92"/>
      <c r="C2" s="103"/>
    </row>
    <row r="3" spans="1:3" x14ac:dyDescent="0.35">
      <c r="A3" s="116" t="s">
        <v>364</v>
      </c>
      <c r="B3" s="92"/>
      <c r="C3" s="103"/>
    </row>
    <row r="4" spans="1:3" x14ac:dyDescent="0.35">
      <c r="A4" s="104" t="s">
        <v>285</v>
      </c>
      <c r="B4" s="105" t="s">
        <v>286</v>
      </c>
      <c r="C4" s="105" t="s">
        <v>287</v>
      </c>
    </row>
    <row r="5" spans="1:3" x14ac:dyDescent="0.35">
      <c r="A5" s="106" t="s">
        <v>288</v>
      </c>
      <c r="B5" s="107">
        <v>9092910</v>
      </c>
      <c r="C5" s="107">
        <v>9138329</v>
      </c>
    </row>
    <row r="6" spans="1:3" x14ac:dyDescent="0.35">
      <c r="A6" s="106" t="s">
        <v>289</v>
      </c>
      <c r="B6" s="107">
        <v>9092693</v>
      </c>
      <c r="C6" s="107">
        <v>9140152</v>
      </c>
    </row>
    <row r="7" spans="1:3" x14ac:dyDescent="0.35">
      <c r="A7" s="106" t="s">
        <v>290</v>
      </c>
      <c r="B7" s="107">
        <v>9096363</v>
      </c>
      <c r="C7" s="107">
        <v>9139700</v>
      </c>
    </row>
    <row r="8" spans="1:3" x14ac:dyDescent="0.35">
      <c r="A8" s="106" t="s">
        <v>291</v>
      </c>
      <c r="B8" s="107">
        <v>9093446</v>
      </c>
      <c r="C8" s="107">
        <v>9139337</v>
      </c>
    </row>
    <row r="9" spans="1:3" x14ac:dyDescent="0.35">
      <c r="A9" s="106" t="s">
        <v>292</v>
      </c>
      <c r="B9" s="107">
        <v>9094870</v>
      </c>
      <c r="C9" s="107">
        <v>9140380</v>
      </c>
    </row>
    <row r="10" spans="1:3" ht="29.15" customHeight="1" x14ac:dyDescent="0.35">
      <c r="A10" s="108" t="s">
        <v>293</v>
      </c>
      <c r="B10" s="109">
        <v>45470282</v>
      </c>
      <c r="C10" s="109">
        <v>45697898</v>
      </c>
    </row>
    <row r="11" spans="1:3" x14ac:dyDescent="0.35">
      <c r="A11" s="106" t="s">
        <v>294</v>
      </c>
      <c r="B11" s="107">
        <v>517673</v>
      </c>
      <c r="C11" s="107">
        <v>521330</v>
      </c>
    </row>
    <row r="12" spans="1:3" x14ac:dyDescent="0.35">
      <c r="A12" s="106" t="s">
        <v>295</v>
      </c>
      <c r="B12" s="107">
        <v>517761</v>
      </c>
      <c r="C12" s="107">
        <v>520803</v>
      </c>
    </row>
    <row r="13" spans="1:3" x14ac:dyDescent="0.35">
      <c r="A13" s="106" t="s">
        <v>296</v>
      </c>
      <c r="B13" s="107">
        <v>517519</v>
      </c>
      <c r="C13" s="107">
        <v>521290</v>
      </c>
    </row>
    <row r="14" spans="1:3" x14ac:dyDescent="0.35">
      <c r="A14" s="106" t="s">
        <v>297</v>
      </c>
      <c r="B14" s="107">
        <v>517947</v>
      </c>
      <c r="C14" s="107">
        <v>522008</v>
      </c>
    </row>
    <row r="15" spans="1:3" x14ac:dyDescent="0.35">
      <c r="A15" s="106" t="s">
        <v>298</v>
      </c>
      <c r="B15" s="107">
        <v>518144</v>
      </c>
      <c r="C15" s="107">
        <v>521425</v>
      </c>
    </row>
    <row r="16" spans="1:3" ht="29.15" customHeight="1" x14ac:dyDescent="0.35">
      <c r="A16" s="108" t="s">
        <v>299</v>
      </c>
      <c r="B16" s="109">
        <v>2589044</v>
      </c>
      <c r="C16" s="109">
        <v>2606856</v>
      </c>
    </row>
    <row r="17" spans="1:3" x14ac:dyDescent="0.35">
      <c r="A17" s="106" t="s">
        <v>300</v>
      </c>
      <c r="B17" s="107">
        <v>298732</v>
      </c>
      <c r="C17" s="107">
        <v>299268</v>
      </c>
    </row>
    <row r="18" spans="1:3" x14ac:dyDescent="0.35">
      <c r="A18" s="106" t="s">
        <v>301</v>
      </c>
      <c r="B18" s="107">
        <v>299828</v>
      </c>
      <c r="C18" s="107">
        <v>300459</v>
      </c>
    </row>
    <row r="19" spans="1:3" x14ac:dyDescent="0.35">
      <c r="A19" s="106" t="s">
        <v>302</v>
      </c>
      <c r="B19" s="107">
        <v>297828</v>
      </c>
      <c r="C19" s="107">
        <v>299450</v>
      </c>
    </row>
    <row r="20" spans="1:3" x14ac:dyDescent="0.35">
      <c r="A20" s="106" t="s">
        <v>303</v>
      </c>
      <c r="B20" s="107">
        <v>299880</v>
      </c>
      <c r="C20" s="107">
        <v>300395</v>
      </c>
    </row>
    <row r="21" spans="1:3" x14ac:dyDescent="0.35">
      <c r="A21" s="106" t="s">
        <v>304</v>
      </c>
      <c r="B21" s="107">
        <v>301470</v>
      </c>
      <c r="C21" s="107">
        <v>300128</v>
      </c>
    </row>
    <row r="22" spans="1:3" ht="29.15" customHeight="1" x14ac:dyDescent="0.35">
      <c r="A22" s="108" t="s">
        <v>305</v>
      </c>
      <c r="B22" s="109">
        <v>1497738</v>
      </c>
      <c r="C22" s="109">
        <v>1499700</v>
      </c>
    </row>
  </sheetData>
  <hyperlinks>
    <hyperlink ref="A3" location="'Table of contents'!A1" display="Link back to Table of Contents" xr:uid="{0F40104B-BDBE-4560-95A2-0C0D05FFAA0D}"/>
  </hyperlinks>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81A53-4769-45BF-B1CC-190199A9A78B}">
  <dimension ref="A1:F16"/>
  <sheetViews>
    <sheetView topLeftCell="A4" workbookViewId="0">
      <selection activeCell="D11" sqref="D11"/>
    </sheetView>
  </sheetViews>
  <sheetFormatPr defaultRowHeight="14.5" x14ac:dyDescent="0.35"/>
  <cols>
    <col min="2" max="2" width="14.1796875" customWidth="1"/>
    <col min="3" max="3" width="29.453125" customWidth="1"/>
    <col min="4" max="5" width="15.453125" customWidth="1"/>
    <col min="6" max="6" width="28.81640625" bestFit="1" customWidth="1"/>
  </cols>
  <sheetData>
    <row r="1" spans="1:6" ht="19" x14ac:dyDescent="0.4">
      <c r="A1" s="4" t="s">
        <v>306</v>
      </c>
      <c r="B1" s="4"/>
    </row>
    <row r="2" spans="1:6" ht="19" x14ac:dyDescent="0.4">
      <c r="A2" s="44" t="s">
        <v>37</v>
      </c>
      <c r="B2" s="4"/>
    </row>
    <row r="3" spans="1:6" x14ac:dyDescent="0.35">
      <c r="A3" s="116" t="s">
        <v>364</v>
      </c>
      <c r="B3" s="5"/>
    </row>
    <row r="4" spans="1:6" ht="81" customHeight="1" x14ac:dyDescent="0.35">
      <c r="A4" s="17" t="s">
        <v>38</v>
      </c>
      <c r="B4" s="17" t="s">
        <v>307</v>
      </c>
      <c r="C4" s="19" t="s">
        <v>308</v>
      </c>
      <c r="D4" s="19" t="s">
        <v>309</v>
      </c>
      <c r="E4" s="19" t="s">
        <v>310</v>
      </c>
      <c r="F4" s="19" t="s">
        <v>311</v>
      </c>
    </row>
    <row r="5" spans="1:6" ht="15.5" x14ac:dyDescent="0.35">
      <c r="A5" s="18">
        <v>1</v>
      </c>
      <c r="B5" s="71">
        <v>26</v>
      </c>
      <c r="C5" s="72">
        <v>6.9000000000000006E-2</v>
      </c>
      <c r="D5" s="40">
        <f>29+58/60</f>
        <v>29.966666666666665</v>
      </c>
      <c r="E5" s="1" t="s">
        <v>312</v>
      </c>
      <c r="F5" s="35">
        <v>47</v>
      </c>
    </row>
    <row r="6" spans="1:6" ht="15.5" x14ac:dyDescent="0.35">
      <c r="A6" s="18">
        <v>2</v>
      </c>
      <c r="B6" s="71">
        <v>14</v>
      </c>
      <c r="C6" s="73">
        <v>0.1</v>
      </c>
      <c r="D6" s="40">
        <f>36+27/60</f>
        <v>36.450000000000003</v>
      </c>
      <c r="E6" s="35">
        <v>275</v>
      </c>
      <c r="F6" s="35">
        <v>156</v>
      </c>
    </row>
    <row r="7" spans="1:6" ht="15.5" x14ac:dyDescent="0.35">
      <c r="A7" s="18">
        <v>3</v>
      </c>
      <c r="B7" s="71">
        <v>20</v>
      </c>
      <c r="C7" s="72">
        <v>8.3000000000000004E-2</v>
      </c>
      <c r="D7" s="40">
        <f>30+13/60</f>
        <v>30.216666666666665</v>
      </c>
      <c r="E7" s="35">
        <v>278</v>
      </c>
      <c r="F7" s="35">
        <v>68</v>
      </c>
    </row>
    <row r="8" spans="1:6" ht="15.5" x14ac:dyDescent="0.35">
      <c r="A8" s="18">
        <v>4</v>
      </c>
      <c r="B8" s="71">
        <v>20</v>
      </c>
      <c r="C8" s="73">
        <v>0.12</v>
      </c>
      <c r="D8" s="40">
        <f>37+14/60</f>
        <v>37.233333333333334</v>
      </c>
      <c r="E8" s="35">
        <v>490</v>
      </c>
      <c r="F8" s="35">
        <v>51</v>
      </c>
    </row>
    <row r="9" spans="1:6" ht="15.5" x14ac:dyDescent="0.35">
      <c r="A9" s="18">
        <v>5</v>
      </c>
      <c r="B9" s="71">
        <v>0</v>
      </c>
      <c r="C9" s="72">
        <v>5.6000000000000001E-2</v>
      </c>
      <c r="D9" s="40">
        <f>27+8/60</f>
        <v>27.133333333333333</v>
      </c>
      <c r="E9" s="35">
        <v>383</v>
      </c>
      <c r="F9" s="35">
        <v>105</v>
      </c>
    </row>
    <row r="10" spans="1:6" ht="15.5" x14ac:dyDescent="0.35">
      <c r="A10" s="18">
        <v>6</v>
      </c>
      <c r="B10" s="71">
        <v>19</v>
      </c>
      <c r="C10" s="39">
        <v>7.8E-2</v>
      </c>
      <c r="D10" s="40">
        <f>25+46/60</f>
        <v>25.766666666666666</v>
      </c>
      <c r="E10" s="16">
        <v>288</v>
      </c>
      <c r="F10" s="35">
        <v>95</v>
      </c>
    </row>
    <row r="11" spans="1:6" ht="15.5" x14ac:dyDescent="0.35">
      <c r="A11" s="18">
        <v>7</v>
      </c>
      <c r="B11" s="71">
        <v>0</v>
      </c>
      <c r="C11" s="72">
        <v>5.3400000000000003E-2</v>
      </c>
      <c r="D11" s="40">
        <v>26.4</v>
      </c>
      <c r="E11" s="35">
        <v>180</v>
      </c>
      <c r="F11" s="35">
        <v>26</v>
      </c>
    </row>
    <row r="16" spans="1:6" x14ac:dyDescent="0.35">
      <c r="C16" s="83"/>
    </row>
  </sheetData>
  <hyperlinks>
    <hyperlink ref="A3" location="'Table of contents'!A1" display="Link back to Table of Contents" xr:uid="{FC7CB457-A2EE-4069-A4CA-D758D7EC1B5E}"/>
  </hyperlinks>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74109-4D8D-431C-8DC0-EDAD28FDF5E3}">
  <dimension ref="A1:D12"/>
  <sheetViews>
    <sheetView tabSelected="1" zoomScale="80" zoomScaleNormal="80" workbookViewId="0">
      <selection activeCell="B8" sqref="B8"/>
    </sheetView>
  </sheetViews>
  <sheetFormatPr defaultRowHeight="14.5" x14ac:dyDescent="0.35"/>
  <cols>
    <col min="1" max="1" width="8.7265625" style="38"/>
    <col min="2" max="2" width="46.7265625" style="37" customWidth="1"/>
    <col min="3" max="3" width="29.453125" customWidth="1"/>
    <col min="4" max="4" width="60.81640625" customWidth="1"/>
  </cols>
  <sheetData>
    <row r="1" spans="1:4" ht="19" x14ac:dyDescent="0.35">
      <c r="A1" s="43" t="s">
        <v>313</v>
      </c>
      <c r="B1" s="14"/>
      <c r="C1" s="15"/>
      <c r="D1" s="15"/>
    </row>
    <row r="2" spans="1:4" x14ac:dyDescent="0.35">
      <c r="A2" s="44" t="s">
        <v>37</v>
      </c>
      <c r="B2" s="14"/>
      <c r="C2" s="15"/>
      <c r="D2" s="15"/>
    </row>
    <row r="3" spans="1:4" x14ac:dyDescent="0.35">
      <c r="A3" s="116" t="s">
        <v>364</v>
      </c>
      <c r="B3" s="14"/>
      <c r="C3" s="15"/>
      <c r="D3" s="15"/>
    </row>
    <row r="4" spans="1:4" ht="31" x14ac:dyDescent="0.35">
      <c r="A4" s="18" t="s">
        <v>38</v>
      </c>
      <c r="B4" s="17" t="s">
        <v>314</v>
      </c>
      <c r="C4" s="17" t="s">
        <v>315</v>
      </c>
      <c r="D4" s="17" t="s">
        <v>316</v>
      </c>
    </row>
    <row r="5" spans="1:4" ht="46.5" x14ac:dyDescent="0.35">
      <c r="A5" s="18">
        <v>1</v>
      </c>
      <c r="B5" s="42" t="s">
        <v>317</v>
      </c>
      <c r="C5" s="42" t="s">
        <v>318</v>
      </c>
      <c r="D5" s="42" t="s">
        <v>319</v>
      </c>
    </row>
    <row r="6" spans="1:4" ht="32.15" customHeight="1" x14ac:dyDescent="0.35">
      <c r="A6" s="18">
        <v>2</v>
      </c>
      <c r="B6" s="42" t="s">
        <v>320</v>
      </c>
      <c r="C6" s="42" t="s">
        <v>321</v>
      </c>
      <c r="D6" s="42" t="s">
        <v>322</v>
      </c>
    </row>
    <row r="7" spans="1:4" ht="77.5" x14ac:dyDescent="0.35">
      <c r="A7" s="18">
        <v>3</v>
      </c>
      <c r="B7" s="42" t="s">
        <v>365</v>
      </c>
      <c r="C7" s="42" t="s">
        <v>323</v>
      </c>
      <c r="D7" s="42" t="s">
        <v>324</v>
      </c>
    </row>
    <row r="8" spans="1:4" ht="46.5" x14ac:dyDescent="0.35">
      <c r="A8" s="18">
        <v>4</v>
      </c>
      <c r="B8" s="42" t="s">
        <v>320</v>
      </c>
      <c r="C8" s="42" t="s">
        <v>325</v>
      </c>
      <c r="D8" s="42" t="s">
        <v>322</v>
      </c>
    </row>
    <row r="9" spans="1:4" ht="31" x14ac:dyDescent="0.35">
      <c r="A9" s="18">
        <v>5</v>
      </c>
      <c r="B9" s="42" t="s">
        <v>317</v>
      </c>
      <c r="C9" s="42" t="s">
        <v>326</v>
      </c>
      <c r="D9" s="42" t="s">
        <v>327</v>
      </c>
    </row>
    <row r="10" spans="1:4" ht="46.5" x14ac:dyDescent="0.35">
      <c r="A10" s="18">
        <v>6</v>
      </c>
      <c r="B10" s="42" t="s">
        <v>320</v>
      </c>
      <c r="C10" s="42" t="s">
        <v>328</v>
      </c>
      <c r="D10" s="42" t="s">
        <v>322</v>
      </c>
    </row>
    <row r="11" spans="1:4" ht="77.5" x14ac:dyDescent="0.35">
      <c r="A11" s="18">
        <v>7</v>
      </c>
      <c r="B11" s="42" t="s">
        <v>365</v>
      </c>
      <c r="C11" s="42" t="s">
        <v>329</v>
      </c>
      <c r="D11" s="42" t="s">
        <v>330</v>
      </c>
    </row>
    <row r="12" spans="1:4" ht="15.5" x14ac:dyDescent="0.35">
      <c r="A12" s="18"/>
      <c r="B12" s="42"/>
      <c r="C12" s="42"/>
      <c r="D12" s="42"/>
    </row>
  </sheetData>
  <hyperlinks>
    <hyperlink ref="A3" location="'Table of contents'!A1" display="Link back to Table of Contents" xr:uid="{D3A7FA94-5D4F-4BF1-A566-B819BA4DCE27}"/>
  </hyperlinks>
  <pageMargins left="0.7" right="0.7" top="0.75" bottom="0.75" header="0.3" footer="0.3"/>
  <pageSetup paperSize="9"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BE42C-0887-4C6F-90EB-B1EA49CFC282}">
  <dimension ref="A1:H20"/>
  <sheetViews>
    <sheetView topLeftCell="A7" workbookViewId="0">
      <selection activeCell="A3" sqref="A3"/>
    </sheetView>
  </sheetViews>
  <sheetFormatPr defaultRowHeight="14.5" x14ac:dyDescent="0.35"/>
  <cols>
    <col min="1" max="1" width="41.1796875" style="38" customWidth="1"/>
    <col min="2" max="2" width="9.453125" customWidth="1"/>
    <col min="3" max="3" width="29.453125" customWidth="1"/>
    <col min="4" max="6" width="11.26953125" customWidth="1"/>
    <col min="7" max="7" width="11" customWidth="1"/>
    <col min="8" max="8" width="12.1796875" customWidth="1"/>
  </cols>
  <sheetData>
    <row r="1" spans="1:8" ht="19" x14ac:dyDescent="0.35">
      <c r="A1" s="43" t="s">
        <v>331</v>
      </c>
    </row>
    <row r="2" spans="1:8" x14ac:dyDescent="0.35">
      <c r="A2" s="44" t="s">
        <v>37</v>
      </c>
    </row>
    <row r="3" spans="1:8" x14ac:dyDescent="0.35">
      <c r="A3" s="116" t="s">
        <v>364</v>
      </c>
    </row>
    <row r="4" spans="1:8" ht="33" x14ac:dyDescent="0.35">
      <c r="A4" s="18" t="s">
        <v>332</v>
      </c>
      <c r="B4" s="41" t="s">
        <v>333</v>
      </c>
      <c r="C4" s="41" t="s">
        <v>334</v>
      </c>
      <c r="D4" s="41" t="s">
        <v>335</v>
      </c>
      <c r="E4" s="41" t="s">
        <v>336</v>
      </c>
      <c r="F4" s="41" t="s">
        <v>337</v>
      </c>
      <c r="G4" s="41" t="s">
        <v>338</v>
      </c>
      <c r="H4" s="41" t="s">
        <v>339</v>
      </c>
    </row>
    <row r="5" spans="1:8" ht="15.5" x14ac:dyDescent="0.35">
      <c r="A5" s="42" t="s">
        <v>340</v>
      </c>
      <c r="B5" s="70" t="s">
        <v>341</v>
      </c>
      <c r="C5" s="70" t="s">
        <v>341</v>
      </c>
      <c r="D5" s="70" t="s">
        <v>341</v>
      </c>
      <c r="E5" s="70" t="s">
        <v>341</v>
      </c>
      <c r="F5" s="70" t="s">
        <v>341</v>
      </c>
      <c r="G5" s="70" t="s">
        <v>341</v>
      </c>
      <c r="H5" s="70" t="s">
        <v>341</v>
      </c>
    </row>
    <row r="6" spans="1:8" ht="15.5" x14ac:dyDescent="0.35">
      <c r="A6" s="42" t="s">
        <v>342</v>
      </c>
      <c r="B6" s="70" t="s">
        <v>341</v>
      </c>
      <c r="C6" s="70" t="s">
        <v>341</v>
      </c>
      <c r="D6" s="70" t="s">
        <v>341</v>
      </c>
      <c r="E6" s="70" t="s">
        <v>341</v>
      </c>
      <c r="F6" s="70" t="s">
        <v>341</v>
      </c>
      <c r="G6" s="70" t="s">
        <v>341</v>
      </c>
      <c r="H6" s="70" t="s">
        <v>341</v>
      </c>
    </row>
    <row r="7" spans="1:8" ht="15.5" x14ac:dyDescent="0.35">
      <c r="A7" s="42" t="s">
        <v>343</v>
      </c>
      <c r="B7" s="70" t="s">
        <v>341</v>
      </c>
      <c r="C7" s="70" t="s">
        <v>341</v>
      </c>
      <c r="D7" s="70" t="s">
        <v>341</v>
      </c>
      <c r="E7" s="70" t="s">
        <v>341</v>
      </c>
      <c r="F7" s="70" t="s">
        <v>341</v>
      </c>
      <c r="G7" s="70" t="s">
        <v>341</v>
      </c>
      <c r="H7" s="70" t="s">
        <v>341</v>
      </c>
    </row>
    <row r="8" spans="1:8" ht="15.5" x14ac:dyDescent="0.35">
      <c r="A8" s="42" t="s">
        <v>344</v>
      </c>
      <c r="B8" s="70" t="s">
        <v>341</v>
      </c>
      <c r="C8" s="70" t="s">
        <v>341</v>
      </c>
      <c r="D8" s="70" t="s">
        <v>341</v>
      </c>
      <c r="E8" s="70" t="s">
        <v>341</v>
      </c>
      <c r="F8" s="70" t="s">
        <v>341</v>
      </c>
      <c r="G8" s="70" t="s">
        <v>341</v>
      </c>
      <c r="H8" s="70" t="s">
        <v>341</v>
      </c>
    </row>
    <row r="9" spans="1:8" ht="15.5" x14ac:dyDescent="0.35">
      <c r="A9" s="42" t="s">
        <v>345</v>
      </c>
      <c r="B9" s="70" t="s">
        <v>346</v>
      </c>
      <c r="C9" s="70" t="s">
        <v>341</v>
      </c>
      <c r="D9" s="70" t="s">
        <v>346</v>
      </c>
      <c r="E9" s="70" t="s">
        <v>341</v>
      </c>
      <c r="F9" s="70" t="s">
        <v>346</v>
      </c>
      <c r="G9" s="70" t="s">
        <v>341</v>
      </c>
      <c r="H9" s="70" t="s">
        <v>346</v>
      </c>
    </row>
    <row r="10" spans="1:8" ht="15.5" x14ac:dyDescent="0.35">
      <c r="A10" s="42" t="s">
        <v>347</v>
      </c>
      <c r="B10" s="70" t="s">
        <v>341</v>
      </c>
      <c r="C10" s="70" t="s">
        <v>346</v>
      </c>
      <c r="D10" s="70" t="s">
        <v>346</v>
      </c>
      <c r="E10" s="70" t="s">
        <v>346</v>
      </c>
      <c r="F10" s="70" t="s">
        <v>341</v>
      </c>
      <c r="G10" s="70" t="s">
        <v>346</v>
      </c>
      <c r="H10" s="70" t="s">
        <v>346</v>
      </c>
    </row>
    <row r="11" spans="1:8" ht="15.5" x14ac:dyDescent="0.35">
      <c r="A11" s="42" t="s">
        <v>348</v>
      </c>
      <c r="B11" s="70" t="s">
        <v>341</v>
      </c>
      <c r="C11" s="70" t="s">
        <v>346</v>
      </c>
      <c r="D11" s="70" t="s">
        <v>341</v>
      </c>
      <c r="E11" s="70" t="s">
        <v>346</v>
      </c>
      <c r="F11" s="70" t="s">
        <v>341</v>
      </c>
      <c r="G11" s="70" t="s">
        <v>346</v>
      </c>
      <c r="H11" s="70" t="s">
        <v>341</v>
      </c>
    </row>
    <row r="12" spans="1:8" ht="15.5" x14ac:dyDescent="0.35">
      <c r="A12" s="42" t="s">
        <v>349</v>
      </c>
      <c r="B12" s="70" t="s">
        <v>341</v>
      </c>
      <c r="C12" s="70" t="s">
        <v>346</v>
      </c>
      <c r="D12" s="70" t="s">
        <v>341</v>
      </c>
      <c r="E12" s="70" t="s">
        <v>346</v>
      </c>
      <c r="F12" s="70" t="s">
        <v>341</v>
      </c>
      <c r="G12" s="70" t="s">
        <v>346</v>
      </c>
      <c r="H12" s="70" t="s">
        <v>341</v>
      </c>
    </row>
    <row r="13" spans="1:8" ht="15.5" x14ac:dyDescent="0.35">
      <c r="A13" s="42" t="s">
        <v>350</v>
      </c>
      <c r="B13" s="70" t="s">
        <v>346</v>
      </c>
      <c r="C13" s="70" t="s">
        <v>341</v>
      </c>
      <c r="D13" s="70" t="s">
        <v>346</v>
      </c>
      <c r="E13" s="70" t="s">
        <v>341</v>
      </c>
      <c r="F13" s="70" t="s">
        <v>346</v>
      </c>
      <c r="G13" s="70" t="s">
        <v>341</v>
      </c>
      <c r="H13" s="70" t="s">
        <v>346</v>
      </c>
    </row>
    <row r="14" spans="1:8" ht="15.5" x14ac:dyDescent="0.35">
      <c r="A14" s="42" t="s">
        <v>351</v>
      </c>
      <c r="B14" s="70" t="s">
        <v>346</v>
      </c>
      <c r="C14" s="70" t="s">
        <v>346</v>
      </c>
      <c r="D14" s="70" t="s">
        <v>341</v>
      </c>
      <c r="E14" s="70" t="s">
        <v>346</v>
      </c>
      <c r="F14" s="70" t="s">
        <v>341</v>
      </c>
      <c r="G14" s="70" t="s">
        <v>346</v>
      </c>
      <c r="H14" s="70" t="s">
        <v>341</v>
      </c>
    </row>
    <row r="15" spans="1:8" ht="15.5" x14ac:dyDescent="0.35">
      <c r="A15" s="42" t="s">
        <v>352</v>
      </c>
      <c r="B15" s="70" t="s">
        <v>341</v>
      </c>
      <c r="C15" s="70" t="s">
        <v>346</v>
      </c>
      <c r="D15" s="70" t="s">
        <v>341</v>
      </c>
      <c r="E15" s="70" t="s">
        <v>341</v>
      </c>
      <c r="F15" s="70" t="s">
        <v>341</v>
      </c>
      <c r="G15" s="70" t="s">
        <v>346</v>
      </c>
      <c r="H15" s="70" t="s">
        <v>341</v>
      </c>
    </row>
    <row r="16" spans="1:8" ht="15.5" x14ac:dyDescent="0.35">
      <c r="A16" s="42" t="s">
        <v>353</v>
      </c>
      <c r="B16" s="70" t="s">
        <v>346</v>
      </c>
      <c r="C16" s="70" t="s">
        <v>341</v>
      </c>
      <c r="D16" s="70" t="s">
        <v>346</v>
      </c>
      <c r="E16" s="70" t="s">
        <v>346</v>
      </c>
      <c r="F16" s="70" t="s">
        <v>346</v>
      </c>
      <c r="G16" s="70" t="s">
        <v>341</v>
      </c>
      <c r="H16" s="70" t="s">
        <v>346</v>
      </c>
    </row>
    <row r="17" spans="1:8" ht="15.5" x14ac:dyDescent="0.35">
      <c r="A17" s="42" t="s">
        <v>354</v>
      </c>
      <c r="B17" s="70" t="s">
        <v>346</v>
      </c>
      <c r="C17" s="70" t="s">
        <v>346</v>
      </c>
      <c r="D17" s="70" t="s">
        <v>341</v>
      </c>
      <c r="E17" s="70" t="s">
        <v>346</v>
      </c>
      <c r="F17" s="70" t="s">
        <v>346</v>
      </c>
      <c r="G17" s="70" t="s">
        <v>346</v>
      </c>
      <c r="H17" s="70" t="s">
        <v>341</v>
      </c>
    </row>
    <row r="18" spans="1:8" ht="15.5" x14ac:dyDescent="0.35">
      <c r="A18" s="42" t="s">
        <v>355</v>
      </c>
      <c r="B18" s="70" t="s">
        <v>346</v>
      </c>
      <c r="C18" s="70" t="s">
        <v>346</v>
      </c>
      <c r="D18" s="70" t="s">
        <v>346</v>
      </c>
      <c r="E18" s="70" t="s">
        <v>341</v>
      </c>
      <c r="F18" s="70" t="s">
        <v>346</v>
      </c>
      <c r="G18" s="70" t="s">
        <v>346</v>
      </c>
      <c r="H18" s="70" t="s">
        <v>346</v>
      </c>
    </row>
    <row r="19" spans="1:8" ht="15.5" x14ac:dyDescent="0.35">
      <c r="A19" s="42"/>
    </row>
    <row r="20" spans="1:8" ht="15.5" x14ac:dyDescent="0.35">
      <c r="A20" s="42"/>
    </row>
  </sheetData>
  <phoneticPr fontId="21" type="noConversion"/>
  <hyperlinks>
    <hyperlink ref="A3" location="'Table of contents'!A1" display="Link back to Table of Contents" xr:uid="{740F19A5-A233-47AD-97E3-E216EF91849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3966A-B368-4D03-845A-146EF7C19464}">
  <dimension ref="A1:D17"/>
  <sheetViews>
    <sheetView workbookViewId="0">
      <selection activeCell="C1" sqref="C1"/>
    </sheetView>
  </sheetViews>
  <sheetFormatPr defaultRowHeight="14.5" x14ac:dyDescent="0.35"/>
  <cols>
    <col min="1" max="1" width="24.81640625" customWidth="1"/>
    <col min="2" max="2" width="71.453125" customWidth="1"/>
    <col min="3" max="3" width="30.54296875" customWidth="1"/>
    <col min="4" max="4" width="15.90625" customWidth="1"/>
  </cols>
  <sheetData>
    <row r="1" spans="1:4" ht="19.5" thickBot="1" x14ac:dyDescent="0.45">
      <c r="A1" s="75" t="s">
        <v>2</v>
      </c>
      <c r="B1" s="115"/>
      <c r="C1" s="12"/>
    </row>
    <row r="2" spans="1:4" ht="17" customHeight="1" thickTop="1" x14ac:dyDescent="0.35">
      <c r="A2" s="110" t="s">
        <v>3</v>
      </c>
      <c r="B2" s="110" t="s">
        <v>4</v>
      </c>
      <c r="C2" s="111" t="s">
        <v>5</v>
      </c>
      <c r="D2" s="110" t="s">
        <v>6</v>
      </c>
    </row>
    <row r="3" spans="1:4" ht="17" customHeight="1" x14ac:dyDescent="0.35">
      <c r="A3" s="114" t="s">
        <v>357</v>
      </c>
      <c r="B3" s="117" t="s">
        <v>29</v>
      </c>
      <c r="C3" s="112" t="s">
        <v>8</v>
      </c>
      <c r="D3" s="117" t="s">
        <v>358</v>
      </c>
    </row>
    <row r="4" spans="1:4" ht="17" customHeight="1" x14ac:dyDescent="0.35">
      <c r="A4" s="113" t="s">
        <v>7</v>
      </c>
      <c r="B4" s="35" t="s">
        <v>36</v>
      </c>
      <c r="C4" s="112" t="s">
        <v>8</v>
      </c>
      <c r="D4" s="112" t="s">
        <v>7</v>
      </c>
    </row>
    <row r="5" spans="1:4" ht="17" customHeight="1" x14ac:dyDescent="0.35">
      <c r="A5" s="113" t="s">
        <v>9</v>
      </c>
      <c r="B5" s="35" t="s">
        <v>55</v>
      </c>
      <c r="C5" s="112" t="s">
        <v>8</v>
      </c>
      <c r="D5" s="112" t="s">
        <v>9</v>
      </c>
    </row>
    <row r="6" spans="1:4" ht="17" customHeight="1" x14ac:dyDescent="0.35">
      <c r="A6" s="113" t="s">
        <v>10</v>
      </c>
      <c r="B6" s="35" t="s">
        <v>68</v>
      </c>
      <c r="C6" s="112" t="s">
        <v>8</v>
      </c>
      <c r="D6" s="112" t="s">
        <v>10</v>
      </c>
    </row>
    <row r="7" spans="1:4" ht="17" customHeight="1" x14ac:dyDescent="0.35">
      <c r="A7" s="113" t="s">
        <v>11</v>
      </c>
      <c r="B7" s="35" t="s">
        <v>95</v>
      </c>
      <c r="C7" s="112" t="s">
        <v>8</v>
      </c>
      <c r="D7" s="112" t="s">
        <v>11</v>
      </c>
    </row>
    <row r="8" spans="1:4" ht="17" customHeight="1" x14ac:dyDescent="0.35">
      <c r="A8" s="113" t="s">
        <v>12</v>
      </c>
      <c r="B8" s="35" t="s">
        <v>148</v>
      </c>
      <c r="C8" s="112" t="s">
        <v>8</v>
      </c>
      <c r="D8" s="112" t="s">
        <v>12</v>
      </c>
    </row>
    <row r="9" spans="1:4" ht="17" customHeight="1" x14ac:dyDescent="0.35">
      <c r="A9" s="113" t="s">
        <v>13</v>
      </c>
      <c r="B9" s="35" t="s">
        <v>169</v>
      </c>
      <c r="C9" s="112" t="s">
        <v>8</v>
      </c>
      <c r="D9" s="112" t="s">
        <v>13</v>
      </c>
    </row>
    <row r="10" spans="1:4" ht="17" customHeight="1" x14ac:dyDescent="0.35">
      <c r="A10" s="113" t="s">
        <v>14</v>
      </c>
      <c r="B10" s="35" t="s">
        <v>193</v>
      </c>
      <c r="C10" s="112" t="s">
        <v>8</v>
      </c>
      <c r="D10" s="112" t="s">
        <v>14</v>
      </c>
    </row>
    <row r="11" spans="1:4" ht="17" customHeight="1" x14ac:dyDescent="0.35">
      <c r="A11" s="113" t="s">
        <v>15</v>
      </c>
      <c r="B11" s="35" t="s">
        <v>210</v>
      </c>
      <c r="C11" s="112" t="s">
        <v>8</v>
      </c>
      <c r="D11" s="112" t="s">
        <v>15</v>
      </c>
    </row>
    <row r="12" spans="1:4" ht="17" customHeight="1" x14ac:dyDescent="0.35">
      <c r="A12" s="113" t="s">
        <v>16</v>
      </c>
      <c r="B12" s="35" t="s">
        <v>227</v>
      </c>
      <c r="C12" s="118" t="s">
        <v>17</v>
      </c>
      <c r="D12" s="112" t="s">
        <v>18</v>
      </c>
    </row>
    <row r="13" spans="1:4" ht="17" customHeight="1" x14ac:dyDescent="0.35">
      <c r="A13" s="113" t="s">
        <v>19</v>
      </c>
      <c r="B13" s="35" t="s">
        <v>253</v>
      </c>
      <c r="C13" s="112" t="s">
        <v>17</v>
      </c>
      <c r="D13" s="112" t="s">
        <v>20</v>
      </c>
    </row>
    <row r="14" spans="1:4" ht="17" customHeight="1" x14ac:dyDescent="0.35">
      <c r="A14" s="113" t="s">
        <v>21</v>
      </c>
      <c r="B14" s="35" t="s">
        <v>284</v>
      </c>
      <c r="C14" s="112" t="s">
        <v>17</v>
      </c>
      <c r="D14" s="112" t="s">
        <v>22</v>
      </c>
    </row>
    <row r="15" spans="1:4" ht="17" customHeight="1" x14ac:dyDescent="0.35">
      <c r="A15" s="113" t="s">
        <v>23</v>
      </c>
      <c r="B15" s="35" t="s">
        <v>306</v>
      </c>
      <c r="C15" s="112" t="s">
        <v>8</v>
      </c>
      <c r="D15" s="112" t="s">
        <v>24</v>
      </c>
    </row>
    <row r="16" spans="1:4" ht="17" customHeight="1" x14ac:dyDescent="0.35">
      <c r="A16" s="113" t="s">
        <v>25</v>
      </c>
      <c r="B16" s="35" t="s">
        <v>313</v>
      </c>
      <c r="C16" s="112" t="s">
        <v>8</v>
      </c>
      <c r="D16" s="112" t="s">
        <v>26</v>
      </c>
    </row>
    <row r="17" spans="1:4" ht="17" customHeight="1" x14ac:dyDescent="0.35">
      <c r="A17" s="113" t="s">
        <v>27</v>
      </c>
      <c r="B17" s="35" t="s">
        <v>331</v>
      </c>
      <c r="C17" s="112" t="s">
        <v>8</v>
      </c>
      <c r="D17" s="112" t="s">
        <v>28</v>
      </c>
    </row>
  </sheetData>
  <hyperlinks>
    <hyperlink ref="A4" location="'Table 1'!A1" display="Table 1" xr:uid="{993BD2BF-946B-4787-A8A8-8896EE230EEA}"/>
    <hyperlink ref="A5" location="'Table 2'!A1" display="Table 2" xr:uid="{8026C43B-4636-4911-B574-4DC6EBFF96B1}"/>
    <hyperlink ref="A6" location="'Table 3'!A1" display="Table 3" xr:uid="{4BBDC8F2-27DE-4A2A-9FD6-FACEB84B12D1}"/>
    <hyperlink ref="A7" location="'Table 4'!A1" display="Table 4" xr:uid="{50154AA8-88DB-47B7-8675-18936147190E}"/>
    <hyperlink ref="A8" location="'Table 5'!A1" display="Table 5" xr:uid="{C55E1ED2-2D7C-4E6B-8C34-E33F28931FB6}"/>
    <hyperlink ref="A9" location="'Table 6'!A1" display="Table 6" xr:uid="{0E5BD532-2F9A-41D3-8DC6-E5A6FE11D6C9}"/>
    <hyperlink ref="A10" location="'Table 7'!A1" display="Table 7" xr:uid="{8C429B9C-1D0A-4BCB-B4F0-77474A1B0CB4}"/>
    <hyperlink ref="A11" location="'Table 8'!A1" display="Table 8" xr:uid="{06A8E9DD-E247-4DB7-9909-688C65B588C5}"/>
    <hyperlink ref="A12" location="'Table 9'!A1" display="Table 9" xr:uid="{8F8A9062-36BD-4155-8DF8-A198F9B43CF1}"/>
    <hyperlink ref="A13" location="'Table 10'!A1" display="Table 10" xr:uid="{89167643-1545-4391-8CE0-17A2F147F8CF}"/>
    <hyperlink ref="A14" location="'Table 11'!A1" display="Table 11" xr:uid="{D3384A5C-EB88-4647-97CA-2BB27D1E2BEA}"/>
    <hyperlink ref="A15" location="'Table 12'!A1" display="Table 12" xr:uid="{30E7B1F9-1AE0-4A1E-B447-550318915142}"/>
    <hyperlink ref="A16" location="'Table A1'!A1" display="Table A1" xr:uid="{CDBD1687-4DA8-43D1-90D0-E5ED0CC87F86}"/>
    <hyperlink ref="A17" location="'Table A2'!A1" display="Table A2" xr:uid="{BFAB2978-00EC-4C58-A09E-1BC9EA454E0C}"/>
    <hyperlink ref="A3" location="'Notes sheet'!A1" display="Notes sheet" xr:uid="{04278FCE-4D5E-4173-B47B-1F49A574AE0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700DB-5198-4282-95B3-8835A3C34340}">
  <dimension ref="A1:B8"/>
  <sheetViews>
    <sheetView zoomScale="80" zoomScaleNormal="80" workbookViewId="0">
      <selection activeCell="A3" sqref="A3"/>
    </sheetView>
  </sheetViews>
  <sheetFormatPr defaultRowHeight="14.5" x14ac:dyDescent="0.35"/>
  <cols>
    <col min="1" max="1" width="14.453125" customWidth="1"/>
    <col min="2" max="2" width="68.453125" customWidth="1"/>
    <col min="3" max="3" width="29.453125" customWidth="1"/>
  </cols>
  <sheetData>
    <row r="1" spans="1:2" ht="19" x14ac:dyDescent="0.4">
      <c r="A1" s="11" t="s">
        <v>29</v>
      </c>
      <c r="B1" s="12"/>
    </row>
    <row r="2" spans="1:2" x14ac:dyDescent="0.35">
      <c r="A2" s="12" t="s">
        <v>30</v>
      </c>
      <c r="B2" s="12"/>
    </row>
    <row r="3" spans="1:2" x14ac:dyDescent="0.35">
      <c r="A3" s="116" t="s">
        <v>364</v>
      </c>
      <c r="B3" s="12"/>
    </row>
    <row r="4" spans="1:2" x14ac:dyDescent="0.35">
      <c r="A4" s="13" t="s">
        <v>31</v>
      </c>
      <c r="B4" s="13" t="s">
        <v>32</v>
      </c>
    </row>
    <row r="5" spans="1:2" ht="46.5" x14ac:dyDescent="0.35">
      <c r="A5" s="77">
        <v>1</v>
      </c>
      <c r="B5" s="76" t="s">
        <v>362</v>
      </c>
    </row>
    <row r="6" spans="1:2" ht="31" x14ac:dyDescent="0.35">
      <c r="A6" s="77">
        <v>2</v>
      </c>
      <c r="B6" s="76" t="s">
        <v>33</v>
      </c>
    </row>
    <row r="7" spans="1:2" ht="31" x14ac:dyDescent="0.35">
      <c r="A7" s="77">
        <v>3</v>
      </c>
      <c r="B7" s="76" t="s">
        <v>34</v>
      </c>
    </row>
    <row r="8" spans="1:2" ht="46.5" x14ac:dyDescent="0.35">
      <c r="A8" s="77">
        <v>4</v>
      </c>
      <c r="B8" s="76" t="s">
        <v>35</v>
      </c>
    </row>
  </sheetData>
  <phoneticPr fontId="21" type="noConversion"/>
  <hyperlinks>
    <hyperlink ref="A3" location="'Table of contents'!A1" display="Link back to Table of Contents" xr:uid="{9EAB68E8-FAE3-4BB4-BACB-9B096A494693}"/>
  </hyperlink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AF690F-C5FF-4CAA-A2E8-770490681E6A}">
  <dimension ref="A1:Q11"/>
  <sheetViews>
    <sheetView zoomScale="80" zoomScaleNormal="80" workbookViewId="0">
      <selection activeCell="A3" sqref="A3"/>
    </sheetView>
  </sheetViews>
  <sheetFormatPr defaultColWidth="8.7265625" defaultRowHeight="15.5" x14ac:dyDescent="0.35"/>
  <cols>
    <col min="1" max="1" width="8.54296875" style="31" customWidth="1"/>
    <col min="2" max="2" width="21.453125" style="23" customWidth="1"/>
    <col min="3" max="3" width="29.453125" style="23" customWidth="1"/>
    <col min="4" max="6" width="21.453125" style="23" customWidth="1"/>
    <col min="7" max="7" width="21.453125" customWidth="1"/>
    <col min="8" max="10" width="21.453125" style="23" customWidth="1"/>
    <col min="11" max="11" width="21.453125" customWidth="1"/>
    <col min="12" max="12" width="21.453125" style="23" customWidth="1"/>
    <col min="13" max="13" width="21.453125" customWidth="1"/>
    <col min="14" max="14" width="21.453125" style="23" customWidth="1"/>
    <col min="15" max="17" width="21.453125" customWidth="1"/>
    <col min="18" max="22" width="22.26953125" style="23" customWidth="1"/>
    <col min="23" max="16384" width="8.7265625" style="23"/>
  </cols>
  <sheetData>
    <row r="1" spans="1:17" ht="19.5" x14ac:dyDescent="0.45">
      <c r="A1" s="21" t="s">
        <v>36</v>
      </c>
      <c r="B1" s="22"/>
      <c r="F1" s="22"/>
      <c r="G1" s="23"/>
      <c r="J1" s="22"/>
      <c r="K1" s="23"/>
      <c r="M1" s="23"/>
      <c r="N1" s="22"/>
      <c r="O1" s="23"/>
      <c r="P1" s="23"/>
      <c r="Q1" s="23"/>
    </row>
    <row r="2" spans="1:17" x14ac:dyDescent="0.35">
      <c r="A2" s="24" t="s">
        <v>37</v>
      </c>
      <c r="B2" s="22"/>
      <c r="F2" s="22"/>
      <c r="G2" s="23"/>
      <c r="J2" s="22"/>
      <c r="K2" s="23"/>
      <c r="M2" s="23"/>
      <c r="N2" s="22"/>
      <c r="O2" s="23"/>
      <c r="P2" s="23"/>
      <c r="Q2" s="23"/>
    </row>
    <row r="3" spans="1:17" x14ac:dyDescent="0.35">
      <c r="A3" s="116" t="s">
        <v>364</v>
      </c>
      <c r="B3" s="22"/>
      <c r="F3" s="22"/>
      <c r="G3" s="23"/>
      <c r="J3" s="22"/>
      <c r="K3" s="23"/>
      <c r="M3" s="23"/>
      <c r="N3" s="22"/>
      <c r="O3" s="23"/>
      <c r="P3" s="23"/>
      <c r="Q3" s="23"/>
    </row>
    <row r="4" spans="1:17" ht="81.75" customHeight="1" x14ac:dyDescent="0.35">
      <c r="A4" s="25" t="s">
        <v>38</v>
      </c>
      <c r="B4" s="26" t="s">
        <v>39</v>
      </c>
      <c r="C4" s="26" t="s">
        <v>40</v>
      </c>
      <c r="D4" s="26" t="s">
        <v>41</v>
      </c>
      <c r="E4" s="26" t="s">
        <v>42</v>
      </c>
      <c r="F4" s="26" t="s">
        <v>43</v>
      </c>
      <c r="G4" s="26" t="s">
        <v>44</v>
      </c>
      <c r="H4" s="26" t="s">
        <v>45</v>
      </c>
      <c r="I4" s="26" t="s">
        <v>46</v>
      </c>
      <c r="J4" s="26" t="s">
        <v>47</v>
      </c>
      <c r="K4" s="26" t="s">
        <v>48</v>
      </c>
      <c r="L4" s="26" t="s">
        <v>49</v>
      </c>
      <c r="M4" s="26" t="s">
        <v>50</v>
      </c>
      <c r="N4" s="26" t="s">
        <v>51</v>
      </c>
      <c r="O4" s="26" t="s">
        <v>52</v>
      </c>
      <c r="P4" s="26" t="s">
        <v>53</v>
      </c>
      <c r="Q4" s="26" t="s">
        <v>54</v>
      </c>
    </row>
    <row r="5" spans="1:17" x14ac:dyDescent="0.35">
      <c r="A5" s="27">
        <v>1</v>
      </c>
      <c r="B5" s="28">
        <v>21053</v>
      </c>
      <c r="C5" s="29">
        <v>10520</v>
      </c>
      <c r="D5" s="29">
        <v>31573</v>
      </c>
      <c r="E5" s="23">
        <v>19</v>
      </c>
      <c r="F5" s="28">
        <v>10526</v>
      </c>
      <c r="G5" s="29">
        <v>5260</v>
      </c>
      <c r="H5" s="29">
        <v>15786</v>
      </c>
      <c r="I5" s="23">
        <v>19</v>
      </c>
      <c r="J5" s="28">
        <v>5263</v>
      </c>
      <c r="K5" s="29">
        <v>2630</v>
      </c>
      <c r="L5" s="29">
        <v>7893</v>
      </c>
      <c r="M5" s="23">
        <v>19</v>
      </c>
      <c r="N5" s="28">
        <v>5264</v>
      </c>
      <c r="O5" s="29">
        <v>2630</v>
      </c>
      <c r="P5" s="29">
        <v>7894</v>
      </c>
      <c r="Q5" s="23">
        <v>19</v>
      </c>
    </row>
    <row r="6" spans="1:17" x14ac:dyDescent="0.35">
      <c r="A6" s="27">
        <v>2</v>
      </c>
      <c r="B6" s="30">
        <v>13922</v>
      </c>
      <c r="C6" s="29">
        <v>6961</v>
      </c>
      <c r="D6" s="29">
        <v>20883</v>
      </c>
      <c r="E6" s="23">
        <v>29</v>
      </c>
      <c r="F6" s="28">
        <v>6350</v>
      </c>
      <c r="G6" s="29">
        <v>3175</v>
      </c>
      <c r="H6" s="29">
        <v>9525</v>
      </c>
      <c r="I6" s="23">
        <v>31.5</v>
      </c>
      <c r="J6" s="28">
        <v>4000</v>
      </c>
      <c r="K6" s="29">
        <v>2000</v>
      </c>
      <c r="L6" s="29">
        <v>6000</v>
      </c>
      <c r="M6" s="23">
        <v>25</v>
      </c>
      <c r="N6" s="28">
        <v>3572</v>
      </c>
      <c r="O6" s="29">
        <v>1786</v>
      </c>
      <c r="P6" s="29">
        <v>5358</v>
      </c>
      <c r="Q6" s="23">
        <v>28</v>
      </c>
    </row>
    <row r="7" spans="1:17" x14ac:dyDescent="0.35">
      <c r="A7" s="27">
        <v>3</v>
      </c>
      <c r="B7" s="29">
        <v>14115</v>
      </c>
      <c r="C7" s="29">
        <v>7057</v>
      </c>
      <c r="D7" s="29">
        <v>21172</v>
      </c>
      <c r="E7" s="23">
        <v>28</v>
      </c>
      <c r="F7" s="29">
        <v>6667</v>
      </c>
      <c r="G7" s="29">
        <v>3333</v>
      </c>
      <c r="H7" s="29">
        <v>10000</v>
      </c>
      <c r="I7" s="23">
        <v>30</v>
      </c>
      <c r="J7" s="29">
        <v>3448</v>
      </c>
      <c r="K7" s="29">
        <v>1724</v>
      </c>
      <c r="L7" s="29">
        <v>5172</v>
      </c>
      <c r="M7" s="23">
        <v>29</v>
      </c>
      <c r="N7" s="29">
        <v>4000</v>
      </c>
      <c r="O7" s="29">
        <v>2000</v>
      </c>
      <c r="P7" s="29">
        <v>6000</v>
      </c>
      <c r="Q7" s="23">
        <v>25</v>
      </c>
    </row>
    <row r="8" spans="1:17" x14ac:dyDescent="0.35">
      <c r="A8" s="27">
        <v>4</v>
      </c>
      <c r="B8" s="29">
        <v>14115</v>
      </c>
      <c r="C8" s="29">
        <v>7057</v>
      </c>
      <c r="D8" s="29">
        <v>21172</v>
      </c>
      <c r="E8" s="23">
        <v>28</v>
      </c>
      <c r="F8" s="29">
        <v>6667</v>
      </c>
      <c r="G8" s="29">
        <v>3333</v>
      </c>
      <c r="H8" s="29">
        <v>10000</v>
      </c>
      <c r="I8" s="23">
        <v>30</v>
      </c>
      <c r="J8" s="29">
        <v>3448</v>
      </c>
      <c r="K8" s="29">
        <v>1724</v>
      </c>
      <c r="L8" s="29">
        <v>5172</v>
      </c>
      <c r="M8" s="23">
        <v>29</v>
      </c>
      <c r="N8" s="29">
        <v>4000</v>
      </c>
      <c r="O8" s="29">
        <v>2000</v>
      </c>
      <c r="P8" s="29">
        <v>6000</v>
      </c>
      <c r="Q8" s="23">
        <v>25</v>
      </c>
    </row>
    <row r="9" spans="1:17" x14ac:dyDescent="0.35">
      <c r="A9" s="27">
        <v>5</v>
      </c>
      <c r="B9" s="29">
        <v>14115</v>
      </c>
      <c r="C9" s="29">
        <v>7057</v>
      </c>
      <c r="D9" s="29">
        <v>21172</v>
      </c>
      <c r="E9" s="23">
        <v>28</v>
      </c>
      <c r="F9" s="29">
        <v>6667</v>
      </c>
      <c r="G9" s="29">
        <v>3333</v>
      </c>
      <c r="H9" s="29">
        <v>10000</v>
      </c>
      <c r="I9" s="23">
        <v>30</v>
      </c>
      <c r="J9" s="29">
        <v>3448</v>
      </c>
      <c r="K9" s="29">
        <v>1724</v>
      </c>
      <c r="L9" s="29">
        <v>5172</v>
      </c>
      <c r="M9" s="23">
        <v>29</v>
      </c>
      <c r="N9" s="29">
        <v>4000</v>
      </c>
      <c r="O9" s="29">
        <v>2000</v>
      </c>
      <c r="P9" s="29">
        <v>6000</v>
      </c>
      <c r="Q9" s="23">
        <v>25</v>
      </c>
    </row>
    <row r="10" spans="1:17" x14ac:dyDescent="0.35">
      <c r="A10" s="27">
        <v>6</v>
      </c>
      <c r="B10" s="28">
        <v>14500</v>
      </c>
      <c r="C10" s="29">
        <v>7250</v>
      </c>
      <c r="D10" s="29">
        <v>21750</v>
      </c>
      <c r="E10" s="23">
        <v>28</v>
      </c>
      <c r="F10" s="29">
        <v>6849</v>
      </c>
      <c r="G10" s="29">
        <v>3424</v>
      </c>
      <c r="H10" s="29">
        <v>10273</v>
      </c>
      <c r="I10" s="23">
        <v>29</v>
      </c>
      <c r="J10" s="29">
        <v>3542</v>
      </c>
      <c r="K10" s="29">
        <v>1771</v>
      </c>
      <c r="L10" s="29">
        <v>5313</v>
      </c>
      <c r="M10" s="23">
        <v>28</v>
      </c>
      <c r="N10" s="29">
        <v>4109</v>
      </c>
      <c r="O10" s="29">
        <v>2055</v>
      </c>
      <c r="P10" s="29">
        <v>6164</v>
      </c>
      <c r="Q10" s="23">
        <v>24</v>
      </c>
    </row>
    <row r="11" spans="1:17" x14ac:dyDescent="0.35">
      <c r="A11" s="27">
        <v>7</v>
      </c>
      <c r="B11" s="28">
        <v>14500</v>
      </c>
      <c r="C11" s="29">
        <v>7250</v>
      </c>
      <c r="D11" s="29">
        <v>21750</v>
      </c>
      <c r="E11" s="23">
        <v>28</v>
      </c>
      <c r="F11" s="29">
        <v>6849</v>
      </c>
      <c r="G11" s="29">
        <v>3424</v>
      </c>
      <c r="H11" s="29">
        <v>10273</v>
      </c>
      <c r="I11" s="23">
        <v>30</v>
      </c>
      <c r="J11" s="29">
        <v>3542</v>
      </c>
      <c r="K11" s="29">
        <v>1771</v>
      </c>
      <c r="L11" s="29">
        <v>5313</v>
      </c>
      <c r="M11" s="23">
        <v>29</v>
      </c>
      <c r="N11" s="29">
        <v>4109</v>
      </c>
      <c r="O11" s="29">
        <v>2055</v>
      </c>
      <c r="P11" s="29">
        <v>6164</v>
      </c>
      <c r="Q11" s="23">
        <v>26</v>
      </c>
    </row>
  </sheetData>
  <phoneticPr fontId="21" type="noConversion"/>
  <hyperlinks>
    <hyperlink ref="A3" location="'Table of contents'!A1" display="Link back to Table of Contents" xr:uid="{E44C8C9D-A499-4738-B54D-A344A30DD92C}"/>
  </hyperlink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14A5B-BBFF-44E0-A96A-259103707084}">
  <dimension ref="A1:M11"/>
  <sheetViews>
    <sheetView zoomScale="80" zoomScaleNormal="80" workbookViewId="0">
      <selection activeCell="A3" sqref="A3"/>
    </sheetView>
  </sheetViews>
  <sheetFormatPr defaultRowHeight="14.5" x14ac:dyDescent="0.35"/>
  <cols>
    <col min="2" max="2" width="20.453125" customWidth="1"/>
    <col min="3" max="3" width="29.453125" customWidth="1"/>
    <col min="4" max="13" width="20.453125" customWidth="1"/>
  </cols>
  <sheetData>
    <row r="1" spans="1:13" ht="19.5" x14ac:dyDescent="0.45">
      <c r="A1" s="21" t="s">
        <v>55</v>
      </c>
      <c r="B1" s="22"/>
      <c r="C1" s="22"/>
      <c r="D1" s="22"/>
      <c r="E1" s="22"/>
      <c r="F1" s="22"/>
    </row>
    <row r="2" spans="1:13" ht="15.5" x14ac:dyDescent="0.35">
      <c r="A2" s="24" t="s">
        <v>37</v>
      </c>
      <c r="B2" s="22"/>
      <c r="C2" s="22"/>
      <c r="D2" s="22"/>
      <c r="E2" s="22"/>
      <c r="F2" s="22"/>
    </row>
    <row r="3" spans="1:13" ht="15.5" x14ac:dyDescent="0.35">
      <c r="A3" s="116" t="s">
        <v>364</v>
      </c>
      <c r="B3" s="22"/>
      <c r="C3" s="22"/>
      <c r="D3" s="22"/>
      <c r="E3" s="22"/>
      <c r="F3" s="22"/>
    </row>
    <row r="4" spans="1:13" ht="49.5" customHeight="1" x14ac:dyDescent="0.35">
      <c r="A4" s="25" t="s">
        <v>38</v>
      </c>
      <c r="B4" s="26" t="s">
        <v>56</v>
      </c>
      <c r="C4" s="26" t="s">
        <v>57</v>
      </c>
      <c r="D4" s="26" t="s">
        <v>58</v>
      </c>
      <c r="E4" s="26" t="s">
        <v>59</v>
      </c>
      <c r="F4" s="26" t="s">
        <v>60</v>
      </c>
      <c r="G4" s="26" t="s">
        <v>61</v>
      </c>
      <c r="H4" s="26" t="s">
        <v>62</v>
      </c>
      <c r="I4" s="26" t="s">
        <v>63</v>
      </c>
      <c r="J4" s="26" t="s">
        <v>64</v>
      </c>
      <c r="K4" s="26" t="s">
        <v>65</v>
      </c>
      <c r="L4" s="26" t="s">
        <v>66</v>
      </c>
      <c r="M4" s="26" t="s">
        <v>67</v>
      </c>
    </row>
    <row r="5" spans="1:13" s="47" customFormat="1" ht="15.5" x14ac:dyDescent="0.35">
      <c r="A5" s="52">
        <v>1</v>
      </c>
      <c r="B5" s="7">
        <v>9319</v>
      </c>
      <c r="C5" s="28">
        <v>5936</v>
      </c>
      <c r="D5" s="28">
        <v>3383</v>
      </c>
      <c r="E5" s="7">
        <v>5140</v>
      </c>
      <c r="F5" s="28">
        <v>3319</v>
      </c>
      <c r="G5" s="7">
        <v>1821</v>
      </c>
      <c r="H5" s="7">
        <v>2100</v>
      </c>
      <c r="I5" s="7">
        <v>1424</v>
      </c>
      <c r="J5" s="7">
        <v>676</v>
      </c>
      <c r="K5" s="7">
        <v>2079</v>
      </c>
      <c r="L5" s="7">
        <v>1193</v>
      </c>
      <c r="M5" s="7">
        <v>886</v>
      </c>
    </row>
    <row r="6" spans="1:13" s="47" customFormat="1" ht="15.5" x14ac:dyDescent="0.35">
      <c r="A6" s="52">
        <v>2</v>
      </c>
      <c r="B6" s="7">
        <v>5900</v>
      </c>
      <c r="C6" s="28">
        <v>3764</v>
      </c>
      <c r="D6" s="28">
        <v>2136</v>
      </c>
      <c r="E6" s="7">
        <v>2968</v>
      </c>
      <c r="F6" s="30">
        <v>1920</v>
      </c>
      <c r="G6" s="7">
        <v>1048</v>
      </c>
      <c r="H6" s="7">
        <v>1366</v>
      </c>
      <c r="I6" s="7">
        <v>913</v>
      </c>
      <c r="J6" s="7">
        <v>453</v>
      </c>
      <c r="K6" s="7">
        <v>1566</v>
      </c>
      <c r="L6" s="7">
        <v>931</v>
      </c>
      <c r="M6" s="7">
        <v>635</v>
      </c>
    </row>
    <row r="7" spans="1:13" s="47" customFormat="1" ht="15.5" x14ac:dyDescent="0.35">
      <c r="A7" s="52">
        <v>3</v>
      </c>
      <c r="B7" s="7">
        <v>6263</v>
      </c>
      <c r="C7" s="29">
        <v>4326</v>
      </c>
      <c r="D7" s="29">
        <v>1937</v>
      </c>
      <c r="E7" s="7">
        <v>3182</v>
      </c>
      <c r="F7" s="29">
        <v>2217</v>
      </c>
      <c r="G7" s="7">
        <v>965</v>
      </c>
      <c r="H7" s="7">
        <v>1455</v>
      </c>
      <c r="I7" s="7">
        <v>1030</v>
      </c>
      <c r="J7" s="7">
        <v>425</v>
      </c>
      <c r="K7" s="7">
        <v>1626</v>
      </c>
      <c r="L7" s="7">
        <v>1079</v>
      </c>
      <c r="M7" s="7">
        <v>547</v>
      </c>
    </row>
    <row r="8" spans="1:13" s="47" customFormat="1" ht="15.5" x14ac:dyDescent="0.35">
      <c r="A8" s="52">
        <v>4</v>
      </c>
      <c r="B8" s="7">
        <v>5796</v>
      </c>
      <c r="C8" s="29">
        <v>3745</v>
      </c>
      <c r="D8" s="29">
        <v>2051</v>
      </c>
      <c r="E8" s="7">
        <v>2940</v>
      </c>
      <c r="F8" s="29">
        <v>1855</v>
      </c>
      <c r="G8" s="7">
        <v>1085</v>
      </c>
      <c r="H8" s="7">
        <v>1281</v>
      </c>
      <c r="I8" s="7">
        <v>873</v>
      </c>
      <c r="J8" s="7">
        <v>408</v>
      </c>
      <c r="K8" s="7">
        <v>1575</v>
      </c>
      <c r="L8" s="7">
        <v>1017</v>
      </c>
      <c r="M8" s="7">
        <v>558</v>
      </c>
    </row>
    <row r="9" spans="1:13" s="47" customFormat="1" ht="15.5" x14ac:dyDescent="0.35">
      <c r="A9" s="52">
        <v>5</v>
      </c>
      <c r="B9" s="7">
        <v>6770</v>
      </c>
      <c r="C9" s="29">
        <v>4041</v>
      </c>
      <c r="D9" s="29">
        <v>2729</v>
      </c>
      <c r="E9" s="7">
        <v>3424</v>
      </c>
      <c r="F9" s="29">
        <v>2094</v>
      </c>
      <c r="G9" s="7">
        <v>1330</v>
      </c>
      <c r="H9" s="7">
        <v>1471</v>
      </c>
      <c r="I9" s="7">
        <v>932</v>
      </c>
      <c r="J9" s="7">
        <v>539</v>
      </c>
      <c r="K9" s="7">
        <v>1875</v>
      </c>
      <c r="L9" s="7">
        <v>1015</v>
      </c>
      <c r="M9" s="7">
        <v>860</v>
      </c>
    </row>
    <row r="10" spans="1:13" s="47" customFormat="1" ht="15.5" x14ac:dyDescent="0.35">
      <c r="A10" s="52">
        <v>6</v>
      </c>
      <c r="B10" s="7">
        <v>5991</v>
      </c>
      <c r="C10" s="29">
        <v>3820</v>
      </c>
      <c r="D10" s="29">
        <v>2171</v>
      </c>
      <c r="E10" s="7">
        <v>3032</v>
      </c>
      <c r="F10" s="28">
        <v>1855</v>
      </c>
      <c r="G10" s="7">
        <v>1177</v>
      </c>
      <c r="H10" s="7">
        <v>1315</v>
      </c>
      <c r="I10" s="7">
        <v>928</v>
      </c>
      <c r="J10" s="7">
        <v>387</v>
      </c>
      <c r="K10" s="7">
        <v>1644</v>
      </c>
      <c r="L10" s="7">
        <v>1037</v>
      </c>
      <c r="M10" s="7">
        <v>607</v>
      </c>
    </row>
    <row r="11" spans="1:13" ht="15.5" x14ac:dyDescent="0.35">
      <c r="A11" s="52">
        <v>7</v>
      </c>
      <c r="B11" s="7">
        <v>5812</v>
      </c>
      <c r="C11" s="29">
        <v>3617</v>
      </c>
      <c r="D11" s="29">
        <v>2195</v>
      </c>
      <c r="E11" s="7">
        <v>2968</v>
      </c>
      <c r="F11" s="29">
        <v>1898</v>
      </c>
      <c r="G11" s="7">
        <v>1070</v>
      </c>
      <c r="H11" s="7">
        <v>1318</v>
      </c>
      <c r="I11" s="7">
        <v>848</v>
      </c>
      <c r="J11" s="7">
        <v>470</v>
      </c>
      <c r="K11" s="7">
        <v>1526</v>
      </c>
      <c r="L11" s="7">
        <v>871</v>
      </c>
      <c r="M11" s="7">
        <v>655</v>
      </c>
    </row>
  </sheetData>
  <hyperlinks>
    <hyperlink ref="A3" location="'Table of contents'!A1" display="Link back to Table of Contents" xr:uid="{24FCFB73-2ABB-4AC2-8AC8-B62E7EB675DB}"/>
  </hyperlink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70A76-86A1-4F52-9EAA-5AEDEB7F42B3}">
  <dimension ref="A1:AA21"/>
  <sheetViews>
    <sheetView zoomScale="80" zoomScaleNormal="80" workbookViewId="0">
      <selection activeCell="A3" sqref="A3"/>
    </sheetView>
  </sheetViews>
  <sheetFormatPr defaultColWidth="8.7265625" defaultRowHeight="14.5" x14ac:dyDescent="0.35"/>
  <cols>
    <col min="1" max="1" width="17.1796875" style="90" customWidth="1"/>
    <col min="2" max="2" width="23.81640625" style="90" customWidth="1"/>
    <col min="3" max="3" width="29.453125" style="90" customWidth="1"/>
    <col min="4" max="27" width="23.81640625" style="90" customWidth="1"/>
    <col min="28" max="16384" width="8.7265625" style="90"/>
  </cols>
  <sheetData>
    <row r="1" spans="1:27" ht="19.5" x14ac:dyDescent="0.45">
      <c r="A1" s="89" t="s">
        <v>68</v>
      </c>
    </row>
    <row r="2" spans="1:27" s="23" customFormat="1" ht="15.5" x14ac:dyDescent="0.35">
      <c r="A2" s="22" t="s">
        <v>37</v>
      </c>
    </row>
    <row r="3" spans="1:27" s="23" customFormat="1" ht="15.5" x14ac:dyDescent="0.35">
      <c r="A3" s="116" t="s">
        <v>364</v>
      </c>
    </row>
    <row r="4" spans="1:27" s="23" customFormat="1" ht="50.5" customHeight="1" x14ac:dyDescent="0.35">
      <c r="A4" s="25" t="s">
        <v>38</v>
      </c>
      <c r="B4" s="26" t="s">
        <v>69</v>
      </c>
      <c r="C4" s="26" t="s">
        <v>70</v>
      </c>
      <c r="D4" s="26" t="s">
        <v>71</v>
      </c>
      <c r="E4" s="26" t="s">
        <v>72</v>
      </c>
      <c r="F4" s="26" t="s">
        <v>73</v>
      </c>
      <c r="G4" s="26" t="s">
        <v>74</v>
      </c>
      <c r="H4" s="26" t="s">
        <v>75</v>
      </c>
      <c r="I4" s="26" t="s">
        <v>76</v>
      </c>
      <c r="J4" s="26" t="s">
        <v>77</v>
      </c>
      <c r="K4" s="26" t="s">
        <v>78</v>
      </c>
      <c r="L4" s="26" t="s">
        <v>79</v>
      </c>
      <c r="M4" s="26" t="s">
        <v>80</v>
      </c>
      <c r="N4" s="26" t="s">
        <v>81</v>
      </c>
      <c r="O4" s="26" t="s">
        <v>82</v>
      </c>
      <c r="P4" s="26" t="s">
        <v>83</v>
      </c>
      <c r="Q4" s="26" t="s">
        <v>84</v>
      </c>
      <c r="R4" s="26" t="s">
        <v>85</v>
      </c>
      <c r="S4" s="26" t="s">
        <v>86</v>
      </c>
      <c r="T4" s="26" t="s">
        <v>87</v>
      </c>
      <c r="U4" s="26" t="s">
        <v>88</v>
      </c>
      <c r="V4" s="26" t="s">
        <v>89</v>
      </c>
      <c r="W4" s="26" t="s">
        <v>90</v>
      </c>
      <c r="X4" s="26" t="s">
        <v>91</v>
      </c>
      <c r="Y4" s="26" t="s">
        <v>92</v>
      </c>
      <c r="Z4" s="26" t="s">
        <v>93</v>
      </c>
      <c r="AA4" s="26" t="s">
        <v>94</v>
      </c>
    </row>
    <row r="5" spans="1:27" s="23" customFormat="1" ht="15.5" x14ac:dyDescent="0.35">
      <c r="A5" s="27">
        <v>1</v>
      </c>
      <c r="B5" s="29">
        <v>9319</v>
      </c>
      <c r="C5" s="33">
        <v>63.7</v>
      </c>
      <c r="D5" s="29">
        <v>5140</v>
      </c>
      <c r="E5" s="33">
        <v>64.599999999999994</v>
      </c>
      <c r="F5" s="29">
        <v>2100</v>
      </c>
      <c r="G5" s="33">
        <v>67.8</v>
      </c>
      <c r="H5" s="29">
        <v>2079</v>
      </c>
      <c r="I5" s="33">
        <v>57.4</v>
      </c>
      <c r="J5" s="28">
        <v>461</v>
      </c>
      <c r="K5" s="33">
        <v>62.7</v>
      </c>
      <c r="L5" s="29">
        <v>603</v>
      </c>
      <c r="M5" s="33">
        <v>66.3</v>
      </c>
      <c r="N5" s="29">
        <v>602</v>
      </c>
      <c r="O5" s="33">
        <v>66.3</v>
      </c>
      <c r="P5" s="29">
        <v>239</v>
      </c>
      <c r="Q5" s="33">
        <v>65.3</v>
      </c>
      <c r="R5" s="29">
        <v>693</v>
      </c>
      <c r="S5" s="33">
        <v>65.099999999999994</v>
      </c>
      <c r="T5" s="29">
        <v>862</v>
      </c>
      <c r="U5" s="33">
        <v>66.7</v>
      </c>
      <c r="V5" s="29">
        <v>609</v>
      </c>
      <c r="W5" s="33">
        <v>63.7</v>
      </c>
      <c r="X5" s="29">
        <v>539</v>
      </c>
      <c r="Y5" s="33">
        <v>61.8</v>
      </c>
      <c r="Z5" s="29">
        <v>532</v>
      </c>
      <c r="AA5" s="33">
        <v>62</v>
      </c>
    </row>
    <row r="6" spans="1:27" s="23" customFormat="1" ht="15.5" x14ac:dyDescent="0.35">
      <c r="A6" s="27">
        <v>2</v>
      </c>
      <c r="B6" s="29">
        <v>5900</v>
      </c>
      <c r="C6" s="33">
        <v>63.8</v>
      </c>
      <c r="D6" s="29">
        <v>2968</v>
      </c>
      <c r="E6" s="33">
        <v>64.7</v>
      </c>
      <c r="F6" s="29">
        <v>1366</v>
      </c>
      <c r="G6" s="33">
        <v>66.8</v>
      </c>
      <c r="H6" s="29">
        <v>1566</v>
      </c>
      <c r="I6" s="33">
        <v>59.5</v>
      </c>
      <c r="J6" s="28">
        <v>250</v>
      </c>
      <c r="K6" s="33">
        <v>60</v>
      </c>
      <c r="L6" s="29">
        <v>339</v>
      </c>
      <c r="M6" s="33">
        <v>63.7</v>
      </c>
      <c r="N6" s="29">
        <v>328</v>
      </c>
      <c r="O6" s="33">
        <v>71.3</v>
      </c>
      <c r="P6" s="29">
        <v>138</v>
      </c>
      <c r="Q6" s="33">
        <v>55.8</v>
      </c>
      <c r="R6" s="29">
        <v>379</v>
      </c>
      <c r="S6" s="33">
        <v>68.599999999999994</v>
      </c>
      <c r="T6" s="29">
        <v>521</v>
      </c>
      <c r="U6" s="33">
        <v>68.3</v>
      </c>
      <c r="V6" s="29">
        <v>380</v>
      </c>
      <c r="W6" s="33">
        <v>58.9</v>
      </c>
      <c r="X6" s="29">
        <v>330</v>
      </c>
      <c r="Y6" s="33">
        <v>60.3</v>
      </c>
      <c r="Z6" s="29">
        <v>303</v>
      </c>
      <c r="AA6" s="33">
        <v>67.3</v>
      </c>
    </row>
    <row r="7" spans="1:27" s="23" customFormat="1" ht="15.5" x14ac:dyDescent="0.35">
      <c r="A7" s="27">
        <v>3</v>
      </c>
      <c r="B7" s="29">
        <v>6263</v>
      </c>
      <c r="C7" s="33">
        <v>69.099999999999994</v>
      </c>
      <c r="D7" s="29">
        <v>3182</v>
      </c>
      <c r="E7" s="33">
        <v>69.7</v>
      </c>
      <c r="F7" s="29">
        <v>1455</v>
      </c>
      <c r="G7" s="33">
        <v>70.8</v>
      </c>
      <c r="H7" s="29">
        <v>1626</v>
      </c>
      <c r="I7" s="33">
        <v>66.400000000000006</v>
      </c>
      <c r="J7" s="29">
        <v>300</v>
      </c>
      <c r="K7" s="33">
        <v>66.7</v>
      </c>
      <c r="L7" s="29">
        <v>354</v>
      </c>
      <c r="M7" s="33">
        <v>68.400000000000006</v>
      </c>
      <c r="N7" s="29">
        <v>363</v>
      </c>
      <c r="O7" s="33">
        <v>75.5</v>
      </c>
      <c r="P7" s="29">
        <v>164</v>
      </c>
      <c r="Q7" s="33">
        <v>67.099999999999994</v>
      </c>
      <c r="R7" s="29">
        <v>386</v>
      </c>
      <c r="S7" s="33">
        <v>66.3</v>
      </c>
      <c r="T7" s="29">
        <v>555</v>
      </c>
      <c r="U7" s="33">
        <v>70.099999999999994</v>
      </c>
      <c r="V7" s="29">
        <v>420</v>
      </c>
      <c r="W7" s="33">
        <v>71</v>
      </c>
      <c r="X7" s="29">
        <v>337</v>
      </c>
      <c r="Y7" s="33">
        <v>69.400000000000006</v>
      </c>
      <c r="Z7" s="29">
        <v>303</v>
      </c>
      <c r="AA7" s="33">
        <v>70.599999999999994</v>
      </c>
    </row>
    <row r="8" spans="1:27" s="23" customFormat="1" ht="15.5" x14ac:dyDescent="0.35">
      <c r="A8" s="27">
        <v>4</v>
      </c>
      <c r="B8" s="29">
        <v>5796</v>
      </c>
      <c r="C8" s="33">
        <v>64.599999999999994</v>
      </c>
      <c r="D8" s="29">
        <v>2940</v>
      </c>
      <c r="E8" s="33">
        <v>63.1</v>
      </c>
      <c r="F8" s="29">
        <v>1281</v>
      </c>
      <c r="G8" s="33">
        <v>68.099999999999994</v>
      </c>
      <c r="H8" s="29">
        <v>1575</v>
      </c>
      <c r="I8" s="33">
        <v>64.599999999999994</v>
      </c>
      <c r="J8" s="29">
        <v>231</v>
      </c>
      <c r="K8" s="33">
        <v>63.2</v>
      </c>
      <c r="L8" s="29">
        <v>358</v>
      </c>
      <c r="M8" s="33">
        <v>63.1</v>
      </c>
      <c r="N8" s="29">
        <v>307</v>
      </c>
      <c r="O8" s="33">
        <v>69.400000000000006</v>
      </c>
      <c r="P8" s="29">
        <v>172</v>
      </c>
      <c r="Q8" s="33">
        <v>61</v>
      </c>
      <c r="R8" s="29">
        <v>386</v>
      </c>
      <c r="S8" s="33">
        <v>59.1</v>
      </c>
      <c r="T8" s="29">
        <v>507</v>
      </c>
      <c r="U8" s="33">
        <v>63.5</v>
      </c>
      <c r="V8" s="29">
        <v>399</v>
      </c>
      <c r="W8" s="33">
        <v>63.4</v>
      </c>
      <c r="X8" s="29">
        <v>293</v>
      </c>
      <c r="Y8" s="33">
        <v>60.8</v>
      </c>
      <c r="Z8" s="29">
        <v>287</v>
      </c>
      <c r="AA8" s="33">
        <v>64.099999999999994</v>
      </c>
    </row>
    <row r="9" spans="1:27" s="23" customFormat="1" ht="15.5" x14ac:dyDescent="0.35">
      <c r="A9" s="27">
        <v>5</v>
      </c>
      <c r="B9" s="29">
        <v>6770</v>
      </c>
      <c r="C9" s="33">
        <v>59.7</v>
      </c>
      <c r="D9" s="29">
        <v>3424</v>
      </c>
      <c r="E9" s="33">
        <v>61.2</v>
      </c>
      <c r="F9" s="29">
        <v>1471</v>
      </c>
      <c r="G9" s="33">
        <v>63.4</v>
      </c>
      <c r="H9" s="29">
        <v>1875</v>
      </c>
      <c r="I9" s="33">
        <v>54.1</v>
      </c>
      <c r="J9" s="29">
        <v>305</v>
      </c>
      <c r="K9" s="33">
        <v>64.3</v>
      </c>
      <c r="L9" s="29">
        <v>374</v>
      </c>
      <c r="M9" s="33">
        <v>58.6</v>
      </c>
      <c r="N9" s="29">
        <v>357</v>
      </c>
      <c r="O9" s="33">
        <v>66.900000000000006</v>
      </c>
      <c r="P9" s="29">
        <v>181</v>
      </c>
      <c r="Q9" s="33">
        <v>60.2</v>
      </c>
      <c r="R9" s="29">
        <v>420</v>
      </c>
      <c r="S9" s="33">
        <v>62.6</v>
      </c>
      <c r="T9" s="29">
        <v>630</v>
      </c>
      <c r="U9" s="33">
        <v>57.6</v>
      </c>
      <c r="V9" s="29">
        <v>417</v>
      </c>
      <c r="W9" s="33">
        <v>59.7</v>
      </c>
      <c r="X9" s="29">
        <v>351</v>
      </c>
      <c r="Y9" s="33">
        <v>62.7</v>
      </c>
      <c r="Z9" s="29">
        <v>389</v>
      </c>
      <c r="AA9" s="33">
        <v>60.7</v>
      </c>
    </row>
    <row r="10" spans="1:27" s="23" customFormat="1" ht="15.5" x14ac:dyDescent="0.35">
      <c r="A10" s="27">
        <v>6</v>
      </c>
      <c r="B10" s="29">
        <v>5991</v>
      </c>
      <c r="C10" s="33">
        <v>63.8</v>
      </c>
      <c r="D10" s="29">
        <v>3032</v>
      </c>
      <c r="E10" s="33">
        <v>61.2</v>
      </c>
      <c r="F10" s="29">
        <v>1315</v>
      </c>
      <c r="G10" s="33">
        <v>70.599999999999994</v>
      </c>
      <c r="H10" s="29">
        <v>1644</v>
      </c>
      <c r="I10" s="33">
        <v>63.1</v>
      </c>
      <c r="J10" s="29">
        <v>272</v>
      </c>
      <c r="K10" s="33">
        <v>58.8</v>
      </c>
      <c r="L10" s="29">
        <v>362</v>
      </c>
      <c r="M10" s="33">
        <v>58.6</v>
      </c>
      <c r="N10" s="29">
        <v>336</v>
      </c>
      <c r="O10" s="33">
        <v>64.900000000000006</v>
      </c>
      <c r="P10" s="29">
        <v>157</v>
      </c>
      <c r="Q10" s="33">
        <v>59.2</v>
      </c>
      <c r="R10" s="29">
        <v>376</v>
      </c>
      <c r="S10" s="33">
        <v>64.900000000000006</v>
      </c>
      <c r="T10" s="29">
        <v>519</v>
      </c>
      <c r="U10" s="33">
        <v>63</v>
      </c>
      <c r="V10" s="29">
        <v>373</v>
      </c>
      <c r="W10" s="33">
        <v>55.5</v>
      </c>
      <c r="X10" s="29">
        <v>305</v>
      </c>
      <c r="Y10" s="33">
        <v>62.3</v>
      </c>
      <c r="Z10" s="29">
        <v>332</v>
      </c>
      <c r="AA10" s="33">
        <v>61.4</v>
      </c>
    </row>
    <row r="11" spans="1:27" s="23" customFormat="1" ht="15.5" x14ac:dyDescent="0.35">
      <c r="A11" s="27">
        <v>7</v>
      </c>
      <c r="B11" s="29">
        <v>5812</v>
      </c>
      <c r="C11" s="33">
        <v>62.2</v>
      </c>
      <c r="D11" s="29">
        <v>2968</v>
      </c>
      <c r="E11" s="33">
        <v>63.9</v>
      </c>
      <c r="F11" s="29">
        <v>1318</v>
      </c>
      <c r="G11" s="33">
        <v>64.3</v>
      </c>
      <c r="H11" s="29">
        <v>1526</v>
      </c>
      <c r="I11" s="33">
        <v>57.1</v>
      </c>
      <c r="J11" s="29">
        <v>245</v>
      </c>
      <c r="K11" s="33">
        <v>64.900000000000006</v>
      </c>
      <c r="L11" s="29">
        <v>365</v>
      </c>
      <c r="M11" s="33">
        <v>67.099999999999994</v>
      </c>
      <c r="N11" s="29">
        <v>358</v>
      </c>
      <c r="O11" s="33">
        <v>66.8</v>
      </c>
      <c r="P11" s="29">
        <v>156</v>
      </c>
      <c r="Q11" s="33">
        <v>60.9</v>
      </c>
      <c r="R11" s="29">
        <v>362</v>
      </c>
      <c r="S11" s="33">
        <v>65.7</v>
      </c>
      <c r="T11" s="29">
        <v>525</v>
      </c>
      <c r="U11" s="33">
        <v>61.7</v>
      </c>
      <c r="V11" s="29">
        <v>374</v>
      </c>
      <c r="W11" s="33">
        <v>59.6</v>
      </c>
      <c r="X11" s="29">
        <v>277</v>
      </c>
      <c r="Y11" s="33">
        <v>66.8</v>
      </c>
      <c r="Z11" s="29">
        <v>306</v>
      </c>
      <c r="AA11" s="33">
        <v>62.1</v>
      </c>
    </row>
    <row r="12" spans="1:27" s="23" customFormat="1" ht="15.5" x14ac:dyDescent="0.35">
      <c r="A12" s="27"/>
      <c r="B12" s="52"/>
      <c r="C12" s="87"/>
      <c r="D12" s="29"/>
      <c r="E12" s="33"/>
      <c r="F12" s="29"/>
      <c r="G12" s="33"/>
      <c r="H12" s="29"/>
      <c r="I12" s="33"/>
      <c r="J12" s="29"/>
      <c r="K12" s="33"/>
      <c r="L12" s="29"/>
      <c r="M12" s="33"/>
      <c r="N12" s="29"/>
      <c r="O12" s="33"/>
      <c r="P12" s="29"/>
      <c r="Q12" s="33"/>
      <c r="R12" s="29"/>
      <c r="S12" s="33"/>
      <c r="T12" s="29"/>
      <c r="U12" s="33"/>
      <c r="V12" s="29"/>
      <c r="W12" s="33"/>
      <c r="X12" s="29"/>
      <c r="Y12" s="33"/>
      <c r="Z12" s="29"/>
      <c r="AA12" s="33"/>
    </row>
    <row r="13" spans="1:27" x14ac:dyDescent="0.35">
      <c r="A13" s="116"/>
      <c r="B13" s="92"/>
      <c r="C13" s="93"/>
      <c r="D13" s="92"/>
      <c r="E13" s="92"/>
      <c r="F13" s="92"/>
      <c r="G13" s="92"/>
      <c r="H13" s="92"/>
      <c r="I13" s="92"/>
      <c r="J13" s="92"/>
      <c r="K13" s="92"/>
      <c r="L13" s="92"/>
      <c r="M13" s="92"/>
      <c r="N13" s="92"/>
      <c r="O13" s="92"/>
      <c r="P13" s="92"/>
      <c r="Q13" s="92"/>
      <c r="R13" s="92"/>
      <c r="S13" s="92"/>
      <c r="T13" s="92"/>
      <c r="U13" s="92"/>
      <c r="V13" s="92"/>
      <c r="W13" s="92"/>
      <c r="X13" s="92"/>
      <c r="Y13" s="92"/>
      <c r="Z13" s="92"/>
      <c r="AA13" s="92"/>
    </row>
    <row r="14" spans="1:27" x14ac:dyDescent="0.35">
      <c r="B14" s="92"/>
      <c r="C14" s="91"/>
      <c r="D14" s="92"/>
      <c r="E14" s="92"/>
      <c r="F14" s="92"/>
      <c r="G14" s="92"/>
      <c r="H14" s="92"/>
      <c r="I14" s="92"/>
      <c r="J14" s="92"/>
      <c r="K14" s="92"/>
      <c r="L14" s="92"/>
      <c r="M14" s="92"/>
      <c r="N14" s="92"/>
      <c r="O14" s="92"/>
      <c r="P14" s="92"/>
      <c r="Q14" s="92"/>
      <c r="R14" s="92"/>
      <c r="S14" s="92"/>
      <c r="T14" s="92"/>
      <c r="U14" s="92"/>
      <c r="V14" s="92"/>
      <c r="W14" s="92"/>
      <c r="X14" s="92"/>
      <c r="Y14" s="92"/>
      <c r="Z14" s="92"/>
      <c r="AA14" s="92"/>
    </row>
    <row r="15" spans="1:27" x14ac:dyDescent="0.35">
      <c r="B15" s="92"/>
      <c r="C15" s="91"/>
      <c r="D15" s="92"/>
      <c r="E15" s="92"/>
      <c r="F15" s="92"/>
      <c r="G15" s="92"/>
      <c r="H15" s="92"/>
      <c r="I15" s="92"/>
      <c r="J15" s="92"/>
      <c r="K15" s="92"/>
      <c r="L15" s="92"/>
      <c r="M15" s="92"/>
      <c r="N15" s="92"/>
      <c r="O15" s="92"/>
      <c r="P15" s="92"/>
      <c r="Q15" s="92"/>
      <c r="R15" s="92"/>
      <c r="S15" s="92"/>
      <c r="T15" s="92"/>
      <c r="U15" s="92"/>
      <c r="V15" s="92"/>
      <c r="W15" s="92"/>
      <c r="X15" s="92"/>
      <c r="Y15" s="92"/>
      <c r="Z15" s="92"/>
      <c r="AA15" s="92"/>
    </row>
    <row r="16" spans="1:27" x14ac:dyDescent="0.35">
      <c r="B16" s="92"/>
      <c r="C16" s="91"/>
      <c r="D16" s="92"/>
      <c r="E16" s="92"/>
      <c r="F16" s="92"/>
      <c r="G16" s="92"/>
      <c r="H16" s="92"/>
      <c r="I16" s="92"/>
      <c r="J16" s="92"/>
      <c r="K16" s="92"/>
      <c r="L16" s="92"/>
      <c r="M16" s="92"/>
      <c r="N16" s="92"/>
      <c r="O16" s="92"/>
      <c r="P16" s="92"/>
      <c r="Q16" s="92"/>
      <c r="R16" s="92"/>
      <c r="S16" s="92"/>
      <c r="T16" s="92"/>
      <c r="U16" s="92"/>
      <c r="V16" s="92"/>
      <c r="W16" s="92"/>
      <c r="X16" s="92"/>
      <c r="Y16" s="92"/>
      <c r="Z16" s="92"/>
      <c r="AA16" s="92"/>
    </row>
    <row r="17" spans="2:27" x14ac:dyDescent="0.35">
      <c r="B17" s="92"/>
      <c r="C17" s="91"/>
      <c r="D17" s="92"/>
      <c r="E17" s="92"/>
      <c r="F17" s="92"/>
      <c r="G17" s="92"/>
      <c r="H17" s="92"/>
      <c r="I17" s="92"/>
      <c r="J17" s="92"/>
      <c r="K17" s="92"/>
      <c r="L17" s="92"/>
      <c r="M17" s="92"/>
      <c r="N17" s="92"/>
      <c r="O17" s="92"/>
      <c r="P17" s="92"/>
      <c r="Q17" s="92"/>
      <c r="R17" s="92"/>
      <c r="S17" s="92"/>
      <c r="T17" s="92"/>
      <c r="U17" s="92"/>
      <c r="V17" s="92"/>
      <c r="W17" s="92"/>
      <c r="X17" s="92"/>
      <c r="Y17" s="92"/>
      <c r="Z17" s="92"/>
      <c r="AA17" s="92"/>
    </row>
    <row r="18" spans="2:27" x14ac:dyDescent="0.35">
      <c r="B18" s="92"/>
      <c r="C18" s="91"/>
      <c r="D18" s="92"/>
      <c r="E18" s="92"/>
      <c r="F18" s="92"/>
      <c r="G18" s="92"/>
      <c r="H18" s="92"/>
      <c r="I18" s="92"/>
      <c r="J18" s="92"/>
      <c r="K18" s="92"/>
      <c r="L18" s="92"/>
      <c r="M18" s="92"/>
      <c r="N18" s="92"/>
      <c r="O18" s="92"/>
      <c r="P18" s="92"/>
      <c r="Q18" s="92"/>
      <c r="R18" s="92"/>
      <c r="S18" s="92"/>
      <c r="T18" s="92"/>
      <c r="U18" s="92"/>
      <c r="V18" s="92"/>
      <c r="W18" s="92"/>
      <c r="X18" s="92"/>
      <c r="Y18" s="92"/>
      <c r="Z18" s="92"/>
      <c r="AA18" s="92"/>
    </row>
    <row r="19" spans="2:27" x14ac:dyDescent="0.35">
      <c r="B19" s="92"/>
      <c r="C19" s="91"/>
      <c r="D19" s="92"/>
      <c r="E19" s="92"/>
      <c r="F19" s="92"/>
      <c r="G19" s="92"/>
      <c r="H19" s="92"/>
      <c r="I19" s="92"/>
      <c r="J19" s="92"/>
      <c r="K19" s="92"/>
      <c r="L19" s="92"/>
      <c r="M19" s="92"/>
      <c r="N19" s="92"/>
      <c r="O19" s="92"/>
      <c r="P19" s="92"/>
      <c r="Q19" s="92"/>
      <c r="R19" s="92"/>
      <c r="S19" s="92"/>
      <c r="T19" s="92"/>
      <c r="U19" s="92"/>
      <c r="V19" s="92"/>
      <c r="W19" s="92"/>
      <c r="X19" s="92"/>
      <c r="Y19" s="92"/>
      <c r="Z19" s="92"/>
      <c r="AA19" s="92"/>
    </row>
    <row r="20" spans="2:27" x14ac:dyDescent="0.35">
      <c r="B20" s="92"/>
      <c r="C20" s="91"/>
      <c r="D20" s="92"/>
      <c r="E20" s="92"/>
      <c r="F20" s="92"/>
      <c r="G20" s="92"/>
      <c r="H20" s="92"/>
      <c r="I20" s="92"/>
      <c r="J20" s="92"/>
      <c r="K20" s="92"/>
      <c r="L20" s="92"/>
      <c r="M20" s="92"/>
      <c r="N20" s="92"/>
      <c r="O20" s="92"/>
      <c r="P20" s="92"/>
      <c r="Q20" s="92"/>
      <c r="R20" s="92"/>
      <c r="S20" s="92"/>
      <c r="T20" s="92"/>
      <c r="U20" s="92"/>
      <c r="V20" s="92"/>
      <c r="W20" s="92"/>
      <c r="X20" s="92"/>
      <c r="Y20" s="92"/>
      <c r="Z20" s="92"/>
      <c r="AA20" s="92"/>
    </row>
    <row r="21" spans="2:27" x14ac:dyDescent="0.35">
      <c r="C21" s="94"/>
    </row>
  </sheetData>
  <phoneticPr fontId="21" type="noConversion"/>
  <hyperlinks>
    <hyperlink ref="A3" location="'Table of contents'!A1" display="Link back to Table of Contents" xr:uid="{FC046329-D620-4FAD-AFF9-CF3C578847B9}"/>
  </hyperlink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B1F82-ED7B-4CFE-BC66-5D2F89C406A1}">
  <dimension ref="A1:BA14"/>
  <sheetViews>
    <sheetView zoomScale="80" zoomScaleNormal="80" workbookViewId="0">
      <selection activeCell="A3" sqref="A3"/>
    </sheetView>
  </sheetViews>
  <sheetFormatPr defaultColWidth="8.7265625" defaultRowHeight="14.5" x14ac:dyDescent="0.35"/>
  <cols>
    <col min="1" max="1" width="8.7265625" style="90"/>
    <col min="2" max="2" width="26.54296875" style="90" customWidth="1"/>
    <col min="3" max="3" width="29.453125" style="90" customWidth="1"/>
    <col min="4" max="53" width="26.54296875" style="90" customWidth="1"/>
    <col min="54" max="57" width="31.453125" style="90" customWidth="1"/>
    <col min="58" max="16384" width="8.7265625" style="90"/>
  </cols>
  <sheetData>
    <row r="1" spans="1:53" ht="19.5" x14ac:dyDescent="0.45">
      <c r="A1" s="89" t="s">
        <v>95</v>
      </c>
    </row>
    <row r="2" spans="1:53" s="23" customFormat="1" ht="15.5" x14ac:dyDescent="0.35">
      <c r="A2" s="22" t="s">
        <v>37</v>
      </c>
    </row>
    <row r="3" spans="1:53" s="23" customFormat="1" ht="15.5" x14ac:dyDescent="0.35">
      <c r="A3" s="116" t="s">
        <v>364</v>
      </c>
    </row>
    <row r="4" spans="1:53" s="23" customFormat="1" ht="50.15" customHeight="1" x14ac:dyDescent="0.35">
      <c r="A4" s="25" t="s">
        <v>38</v>
      </c>
      <c r="B4" s="26" t="s">
        <v>96</v>
      </c>
      <c r="C4" s="26" t="s">
        <v>97</v>
      </c>
      <c r="D4" s="26" t="s">
        <v>98</v>
      </c>
      <c r="E4" s="26" t="s">
        <v>99</v>
      </c>
      <c r="F4" s="26" t="s">
        <v>100</v>
      </c>
      <c r="G4" s="26" t="s">
        <v>101</v>
      </c>
      <c r="H4" s="26" t="s">
        <v>102</v>
      </c>
      <c r="I4" s="26" t="s">
        <v>103</v>
      </c>
      <c r="J4" s="26" t="s">
        <v>104</v>
      </c>
      <c r="K4" s="26" t="s">
        <v>105</v>
      </c>
      <c r="L4" s="26" t="s">
        <v>106</v>
      </c>
      <c r="M4" s="26" t="s">
        <v>107</v>
      </c>
      <c r="N4" s="26" t="s">
        <v>108</v>
      </c>
      <c r="O4" s="26" t="s">
        <v>109</v>
      </c>
      <c r="P4" s="26" t="s">
        <v>110</v>
      </c>
      <c r="Q4" s="26" t="s">
        <v>111</v>
      </c>
      <c r="R4" s="26" t="s">
        <v>112</v>
      </c>
      <c r="S4" s="26" t="s">
        <v>113</v>
      </c>
      <c r="T4" s="26" t="s">
        <v>114</v>
      </c>
      <c r="U4" s="26" t="s">
        <v>115</v>
      </c>
      <c r="V4" s="26" t="s">
        <v>116</v>
      </c>
      <c r="W4" s="26" t="s">
        <v>117</v>
      </c>
      <c r="X4" s="26" t="s">
        <v>118</v>
      </c>
      <c r="Y4" s="26" t="s">
        <v>119</v>
      </c>
      <c r="Z4" s="26" t="s">
        <v>120</v>
      </c>
      <c r="AA4" s="26" t="s">
        <v>121</v>
      </c>
      <c r="AB4" s="26" t="s">
        <v>122</v>
      </c>
      <c r="AC4" s="26" t="s">
        <v>123</v>
      </c>
      <c r="AD4" s="26" t="s">
        <v>124</v>
      </c>
      <c r="AE4" s="26" t="s">
        <v>125</v>
      </c>
      <c r="AF4" s="26" t="s">
        <v>126</v>
      </c>
      <c r="AG4" s="26" t="s">
        <v>127</v>
      </c>
      <c r="AH4" s="26" t="s">
        <v>128</v>
      </c>
      <c r="AI4" s="26" t="s">
        <v>129</v>
      </c>
      <c r="AJ4" s="26" t="s">
        <v>130</v>
      </c>
      <c r="AK4" s="26" t="s">
        <v>131</v>
      </c>
      <c r="AL4" s="26" t="s">
        <v>132</v>
      </c>
      <c r="AM4" s="26" t="s">
        <v>133</v>
      </c>
      <c r="AN4" s="26" t="s">
        <v>134</v>
      </c>
      <c r="AO4" s="26" t="s">
        <v>135</v>
      </c>
      <c r="AP4" s="26" t="s">
        <v>136</v>
      </c>
      <c r="AQ4" s="26" t="s">
        <v>137</v>
      </c>
      <c r="AR4" s="26" t="s">
        <v>138</v>
      </c>
      <c r="AS4" s="26" t="s">
        <v>139</v>
      </c>
      <c r="AT4" s="26" t="s">
        <v>140</v>
      </c>
      <c r="AU4" s="26" t="s">
        <v>141</v>
      </c>
      <c r="AV4" s="26" t="s">
        <v>142</v>
      </c>
      <c r="AW4" s="26" t="s">
        <v>143</v>
      </c>
      <c r="AX4" s="26" t="s">
        <v>144</v>
      </c>
      <c r="AY4" s="26" t="s">
        <v>145</v>
      </c>
      <c r="AZ4" s="26" t="s">
        <v>146</v>
      </c>
      <c r="BA4" s="26" t="s">
        <v>147</v>
      </c>
    </row>
    <row r="5" spans="1:53" s="23" customFormat="1" ht="15.5" x14ac:dyDescent="0.35">
      <c r="A5" s="27">
        <v>1</v>
      </c>
      <c r="B5" s="29">
        <v>21053</v>
      </c>
      <c r="C5" s="29">
        <v>6408</v>
      </c>
      <c r="D5" s="33">
        <v>30.4</v>
      </c>
      <c r="E5" s="97">
        <v>1.45</v>
      </c>
      <c r="F5" s="29">
        <v>10526</v>
      </c>
      <c r="G5" s="29">
        <v>3440</v>
      </c>
      <c r="H5" s="33">
        <v>32.700000000000003</v>
      </c>
      <c r="I5" s="97">
        <v>1.49</v>
      </c>
      <c r="J5" s="29">
        <v>5263</v>
      </c>
      <c r="K5" s="29">
        <v>1579</v>
      </c>
      <c r="L5" s="33">
        <v>30</v>
      </c>
      <c r="M5" s="97">
        <v>1.33</v>
      </c>
      <c r="N5" s="29">
        <v>5264</v>
      </c>
      <c r="O5" s="29">
        <v>1389</v>
      </c>
      <c r="P5" s="33">
        <v>26.4</v>
      </c>
      <c r="Q5" s="97">
        <v>1.5</v>
      </c>
      <c r="R5" s="28">
        <v>918</v>
      </c>
      <c r="S5" s="28">
        <v>308</v>
      </c>
      <c r="T5" s="32">
        <v>33.6</v>
      </c>
      <c r="U5" s="95">
        <v>1.5</v>
      </c>
      <c r="V5" s="29">
        <v>1179</v>
      </c>
      <c r="W5" s="29">
        <v>406</v>
      </c>
      <c r="X5" s="33">
        <v>34.4</v>
      </c>
      <c r="Y5" s="97">
        <v>1.49</v>
      </c>
      <c r="Z5" s="29">
        <v>1493</v>
      </c>
      <c r="AA5" s="29">
        <v>411</v>
      </c>
      <c r="AB5" s="33">
        <v>27.5</v>
      </c>
      <c r="AC5" s="97">
        <v>1.46</v>
      </c>
      <c r="AD5" s="23">
        <v>539</v>
      </c>
      <c r="AE5" s="23">
        <v>160</v>
      </c>
      <c r="AF5" s="33">
        <v>29.7</v>
      </c>
      <c r="AG5" s="97">
        <v>1.49</v>
      </c>
      <c r="AH5" s="29">
        <v>1433</v>
      </c>
      <c r="AI5" s="29">
        <v>463</v>
      </c>
      <c r="AJ5" s="33">
        <v>32.299999999999997</v>
      </c>
      <c r="AK5" s="97">
        <v>1.5</v>
      </c>
      <c r="AL5" s="29">
        <v>1705</v>
      </c>
      <c r="AM5" s="29">
        <v>583</v>
      </c>
      <c r="AN5" s="33">
        <v>34.200000000000003</v>
      </c>
      <c r="AO5" s="97">
        <v>1.48</v>
      </c>
      <c r="AP5" s="29">
        <v>1108</v>
      </c>
      <c r="AQ5" s="29">
        <v>407</v>
      </c>
      <c r="AR5" s="33">
        <v>36.700000000000003</v>
      </c>
      <c r="AS5" s="97">
        <v>1.5</v>
      </c>
      <c r="AT5" s="29">
        <v>1092</v>
      </c>
      <c r="AU5" s="29">
        <v>352</v>
      </c>
      <c r="AV5" s="33">
        <v>32.200000000000003</v>
      </c>
      <c r="AW5" s="97">
        <v>1.53</v>
      </c>
      <c r="AX5" s="29">
        <v>1059</v>
      </c>
      <c r="AY5" s="29">
        <v>350</v>
      </c>
      <c r="AZ5" s="33">
        <v>33.1</v>
      </c>
      <c r="BA5" s="97">
        <v>1.52</v>
      </c>
    </row>
    <row r="6" spans="1:53" s="23" customFormat="1" ht="15.5" x14ac:dyDescent="0.35">
      <c r="A6" s="27">
        <v>2</v>
      </c>
      <c r="B6" s="29">
        <v>13922</v>
      </c>
      <c r="C6" s="29">
        <v>3955</v>
      </c>
      <c r="D6" s="33">
        <v>28.4</v>
      </c>
      <c r="E6" s="97">
        <v>1.49</v>
      </c>
      <c r="F6" s="29">
        <v>6350</v>
      </c>
      <c r="G6" s="29">
        <v>1916</v>
      </c>
      <c r="H6" s="33">
        <v>30.2</v>
      </c>
      <c r="I6" s="97">
        <v>1.55</v>
      </c>
      <c r="J6" s="29">
        <v>3572</v>
      </c>
      <c r="K6" s="29">
        <v>1042</v>
      </c>
      <c r="L6" s="33">
        <v>29.2</v>
      </c>
      <c r="M6" s="97">
        <v>1.31</v>
      </c>
      <c r="N6" s="29">
        <v>4000</v>
      </c>
      <c r="O6" s="29">
        <v>997</v>
      </c>
      <c r="P6" s="33">
        <v>24.9</v>
      </c>
      <c r="Q6" s="97">
        <v>1.57</v>
      </c>
      <c r="R6" s="28">
        <v>553</v>
      </c>
      <c r="S6" s="28">
        <v>161</v>
      </c>
      <c r="T6" s="32">
        <v>29.1</v>
      </c>
      <c r="U6" s="96">
        <v>1.55</v>
      </c>
      <c r="V6" s="29">
        <v>711</v>
      </c>
      <c r="W6" s="29">
        <v>220</v>
      </c>
      <c r="X6" s="33">
        <v>30.9</v>
      </c>
      <c r="Y6" s="97">
        <v>1.54</v>
      </c>
      <c r="Z6" s="29">
        <v>900</v>
      </c>
      <c r="AA6" s="29">
        <v>219</v>
      </c>
      <c r="AB6" s="33">
        <v>24.3</v>
      </c>
      <c r="AC6" s="97">
        <v>1.5</v>
      </c>
      <c r="AD6" s="23">
        <v>326</v>
      </c>
      <c r="AE6" s="23">
        <v>89</v>
      </c>
      <c r="AF6" s="33">
        <v>27.3</v>
      </c>
      <c r="AG6" s="97">
        <v>1.55</v>
      </c>
      <c r="AH6" s="29">
        <v>864</v>
      </c>
      <c r="AI6" s="29">
        <v>253</v>
      </c>
      <c r="AJ6" s="33">
        <v>29.3</v>
      </c>
      <c r="AK6" s="97">
        <v>1.5</v>
      </c>
      <c r="AL6" s="29">
        <v>1029</v>
      </c>
      <c r="AM6" s="29">
        <v>338</v>
      </c>
      <c r="AN6" s="33">
        <v>32.799999999999997</v>
      </c>
      <c r="AO6" s="97">
        <v>1.54</v>
      </c>
      <c r="AP6" s="29">
        <v>668</v>
      </c>
      <c r="AQ6" s="29">
        <v>239</v>
      </c>
      <c r="AR6" s="33">
        <v>35.799999999999997</v>
      </c>
      <c r="AS6" s="97">
        <v>1.59</v>
      </c>
      <c r="AT6" s="29">
        <v>660</v>
      </c>
      <c r="AU6" s="29">
        <v>207</v>
      </c>
      <c r="AV6" s="33">
        <v>31.4</v>
      </c>
      <c r="AW6" s="97">
        <v>1.59</v>
      </c>
      <c r="AX6" s="29">
        <v>639</v>
      </c>
      <c r="AY6" s="29">
        <v>190</v>
      </c>
      <c r="AZ6" s="33">
        <v>29.7</v>
      </c>
      <c r="BA6" s="97">
        <v>1.59</v>
      </c>
    </row>
    <row r="7" spans="1:53" s="23" customFormat="1" ht="15.5" x14ac:dyDescent="0.35">
      <c r="A7" s="27">
        <v>3</v>
      </c>
      <c r="B7" s="29">
        <v>14115</v>
      </c>
      <c r="C7" s="29">
        <v>4335</v>
      </c>
      <c r="D7" s="33">
        <v>30.7</v>
      </c>
      <c r="E7" s="97">
        <v>1.44</v>
      </c>
      <c r="F7" s="29">
        <v>6667</v>
      </c>
      <c r="G7" s="29">
        <v>2160</v>
      </c>
      <c r="H7" s="33">
        <v>32.4</v>
      </c>
      <c r="I7" s="97">
        <v>1.47</v>
      </c>
      <c r="J7" s="29">
        <v>3448</v>
      </c>
      <c r="K7" s="29">
        <v>1087</v>
      </c>
      <c r="L7" s="33">
        <v>31.5</v>
      </c>
      <c r="M7" s="97">
        <v>1.34</v>
      </c>
      <c r="N7" s="29">
        <v>4000</v>
      </c>
      <c r="O7" s="29">
        <v>1088</v>
      </c>
      <c r="P7" s="33">
        <v>27.2</v>
      </c>
      <c r="Q7" s="97">
        <v>1.49</v>
      </c>
      <c r="R7" s="29">
        <v>581</v>
      </c>
      <c r="S7" s="29">
        <v>198</v>
      </c>
      <c r="T7" s="33">
        <v>34.1</v>
      </c>
      <c r="U7" s="97">
        <v>1.52</v>
      </c>
      <c r="V7" s="29">
        <v>747</v>
      </c>
      <c r="W7" s="29">
        <v>243</v>
      </c>
      <c r="X7" s="33">
        <v>32.5</v>
      </c>
      <c r="Y7" s="97">
        <v>1.46</v>
      </c>
      <c r="Z7" s="29">
        <v>945</v>
      </c>
      <c r="AA7" s="29">
        <v>250</v>
      </c>
      <c r="AB7" s="33">
        <v>26.5</v>
      </c>
      <c r="AC7" s="97">
        <v>1.45</v>
      </c>
      <c r="AD7" s="23">
        <v>342</v>
      </c>
      <c r="AE7" s="23">
        <v>110</v>
      </c>
      <c r="AF7" s="33">
        <v>32.200000000000003</v>
      </c>
      <c r="AG7" s="97">
        <v>1.49</v>
      </c>
      <c r="AH7" s="29">
        <v>907</v>
      </c>
      <c r="AI7" s="29">
        <v>267</v>
      </c>
      <c r="AJ7" s="33">
        <v>29.4</v>
      </c>
      <c r="AK7" s="97">
        <v>1.45</v>
      </c>
      <c r="AL7" s="29">
        <v>1080</v>
      </c>
      <c r="AM7" s="29">
        <v>374</v>
      </c>
      <c r="AN7" s="33">
        <v>34.6</v>
      </c>
      <c r="AO7" s="97">
        <v>1.48</v>
      </c>
      <c r="AP7" s="29">
        <v>702</v>
      </c>
      <c r="AQ7" s="29">
        <v>280</v>
      </c>
      <c r="AR7" s="33">
        <v>39.9</v>
      </c>
      <c r="AS7" s="97">
        <v>1.5</v>
      </c>
      <c r="AT7" s="29">
        <v>692</v>
      </c>
      <c r="AU7" s="29">
        <v>221</v>
      </c>
      <c r="AV7" s="33">
        <v>31.9</v>
      </c>
      <c r="AW7" s="97">
        <v>1.52</v>
      </c>
      <c r="AX7" s="29">
        <v>671</v>
      </c>
      <c r="AY7" s="29">
        <v>217</v>
      </c>
      <c r="AZ7" s="33">
        <v>32.299999999999997</v>
      </c>
      <c r="BA7" s="97">
        <v>1.4</v>
      </c>
    </row>
    <row r="8" spans="1:53" s="23" customFormat="1" ht="15.5" x14ac:dyDescent="0.35">
      <c r="A8" s="27">
        <v>4</v>
      </c>
      <c r="B8" s="29">
        <v>14115</v>
      </c>
      <c r="C8" s="29">
        <v>4026</v>
      </c>
      <c r="D8" s="33">
        <v>28.5</v>
      </c>
      <c r="E8" s="97">
        <v>1.44</v>
      </c>
      <c r="F8" s="29">
        <v>6667</v>
      </c>
      <c r="G8" s="29">
        <v>1986</v>
      </c>
      <c r="H8" s="33">
        <v>29.8</v>
      </c>
      <c r="I8" s="97">
        <v>1.48</v>
      </c>
      <c r="J8" s="29">
        <v>3448</v>
      </c>
      <c r="K8" s="29">
        <v>1004</v>
      </c>
      <c r="L8" s="33">
        <v>29.1</v>
      </c>
      <c r="M8" s="97">
        <v>1.28</v>
      </c>
      <c r="N8" s="29">
        <v>4000</v>
      </c>
      <c r="O8" s="29">
        <v>1036</v>
      </c>
      <c r="P8" s="33">
        <v>25.9</v>
      </c>
      <c r="Q8" s="97">
        <v>1.52</v>
      </c>
      <c r="R8" s="29">
        <v>581</v>
      </c>
      <c r="S8" s="29">
        <v>156</v>
      </c>
      <c r="T8" s="33">
        <v>26.9</v>
      </c>
      <c r="U8" s="97">
        <v>1.48</v>
      </c>
      <c r="V8" s="29">
        <v>747</v>
      </c>
      <c r="W8" s="29">
        <v>245</v>
      </c>
      <c r="X8" s="33">
        <v>32.799999999999997</v>
      </c>
      <c r="Y8" s="97">
        <v>1.46</v>
      </c>
      <c r="Z8" s="29">
        <v>945</v>
      </c>
      <c r="AA8" s="29">
        <v>217</v>
      </c>
      <c r="AB8" s="33">
        <v>23</v>
      </c>
      <c r="AC8" s="97">
        <v>1.41</v>
      </c>
      <c r="AD8" s="23">
        <v>342</v>
      </c>
      <c r="AE8" s="23">
        <v>110</v>
      </c>
      <c r="AF8" s="33">
        <v>32.200000000000003</v>
      </c>
      <c r="AG8" s="97">
        <v>1.56</v>
      </c>
      <c r="AH8" s="29">
        <v>907</v>
      </c>
      <c r="AI8" s="29">
        <v>255</v>
      </c>
      <c r="AJ8" s="33">
        <v>28.1</v>
      </c>
      <c r="AK8" s="97">
        <v>1.51</v>
      </c>
      <c r="AL8" s="29">
        <v>1080</v>
      </c>
      <c r="AM8" s="29">
        <v>350</v>
      </c>
      <c r="AN8" s="33">
        <v>32.4</v>
      </c>
      <c r="AO8" s="97">
        <v>1.45</v>
      </c>
      <c r="AP8" s="29">
        <v>702</v>
      </c>
      <c r="AQ8" s="29">
        <v>261</v>
      </c>
      <c r="AR8" s="33">
        <v>37.200000000000003</v>
      </c>
      <c r="AS8" s="97">
        <v>1.53</v>
      </c>
      <c r="AT8" s="29">
        <v>692</v>
      </c>
      <c r="AU8" s="29">
        <v>192</v>
      </c>
      <c r="AV8" s="33">
        <v>27.7</v>
      </c>
      <c r="AW8" s="97">
        <v>1.53</v>
      </c>
      <c r="AX8" s="29">
        <v>671</v>
      </c>
      <c r="AY8" s="29">
        <v>200</v>
      </c>
      <c r="AZ8" s="33">
        <v>29.8</v>
      </c>
      <c r="BA8" s="97">
        <v>1.44</v>
      </c>
    </row>
    <row r="9" spans="1:53" s="23" customFormat="1" ht="15.5" x14ac:dyDescent="0.35">
      <c r="A9" s="27">
        <v>5</v>
      </c>
      <c r="B9" s="29">
        <v>16115</v>
      </c>
      <c r="C9" s="29">
        <v>4727</v>
      </c>
      <c r="D9" s="33">
        <v>29.3</v>
      </c>
      <c r="E9" s="97">
        <v>1.43</v>
      </c>
      <c r="F9" s="29">
        <v>7611</v>
      </c>
      <c r="G9" s="29">
        <v>2340</v>
      </c>
      <c r="H9" s="33">
        <v>30.7</v>
      </c>
      <c r="I9" s="97">
        <v>1.46</v>
      </c>
      <c r="J9" s="29">
        <v>3937</v>
      </c>
      <c r="K9" s="29">
        <v>1144</v>
      </c>
      <c r="L9" s="33">
        <v>29.1</v>
      </c>
      <c r="M9" s="97">
        <v>1.29</v>
      </c>
      <c r="N9" s="29">
        <v>4567</v>
      </c>
      <c r="O9" s="29">
        <v>1243</v>
      </c>
      <c r="P9" s="33">
        <v>27.2</v>
      </c>
      <c r="Q9" s="97">
        <v>1.51</v>
      </c>
      <c r="R9" s="29">
        <v>664</v>
      </c>
      <c r="S9" s="29">
        <v>205</v>
      </c>
      <c r="T9" s="33">
        <v>30.9</v>
      </c>
      <c r="U9" s="97">
        <v>1.49</v>
      </c>
      <c r="V9" s="29">
        <v>853</v>
      </c>
      <c r="W9" s="29">
        <v>256</v>
      </c>
      <c r="X9" s="33">
        <v>30</v>
      </c>
      <c r="Y9" s="97">
        <v>1.46</v>
      </c>
      <c r="Z9" s="29">
        <v>1079</v>
      </c>
      <c r="AA9" s="29">
        <v>250</v>
      </c>
      <c r="AB9" s="33">
        <v>23.2</v>
      </c>
      <c r="AC9" s="97">
        <v>1.43</v>
      </c>
      <c r="AD9" s="23">
        <v>391</v>
      </c>
      <c r="AE9" s="23">
        <v>123</v>
      </c>
      <c r="AF9" s="33">
        <v>31.5</v>
      </c>
      <c r="AG9" s="97">
        <v>1.47</v>
      </c>
      <c r="AH9" s="29">
        <v>1035</v>
      </c>
      <c r="AI9" s="29">
        <v>290</v>
      </c>
      <c r="AJ9" s="33">
        <v>28</v>
      </c>
      <c r="AK9" s="97">
        <v>1.45</v>
      </c>
      <c r="AL9" s="29">
        <v>1232</v>
      </c>
      <c r="AM9" s="29">
        <v>440</v>
      </c>
      <c r="AN9" s="33">
        <v>35.700000000000003</v>
      </c>
      <c r="AO9" s="97">
        <v>1.43</v>
      </c>
      <c r="AP9" s="29">
        <v>801</v>
      </c>
      <c r="AQ9" s="29">
        <v>284</v>
      </c>
      <c r="AR9" s="33">
        <v>35.5</v>
      </c>
      <c r="AS9" s="97">
        <v>1.47</v>
      </c>
      <c r="AT9" s="29">
        <v>790</v>
      </c>
      <c r="AU9" s="29">
        <v>240</v>
      </c>
      <c r="AV9" s="33">
        <v>30.4</v>
      </c>
      <c r="AW9" s="97">
        <v>1.46</v>
      </c>
      <c r="AX9" s="29">
        <v>766</v>
      </c>
      <c r="AY9" s="29">
        <v>252</v>
      </c>
      <c r="AZ9" s="33">
        <v>32.9</v>
      </c>
      <c r="BA9" s="97">
        <v>1.54</v>
      </c>
    </row>
    <row r="10" spans="1:53" s="23" customFormat="1" ht="15.5" x14ac:dyDescent="0.35">
      <c r="A10" s="27">
        <v>6</v>
      </c>
      <c r="B10" s="29">
        <v>14500</v>
      </c>
      <c r="C10" s="29">
        <v>4175</v>
      </c>
      <c r="D10" s="33">
        <v>28.8</v>
      </c>
      <c r="E10" s="97">
        <v>1.43</v>
      </c>
      <c r="F10" s="29">
        <v>6849</v>
      </c>
      <c r="G10" s="29">
        <v>2072</v>
      </c>
      <c r="H10" s="33">
        <v>30.3</v>
      </c>
      <c r="I10" s="97">
        <v>1.46</v>
      </c>
      <c r="J10" s="29">
        <v>3542</v>
      </c>
      <c r="K10" s="29">
        <v>1015</v>
      </c>
      <c r="L10" s="33">
        <v>28.7</v>
      </c>
      <c r="M10" s="97">
        <v>1.3</v>
      </c>
      <c r="N10" s="29">
        <v>4109</v>
      </c>
      <c r="O10" s="29">
        <v>1088</v>
      </c>
      <c r="P10" s="33">
        <v>26.5</v>
      </c>
      <c r="Q10" s="97">
        <v>1.51</v>
      </c>
      <c r="R10" s="29">
        <v>597</v>
      </c>
      <c r="S10" s="29">
        <v>182</v>
      </c>
      <c r="T10" s="33">
        <v>30.5</v>
      </c>
      <c r="U10" s="95">
        <v>1.49</v>
      </c>
      <c r="V10" s="29">
        <v>768</v>
      </c>
      <c r="W10" s="29">
        <v>252</v>
      </c>
      <c r="X10" s="33">
        <v>32.799999999999997</v>
      </c>
      <c r="Y10" s="97">
        <v>1.44</v>
      </c>
      <c r="Z10" s="29">
        <v>971</v>
      </c>
      <c r="AA10" s="29">
        <v>239</v>
      </c>
      <c r="AB10" s="33">
        <v>24.6</v>
      </c>
      <c r="AC10" s="97">
        <v>1.41</v>
      </c>
      <c r="AD10" s="23">
        <v>351</v>
      </c>
      <c r="AE10" s="23">
        <v>103</v>
      </c>
      <c r="AF10" s="33">
        <v>29.3</v>
      </c>
      <c r="AG10" s="97">
        <v>1.52</v>
      </c>
      <c r="AH10" s="29">
        <v>933</v>
      </c>
      <c r="AI10" s="29">
        <v>255</v>
      </c>
      <c r="AJ10" s="33">
        <v>27.3</v>
      </c>
      <c r="AK10" s="97">
        <v>1.47</v>
      </c>
      <c r="AL10" s="29">
        <v>1109</v>
      </c>
      <c r="AM10" s="29">
        <v>358</v>
      </c>
      <c r="AN10" s="33">
        <v>32.299999999999997</v>
      </c>
      <c r="AO10" s="97">
        <v>1.45</v>
      </c>
      <c r="AP10" s="29">
        <v>721</v>
      </c>
      <c r="AQ10" s="29">
        <v>251</v>
      </c>
      <c r="AR10" s="33">
        <v>34.799999999999997</v>
      </c>
      <c r="AS10" s="97">
        <v>1.49</v>
      </c>
      <c r="AT10" s="29">
        <v>710</v>
      </c>
      <c r="AU10" s="29">
        <v>205</v>
      </c>
      <c r="AV10" s="33">
        <v>28.9</v>
      </c>
      <c r="AW10" s="97">
        <v>1.49</v>
      </c>
      <c r="AX10" s="29">
        <v>689</v>
      </c>
      <c r="AY10" s="29">
        <v>227</v>
      </c>
      <c r="AZ10" s="33">
        <v>32.9</v>
      </c>
      <c r="BA10" s="97">
        <v>1.46</v>
      </c>
    </row>
    <row r="11" spans="1:53" s="23" customFormat="1" ht="15.5" x14ac:dyDescent="0.35">
      <c r="A11" s="27">
        <v>7</v>
      </c>
      <c r="B11" s="29">
        <v>14500</v>
      </c>
      <c r="C11" s="29">
        <v>4006</v>
      </c>
      <c r="D11" s="33">
        <v>27.6</v>
      </c>
      <c r="E11" s="97">
        <v>1.45</v>
      </c>
      <c r="F11" s="29">
        <v>6859</v>
      </c>
      <c r="G11" s="29">
        <v>1999</v>
      </c>
      <c r="H11" s="33">
        <v>29.1</v>
      </c>
      <c r="I11" s="97">
        <v>1.48</v>
      </c>
      <c r="J11" s="29">
        <v>3542</v>
      </c>
      <c r="K11" s="29">
        <v>998</v>
      </c>
      <c r="L11" s="33">
        <v>28.2</v>
      </c>
      <c r="M11" s="97">
        <v>1.32</v>
      </c>
      <c r="N11" s="29">
        <v>4109</v>
      </c>
      <c r="O11" s="29">
        <v>1009</v>
      </c>
      <c r="P11" s="33">
        <v>24.6</v>
      </c>
      <c r="Q11" s="97">
        <v>1.51</v>
      </c>
      <c r="R11" s="29">
        <v>598</v>
      </c>
      <c r="S11" s="29">
        <v>176</v>
      </c>
      <c r="T11" s="33">
        <v>29.4</v>
      </c>
      <c r="U11" s="95">
        <v>1.39</v>
      </c>
      <c r="V11" s="29">
        <v>768</v>
      </c>
      <c r="W11" s="29">
        <v>247</v>
      </c>
      <c r="X11" s="33">
        <v>32.200000000000003</v>
      </c>
      <c r="Y11" s="97">
        <v>1.48</v>
      </c>
      <c r="Z11" s="29">
        <v>971</v>
      </c>
      <c r="AA11" s="29">
        <v>246</v>
      </c>
      <c r="AB11" s="33">
        <v>25.3</v>
      </c>
      <c r="AC11" s="97">
        <v>1.46</v>
      </c>
      <c r="AD11" s="23">
        <v>351</v>
      </c>
      <c r="AE11" s="23">
        <v>109</v>
      </c>
      <c r="AF11" s="33">
        <v>31.1</v>
      </c>
      <c r="AG11" s="97">
        <v>1.43</v>
      </c>
      <c r="AH11" s="29">
        <v>933</v>
      </c>
      <c r="AI11" s="29">
        <v>239</v>
      </c>
      <c r="AJ11" s="33">
        <v>25.6</v>
      </c>
      <c r="AK11" s="97">
        <v>1.51</v>
      </c>
      <c r="AL11" s="29">
        <v>1109</v>
      </c>
      <c r="AM11" s="29">
        <v>352</v>
      </c>
      <c r="AN11" s="33">
        <v>31.7</v>
      </c>
      <c r="AO11" s="97">
        <v>1.49</v>
      </c>
      <c r="AP11" s="29">
        <v>721</v>
      </c>
      <c r="AQ11" s="29">
        <v>248</v>
      </c>
      <c r="AR11" s="33">
        <v>34.4</v>
      </c>
      <c r="AS11" s="97">
        <v>1.51</v>
      </c>
      <c r="AT11" s="29">
        <v>710</v>
      </c>
      <c r="AU11" s="29">
        <v>185</v>
      </c>
      <c r="AV11" s="33">
        <v>26.05</v>
      </c>
      <c r="AW11" s="97">
        <v>1.5</v>
      </c>
      <c r="AX11" s="29">
        <v>688</v>
      </c>
      <c r="AY11" s="29">
        <v>197</v>
      </c>
      <c r="AZ11" s="33">
        <v>28.6</v>
      </c>
      <c r="BA11" s="97">
        <v>1.55</v>
      </c>
    </row>
    <row r="12" spans="1:53" s="23" customFormat="1" ht="15.5" x14ac:dyDescent="0.35">
      <c r="A12" s="98"/>
      <c r="B12" s="88"/>
      <c r="C12" s="88"/>
      <c r="D12" s="99"/>
      <c r="E12" s="100"/>
      <c r="F12" s="88"/>
      <c r="G12" s="88"/>
      <c r="H12" s="99"/>
      <c r="I12" s="100"/>
      <c r="J12" s="88"/>
      <c r="K12" s="88"/>
      <c r="L12" s="99"/>
      <c r="M12" s="100"/>
      <c r="N12" s="88"/>
      <c r="O12" s="88"/>
      <c r="P12" s="99"/>
      <c r="Q12" s="100"/>
      <c r="R12" s="29"/>
      <c r="S12" s="29"/>
      <c r="T12" s="33"/>
      <c r="U12" s="97"/>
      <c r="V12" s="29"/>
      <c r="W12" s="29"/>
      <c r="X12" s="33"/>
      <c r="Y12" s="97"/>
      <c r="Z12" s="29"/>
      <c r="AA12" s="29"/>
      <c r="AB12" s="33"/>
      <c r="AC12" s="97"/>
      <c r="AF12" s="33"/>
      <c r="AG12" s="97"/>
      <c r="AH12" s="29"/>
      <c r="AI12" s="29"/>
      <c r="AJ12" s="33"/>
      <c r="AK12" s="97"/>
      <c r="AL12" s="29"/>
      <c r="AM12" s="29"/>
      <c r="AN12" s="33"/>
      <c r="AO12" s="97"/>
      <c r="AP12" s="29"/>
      <c r="AQ12" s="29"/>
      <c r="AR12" s="33"/>
      <c r="AS12" s="97"/>
      <c r="AT12" s="29"/>
      <c r="AU12" s="29"/>
      <c r="AV12" s="33"/>
      <c r="AW12" s="97"/>
      <c r="AX12" s="29"/>
      <c r="AY12" s="29"/>
      <c r="AZ12" s="33"/>
      <c r="BA12" s="97"/>
    </row>
    <row r="14" spans="1:53" x14ac:dyDescent="0.35">
      <c r="E14" s="101"/>
    </row>
  </sheetData>
  <hyperlinks>
    <hyperlink ref="A3" location="'Table of contents'!A1" display="Link back to Table of Contents" xr:uid="{5C9F495F-D9F5-42E2-9789-BA9564AA3787}"/>
  </hyperlinks>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D3AD61-3A78-44BB-ACB6-B7BF45E60D2E}">
  <dimension ref="A1:K16"/>
  <sheetViews>
    <sheetView zoomScale="80" zoomScaleNormal="80" workbookViewId="0">
      <selection activeCell="A3" sqref="A3"/>
    </sheetView>
  </sheetViews>
  <sheetFormatPr defaultRowHeight="14.5" x14ac:dyDescent="0.35"/>
  <cols>
    <col min="1" max="1" width="50.453125" customWidth="1"/>
    <col min="2" max="2" width="11.26953125" customWidth="1"/>
    <col min="3" max="3" width="29.453125" customWidth="1"/>
    <col min="4" max="7" width="11.26953125" customWidth="1"/>
  </cols>
  <sheetData>
    <row r="1" spans="1:11" ht="19.5" x14ac:dyDescent="0.45">
      <c r="A1" s="45" t="s">
        <v>148</v>
      </c>
    </row>
    <row r="2" spans="1:11" ht="15.5" x14ac:dyDescent="0.35">
      <c r="A2" s="48" t="s">
        <v>359</v>
      </c>
    </row>
    <row r="3" spans="1:11" x14ac:dyDescent="0.35">
      <c r="A3" s="116" t="s">
        <v>364</v>
      </c>
    </row>
    <row r="4" spans="1:11" ht="15.5" x14ac:dyDescent="0.35">
      <c r="A4" s="49" t="s">
        <v>149</v>
      </c>
      <c r="B4" s="61" t="s">
        <v>150</v>
      </c>
      <c r="C4" s="2" t="s">
        <v>151</v>
      </c>
      <c r="D4" s="2" t="s">
        <v>152</v>
      </c>
      <c r="E4" s="2" t="s">
        <v>153</v>
      </c>
      <c r="F4" s="2" t="s">
        <v>154</v>
      </c>
      <c r="G4" s="2" t="s">
        <v>155</v>
      </c>
      <c r="H4" s="50" t="s">
        <v>156</v>
      </c>
    </row>
    <row r="5" spans="1:11" s="51" customFormat="1" ht="15.5" x14ac:dyDescent="0.35">
      <c r="A5" s="53" t="s">
        <v>157</v>
      </c>
      <c r="B5" s="54">
        <v>58.5</v>
      </c>
      <c r="C5" s="55">
        <v>58.1</v>
      </c>
      <c r="D5" s="55">
        <v>58.5</v>
      </c>
      <c r="E5" s="55">
        <v>58</v>
      </c>
      <c r="F5" s="55">
        <v>57.7</v>
      </c>
      <c r="G5" s="55">
        <v>56.9</v>
      </c>
      <c r="H5" s="55">
        <v>57.6</v>
      </c>
    </row>
    <row r="6" spans="1:11" s="51" customFormat="1" ht="15.5" x14ac:dyDescent="0.35">
      <c r="A6" s="53" t="s">
        <v>158</v>
      </c>
      <c r="B6" s="54">
        <v>40.6</v>
      </c>
      <c r="C6" s="55">
        <v>40.9</v>
      </c>
      <c r="D6" s="55">
        <v>41</v>
      </c>
      <c r="E6" s="55">
        <v>41.1</v>
      </c>
      <c r="F6" s="55">
        <v>41.4</v>
      </c>
      <c r="G6" s="55">
        <v>41.8</v>
      </c>
      <c r="H6" s="55">
        <v>41.3</v>
      </c>
      <c r="J6" s="82"/>
      <c r="K6" s="81"/>
    </row>
    <row r="7" spans="1:11" s="51" customFormat="1" ht="15.5" x14ac:dyDescent="0.35">
      <c r="A7" s="53" t="s">
        <v>159</v>
      </c>
      <c r="B7" s="54">
        <v>1</v>
      </c>
      <c r="C7" s="55">
        <v>1</v>
      </c>
      <c r="D7" s="55">
        <v>0.5</v>
      </c>
      <c r="E7" s="55">
        <v>1</v>
      </c>
      <c r="F7" s="55">
        <v>0.9</v>
      </c>
      <c r="G7" s="55">
        <v>1.3</v>
      </c>
      <c r="H7" s="55">
        <v>1.1000000000000001</v>
      </c>
      <c r="J7" s="82"/>
      <c r="K7" s="81"/>
    </row>
    <row r="8" spans="1:11" s="15" customFormat="1" ht="30.65" customHeight="1" x14ac:dyDescent="0.25">
      <c r="A8" s="56" t="s">
        <v>160</v>
      </c>
      <c r="B8" s="57">
        <v>100</v>
      </c>
      <c r="C8" s="57">
        <v>100</v>
      </c>
      <c r="D8" s="57">
        <v>100</v>
      </c>
      <c r="E8" s="57">
        <v>100</v>
      </c>
      <c r="F8" s="57">
        <v>100</v>
      </c>
      <c r="G8" s="57">
        <v>100</v>
      </c>
      <c r="H8" s="57">
        <v>100</v>
      </c>
      <c r="I8" s="58"/>
      <c r="J8" s="82"/>
      <c r="K8" s="81"/>
    </row>
    <row r="9" spans="1:11" s="51" customFormat="1" ht="15.5" x14ac:dyDescent="0.35">
      <c r="A9" s="53" t="s">
        <v>161</v>
      </c>
      <c r="B9" s="54">
        <v>57.1</v>
      </c>
      <c r="C9" s="55">
        <v>55.8</v>
      </c>
      <c r="D9" s="55">
        <v>57.7</v>
      </c>
      <c r="E9" s="55">
        <v>56.7</v>
      </c>
      <c r="F9" s="55">
        <v>56.3</v>
      </c>
      <c r="G9" s="55">
        <v>56.3</v>
      </c>
      <c r="H9" s="55">
        <v>56.1</v>
      </c>
    </row>
    <row r="10" spans="1:11" s="51" customFormat="1" ht="15.5" x14ac:dyDescent="0.35">
      <c r="A10" s="53" t="s">
        <v>162</v>
      </c>
      <c r="B10" s="54">
        <v>41.7</v>
      </c>
      <c r="C10" s="55">
        <v>42.9</v>
      </c>
      <c r="D10" s="55">
        <v>41.7</v>
      </c>
      <c r="E10" s="55">
        <v>42.2</v>
      </c>
      <c r="F10" s="55">
        <v>42.8</v>
      </c>
      <c r="G10" s="55">
        <v>42.3</v>
      </c>
      <c r="H10" s="55">
        <v>42.7</v>
      </c>
    </row>
    <row r="11" spans="1:11" s="51" customFormat="1" ht="15.5" x14ac:dyDescent="0.35">
      <c r="A11" s="53" t="s">
        <v>163</v>
      </c>
      <c r="B11" s="54">
        <v>1.2</v>
      </c>
      <c r="C11" s="55">
        <v>1.2</v>
      </c>
      <c r="D11" s="55">
        <v>0.6</v>
      </c>
      <c r="E11" s="55">
        <v>1.1000000000000001</v>
      </c>
      <c r="F11" s="55">
        <v>0.9</v>
      </c>
      <c r="G11" s="55">
        <v>1.5</v>
      </c>
      <c r="H11" s="55">
        <v>1.3</v>
      </c>
    </row>
    <row r="12" spans="1:11" s="15" customFormat="1" ht="30.65" customHeight="1" x14ac:dyDescent="0.35">
      <c r="A12" s="56" t="s">
        <v>164</v>
      </c>
      <c r="B12" s="57">
        <v>100</v>
      </c>
      <c r="C12" s="57">
        <v>100</v>
      </c>
      <c r="D12" s="57">
        <v>100</v>
      </c>
      <c r="E12" s="57">
        <v>100</v>
      </c>
      <c r="F12" s="57">
        <v>100</v>
      </c>
      <c r="G12" s="57">
        <v>100</v>
      </c>
      <c r="H12" s="57">
        <v>100</v>
      </c>
      <c r="I12" s="58"/>
    </row>
    <row r="13" spans="1:11" s="51" customFormat="1" ht="15.5" x14ac:dyDescent="0.35">
      <c r="A13" s="53" t="s">
        <v>165</v>
      </c>
      <c r="B13" s="54">
        <v>60.8</v>
      </c>
      <c r="C13" s="55">
        <v>62</v>
      </c>
      <c r="D13" s="55">
        <v>60.3</v>
      </c>
      <c r="E13" s="55">
        <v>60.3</v>
      </c>
      <c r="F13" s="55">
        <v>59.9</v>
      </c>
      <c r="G13" s="55">
        <v>58</v>
      </c>
      <c r="H13" s="55">
        <v>60</v>
      </c>
    </row>
    <row r="14" spans="1:11" s="51" customFormat="1" ht="15.5" x14ac:dyDescent="0.35">
      <c r="A14" s="53" t="s">
        <v>166</v>
      </c>
      <c r="B14" s="54">
        <v>38.6</v>
      </c>
      <c r="C14" s="55">
        <v>37.299999999999997</v>
      </c>
      <c r="D14" s="55">
        <v>39.200000000000003</v>
      </c>
      <c r="E14" s="55">
        <v>39</v>
      </c>
      <c r="F14" s="55">
        <v>39.200000000000003</v>
      </c>
      <c r="G14" s="55">
        <v>41</v>
      </c>
      <c r="H14" s="55">
        <v>39.1</v>
      </c>
    </row>
    <row r="15" spans="1:11" s="51" customFormat="1" ht="15.5" x14ac:dyDescent="0.35">
      <c r="A15" s="53" t="s">
        <v>167</v>
      </c>
      <c r="B15" s="54">
        <v>0.6</v>
      </c>
      <c r="C15" s="55">
        <v>0.7</v>
      </c>
      <c r="D15" s="55">
        <v>0.5</v>
      </c>
      <c r="E15" s="55">
        <v>0.7</v>
      </c>
      <c r="F15" s="55">
        <v>0.9</v>
      </c>
      <c r="G15" s="55">
        <v>1</v>
      </c>
      <c r="H15" s="55">
        <v>0.8</v>
      </c>
    </row>
    <row r="16" spans="1:11" s="15" customFormat="1" ht="30.65" customHeight="1" x14ac:dyDescent="0.35">
      <c r="A16" s="56" t="s">
        <v>168</v>
      </c>
      <c r="B16" s="57">
        <v>100</v>
      </c>
      <c r="C16" s="57">
        <v>100</v>
      </c>
      <c r="D16" s="57">
        <v>100</v>
      </c>
      <c r="E16" s="57">
        <v>100</v>
      </c>
      <c r="F16" s="57">
        <v>100</v>
      </c>
      <c r="G16" s="57">
        <v>100</v>
      </c>
      <c r="H16" s="57">
        <v>100</v>
      </c>
      <c r="I16" s="58"/>
    </row>
  </sheetData>
  <hyperlinks>
    <hyperlink ref="A3" location="'Table of contents'!A1" display="Link back to Table of Contents" xr:uid="{0CAC25C2-08D3-4670-A577-532AC2E68E3C}"/>
  </hyperlinks>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69EE9-96A8-4290-97E8-1F119D5CA740}">
  <dimension ref="A1:J29"/>
  <sheetViews>
    <sheetView zoomScale="80" zoomScaleNormal="80" workbookViewId="0">
      <selection activeCell="A3" sqref="A3"/>
    </sheetView>
  </sheetViews>
  <sheetFormatPr defaultRowHeight="14.5" x14ac:dyDescent="0.35"/>
  <cols>
    <col min="1" max="1" width="29.7265625" customWidth="1"/>
    <col min="2" max="2" width="15.81640625" customWidth="1"/>
    <col min="3" max="3" width="29.453125" customWidth="1"/>
    <col min="4" max="7" width="15.81640625" customWidth="1"/>
    <col min="8" max="22" width="19.1796875" customWidth="1"/>
    <col min="30" max="30" width="12" customWidth="1"/>
  </cols>
  <sheetData>
    <row r="1" spans="1:10" ht="19.5" x14ac:dyDescent="0.45">
      <c r="A1" s="21" t="s">
        <v>169</v>
      </c>
      <c r="I1" s="22"/>
      <c r="J1" s="22"/>
    </row>
    <row r="2" spans="1:10" s="35" customFormat="1" ht="15.5" x14ac:dyDescent="0.35">
      <c r="A2" s="22" t="s">
        <v>363</v>
      </c>
      <c r="I2" s="22"/>
      <c r="J2" s="22"/>
    </row>
    <row r="3" spans="1:10" s="35" customFormat="1" ht="15.5" x14ac:dyDescent="0.35">
      <c r="A3" s="116" t="s">
        <v>364</v>
      </c>
      <c r="I3" s="22"/>
      <c r="J3" s="22"/>
    </row>
    <row r="4" spans="1:10" s="34" customFormat="1" ht="15.5" x14ac:dyDescent="0.35">
      <c r="A4" s="50" t="s">
        <v>170</v>
      </c>
      <c r="B4" s="2" t="s">
        <v>150</v>
      </c>
      <c r="C4" s="2" t="s">
        <v>151</v>
      </c>
      <c r="D4" s="2" t="s">
        <v>152</v>
      </c>
      <c r="E4" s="2" t="s">
        <v>153</v>
      </c>
      <c r="F4" s="2" t="s">
        <v>154</v>
      </c>
      <c r="G4" s="2" t="s">
        <v>155</v>
      </c>
      <c r="H4" s="2" t="s">
        <v>156</v>
      </c>
    </row>
    <row r="5" spans="1:10" ht="15.5" x14ac:dyDescent="0.35">
      <c r="A5" s="50" t="s">
        <v>171</v>
      </c>
      <c r="B5" s="36">
        <v>6.6</v>
      </c>
      <c r="C5" s="36">
        <v>5.7</v>
      </c>
      <c r="D5" s="36">
        <v>5.4</v>
      </c>
      <c r="E5" s="36">
        <v>5.6</v>
      </c>
      <c r="F5" s="36">
        <v>5</v>
      </c>
      <c r="G5" s="36">
        <v>4.0999999999999996</v>
      </c>
      <c r="H5" s="36">
        <v>5</v>
      </c>
    </row>
    <row r="6" spans="1:10" ht="15.5" x14ac:dyDescent="0.35">
      <c r="A6" s="50" t="s">
        <v>172</v>
      </c>
      <c r="B6" s="36">
        <v>13.7</v>
      </c>
      <c r="C6" s="36">
        <v>12.3</v>
      </c>
      <c r="D6" s="36">
        <v>12.8</v>
      </c>
      <c r="E6" s="36">
        <v>12.8</v>
      </c>
      <c r="F6" s="36">
        <v>11.6</v>
      </c>
      <c r="G6" s="36">
        <v>11.6</v>
      </c>
      <c r="H6" s="36">
        <v>10.6</v>
      </c>
    </row>
    <row r="7" spans="1:10" ht="15.5" x14ac:dyDescent="0.35">
      <c r="A7" s="50" t="s">
        <v>173</v>
      </c>
      <c r="B7" s="36">
        <v>16.5</v>
      </c>
      <c r="C7" s="36">
        <v>14.5</v>
      </c>
      <c r="D7" s="36">
        <v>15.5</v>
      </c>
      <c r="E7" s="36">
        <v>15.1</v>
      </c>
      <c r="F7" s="36">
        <v>15.3</v>
      </c>
      <c r="G7" s="36">
        <v>15.2</v>
      </c>
      <c r="H7" s="36">
        <v>15.9</v>
      </c>
    </row>
    <row r="8" spans="1:10" ht="15.5" x14ac:dyDescent="0.35">
      <c r="A8" s="50" t="s">
        <v>174</v>
      </c>
      <c r="B8" s="36">
        <v>16.600000000000001</v>
      </c>
      <c r="C8" s="36">
        <v>17.100000000000001</v>
      </c>
      <c r="D8" s="36">
        <v>17.399999999999999</v>
      </c>
      <c r="E8" s="36">
        <v>16.8</v>
      </c>
      <c r="F8" s="36">
        <v>15.8</v>
      </c>
      <c r="G8" s="36">
        <v>16.2</v>
      </c>
      <c r="H8" s="36">
        <v>16.399999999999999</v>
      </c>
    </row>
    <row r="9" spans="1:10" ht="15.5" x14ac:dyDescent="0.35">
      <c r="A9" s="50" t="s">
        <v>175</v>
      </c>
      <c r="B9" s="36">
        <v>18.7</v>
      </c>
      <c r="C9" s="36">
        <v>20.8</v>
      </c>
      <c r="D9" s="36">
        <v>19.5</v>
      </c>
      <c r="E9" s="36">
        <v>19.5</v>
      </c>
      <c r="F9" s="36">
        <v>19.7</v>
      </c>
      <c r="G9" s="36">
        <v>19.899999999999999</v>
      </c>
      <c r="H9" s="36">
        <v>19.2</v>
      </c>
    </row>
    <row r="10" spans="1:10" ht="15.5" x14ac:dyDescent="0.35">
      <c r="A10" s="50" t="s">
        <v>176</v>
      </c>
      <c r="B10" s="36">
        <v>27.9</v>
      </c>
      <c r="C10" s="36">
        <v>29.7</v>
      </c>
      <c r="D10" s="36">
        <v>29.4</v>
      </c>
      <c r="E10" s="36">
        <v>30.2</v>
      </c>
      <c r="F10" s="36">
        <v>31.7</v>
      </c>
      <c r="G10" s="36">
        <v>32.299999999999997</v>
      </c>
      <c r="H10" s="36">
        <v>31.5</v>
      </c>
    </row>
    <row r="11" spans="1:10" ht="15.5" x14ac:dyDescent="0.35">
      <c r="A11" s="50" t="s">
        <v>177</v>
      </c>
      <c r="B11" s="36" t="s">
        <v>178</v>
      </c>
      <c r="C11" s="36" t="s">
        <v>178</v>
      </c>
      <c r="D11" s="36" t="s">
        <v>178</v>
      </c>
      <c r="E11" s="36" t="s">
        <v>178</v>
      </c>
      <c r="F11" s="36">
        <v>0.9</v>
      </c>
      <c r="G11" s="36">
        <v>0.7</v>
      </c>
      <c r="H11" s="36">
        <v>1.4</v>
      </c>
    </row>
    <row r="12" spans="1:10" s="38" customFormat="1" ht="29.15" customHeight="1" x14ac:dyDescent="0.35">
      <c r="A12" s="59" t="s">
        <v>160</v>
      </c>
      <c r="B12" s="60">
        <v>100</v>
      </c>
      <c r="C12" s="60">
        <v>100</v>
      </c>
      <c r="D12" s="60">
        <v>100</v>
      </c>
      <c r="E12" s="60">
        <v>100</v>
      </c>
      <c r="F12" s="60">
        <v>100</v>
      </c>
      <c r="G12" s="60">
        <v>100</v>
      </c>
      <c r="H12" s="60">
        <v>100</v>
      </c>
    </row>
    <row r="13" spans="1:10" ht="15.5" x14ac:dyDescent="0.35">
      <c r="A13" s="50" t="s">
        <v>179</v>
      </c>
      <c r="B13" s="36">
        <v>8.6999999999999993</v>
      </c>
      <c r="C13" s="36">
        <v>7.6</v>
      </c>
      <c r="D13" s="36">
        <v>6.5</v>
      </c>
      <c r="E13" s="36">
        <v>7.1</v>
      </c>
      <c r="F13" s="36">
        <v>6.7</v>
      </c>
      <c r="G13" s="36">
        <v>5.0999999999999996</v>
      </c>
      <c r="H13" s="36">
        <v>6.6</v>
      </c>
    </row>
    <row r="14" spans="1:10" ht="15.5" x14ac:dyDescent="0.35">
      <c r="A14" s="50" t="s">
        <v>180</v>
      </c>
      <c r="B14" s="36">
        <v>17.7</v>
      </c>
      <c r="C14" s="36">
        <v>16.2</v>
      </c>
      <c r="D14" s="36">
        <v>15.6</v>
      </c>
      <c r="E14" s="36">
        <v>16.2</v>
      </c>
      <c r="F14" s="36">
        <v>15.5</v>
      </c>
      <c r="G14" s="36">
        <v>14.9</v>
      </c>
      <c r="H14" s="36">
        <v>14.4</v>
      </c>
    </row>
    <row r="15" spans="1:10" ht="15.5" x14ac:dyDescent="0.35">
      <c r="A15" s="50" t="s">
        <v>181</v>
      </c>
      <c r="B15" s="36">
        <v>19.3</v>
      </c>
      <c r="C15" s="36">
        <v>18.100000000000001</v>
      </c>
      <c r="D15" s="36">
        <v>18.100000000000001</v>
      </c>
      <c r="E15" s="36">
        <v>18.7</v>
      </c>
      <c r="F15" s="36">
        <v>19.3</v>
      </c>
      <c r="G15" s="36">
        <v>17.899999999999999</v>
      </c>
      <c r="H15" s="36">
        <v>20.399999999999999</v>
      </c>
    </row>
    <row r="16" spans="1:10" ht="15.5" x14ac:dyDescent="0.35">
      <c r="A16" s="50" t="s">
        <v>182</v>
      </c>
      <c r="B16" s="36">
        <v>17.8</v>
      </c>
      <c r="C16" s="36">
        <v>19.100000000000001</v>
      </c>
      <c r="D16" s="36">
        <v>18.8</v>
      </c>
      <c r="E16" s="36">
        <v>18.399999999999999</v>
      </c>
      <c r="F16" s="36">
        <v>17.100000000000001</v>
      </c>
      <c r="G16" s="36">
        <v>18.899999999999999</v>
      </c>
      <c r="H16" s="36">
        <v>18.399999999999999</v>
      </c>
    </row>
    <row r="17" spans="1:8" ht="15.5" x14ac:dyDescent="0.35">
      <c r="A17" s="50" t="s">
        <v>183</v>
      </c>
      <c r="B17" s="36">
        <v>17.5</v>
      </c>
      <c r="C17" s="36">
        <v>19.8</v>
      </c>
      <c r="D17" s="36">
        <v>19.100000000000001</v>
      </c>
      <c r="E17" s="36">
        <v>18.399999999999999</v>
      </c>
      <c r="F17" s="36">
        <v>19.600000000000001</v>
      </c>
      <c r="G17" s="36">
        <v>19.5</v>
      </c>
      <c r="H17" s="36">
        <v>17.5</v>
      </c>
    </row>
    <row r="18" spans="1:8" ht="15.5" x14ac:dyDescent="0.35">
      <c r="A18" s="50" t="s">
        <v>184</v>
      </c>
      <c r="B18" s="36">
        <v>19</v>
      </c>
      <c r="C18" s="36">
        <v>19.2</v>
      </c>
      <c r="D18" s="36">
        <v>21.9</v>
      </c>
      <c r="E18" s="36">
        <v>21.3</v>
      </c>
      <c r="F18" s="36">
        <v>21.8</v>
      </c>
      <c r="G18" s="36">
        <v>23.5</v>
      </c>
      <c r="H18" s="36">
        <v>22.5</v>
      </c>
    </row>
    <row r="19" spans="1:8" ht="15.5" x14ac:dyDescent="0.35">
      <c r="A19" s="50" t="s">
        <v>185</v>
      </c>
      <c r="B19" s="36" t="s">
        <v>178</v>
      </c>
      <c r="C19" s="36" t="s">
        <v>178</v>
      </c>
      <c r="D19" s="36" t="s">
        <v>178</v>
      </c>
      <c r="E19" s="36" t="s">
        <v>178</v>
      </c>
      <c r="F19" s="36">
        <v>0.1</v>
      </c>
      <c r="G19" s="36">
        <v>0.1</v>
      </c>
      <c r="H19" s="36">
        <v>0.3</v>
      </c>
    </row>
    <row r="20" spans="1:8" s="38" customFormat="1" ht="29.15" customHeight="1" x14ac:dyDescent="0.35">
      <c r="A20" s="59" t="s">
        <v>164</v>
      </c>
      <c r="B20" s="60">
        <v>100</v>
      </c>
      <c r="C20" s="60">
        <v>100</v>
      </c>
      <c r="D20" s="60">
        <v>100</v>
      </c>
      <c r="E20" s="60">
        <v>100</v>
      </c>
      <c r="F20" s="60">
        <v>100</v>
      </c>
      <c r="G20" s="60">
        <v>100</v>
      </c>
      <c r="H20" s="60">
        <v>100</v>
      </c>
    </row>
    <row r="21" spans="1:8" ht="15.5" x14ac:dyDescent="0.35">
      <c r="A21" s="50" t="s">
        <v>186</v>
      </c>
      <c r="B21" s="36">
        <v>2.6</v>
      </c>
      <c r="C21" s="36">
        <v>2</v>
      </c>
      <c r="D21" s="36">
        <v>2.7</v>
      </c>
      <c r="E21" s="36">
        <v>2.6</v>
      </c>
      <c r="F21" s="36">
        <v>2.5</v>
      </c>
      <c r="G21" s="36">
        <v>2.2000000000000002</v>
      </c>
      <c r="H21" s="36">
        <v>2.6</v>
      </c>
    </row>
    <row r="22" spans="1:8" ht="15.5" x14ac:dyDescent="0.35">
      <c r="A22" s="50" t="s">
        <v>187</v>
      </c>
      <c r="B22" s="36">
        <v>6.2</v>
      </c>
      <c r="C22" s="36">
        <v>5.2</v>
      </c>
      <c r="D22" s="36">
        <v>5.9</v>
      </c>
      <c r="E22" s="36">
        <v>6.4</v>
      </c>
      <c r="F22" s="36">
        <v>5.7</v>
      </c>
      <c r="G22" s="36">
        <v>5.7</v>
      </c>
      <c r="H22" s="36">
        <v>4.5</v>
      </c>
    </row>
    <row r="23" spans="1:8" ht="15.5" x14ac:dyDescent="0.35">
      <c r="A23" s="50" t="s">
        <v>188</v>
      </c>
      <c r="B23" s="36">
        <v>11.2</v>
      </c>
      <c r="C23" s="36">
        <v>7.9</v>
      </c>
      <c r="D23" s="36">
        <v>9</v>
      </c>
      <c r="E23" s="36">
        <v>8.3000000000000007</v>
      </c>
      <c r="F23" s="36">
        <v>9.1999999999999993</v>
      </c>
      <c r="G23" s="36">
        <v>10.3</v>
      </c>
      <c r="H23" s="36">
        <v>8.4</v>
      </c>
    </row>
    <row r="24" spans="1:8" ht="15.5" x14ac:dyDescent="0.35">
      <c r="A24" s="50" t="s">
        <v>189</v>
      </c>
      <c r="B24" s="36">
        <v>14.3</v>
      </c>
      <c r="C24" s="36">
        <v>13.4</v>
      </c>
      <c r="D24" s="36">
        <v>14.1</v>
      </c>
      <c r="E24" s="36">
        <v>13.9</v>
      </c>
      <c r="F24" s="36">
        <v>14</v>
      </c>
      <c r="G24" s="36">
        <v>11.6</v>
      </c>
      <c r="H24" s="36">
        <v>13.1</v>
      </c>
    </row>
    <row r="25" spans="1:8" ht="15.5" x14ac:dyDescent="0.35">
      <c r="A25" s="50" t="s">
        <v>190</v>
      </c>
      <c r="B25" s="36">
        <v>21.1</v>
      </c>
      <c r="C25" s="36">
        <v>22.5</v>
      </c>
      <c r="D25" s="36">
        <v>20.5</v>
      </c>
      <c r="E25" s="36">
        <v>21.5</v>
      </c>
      <c r="F25" s="36">
        <v>19.8</v>
      </c>
      <c r="G25" s="36">
        <v>20.7</v>
      </c>
      <c r="H25" s="36">
        <v>22.1</v>
      </c>
    </row>
    <row r="26" spans="1:8" ht="15.5" x14ac:dyDescent="0.35">
      <c r="A26" s="50" t="s">
        <v>191</v>
      </c>
      <c r="B26" s="36">
        <v>44.6</v>
      </c>
      <c r="C26" s="36">
        <v>49</v>
      </c>
      <c r="D26" s="36">
        <v>47.9</v>
      </c>
      <c r="E26" s="36">
        <v>47.3</v>
      </c>
      <c r="F26" s="36">
        <v>46.7</v>
      </c>
      <c r="G26" s="36">
        <v>47.9</v>
      </c>
      <c r="H26" s="36">
        <v>46.3</v>
      </c>
    </row>
    <row r="27" spans="1:8" ht="15.5" x14ac:dyDescent="0.35">
      <c r="A27" s="50" t="s">
        <v>192</v>
      </c>
      <c r="B27" s="36" t="s">
        <v>178</v>
      </c>
      <c r="C27" s="36" t="s">
        <v>178</v>
      </c>
      <c r="D27" s="36" t="s">
        <v>178</v>
      </c>
      <c r="E27" s="36" t="s">
        <v>178</v>
      </c>
      <c r="F27" s="36">
        <v>2</v>
      </c>
      <c r="G27" s="36">
        <v>1.7</v>
      </c>
      <c r="H27" s="36">
        <v>3.2</v>
      </c>
    </row>
    <row r="28" spans="1:8" s="38" customFormat="1" ht="29.15" customHeight="1" x14ac:dyDescent="0.35">
      <c r="A28" s="59" t="s">
        <v>168</v>
      </c>
      <c r="B28" s="60">
        <v>100</v>
      </c>
      <c r="C28" s="60">
        <v>100</v>
      </c>
      <c r="D28" s="60">
        <v>100</v>
      </c>
      <c r="E28" s="60">
        <v>100</v>
      </c>
      <c r="F28" s="60">
        <v>100</v>
      </c>
      <c r="G28" s="60">
        <v>100</v>
      </c>
      <c r="H28" s="60">
        <v>100</v>
      </c>
    </row>
    <row r="29" spans="1:8" ht="15.5" x14ac:dyDescent="0.35">
      <c r="A29" s="35"/>
      <c r="B29" s="35"/>
      <c r="C29" s="35"/>
      <c r="D29" s="35"/>
      <c r="E29" s="35"/>
      <c r="F29" s="35"/>
      <c r="G29" s="35"/>
    </row>
  </sheetData>
  <hyperlinks>
    <hyperlink ref="A3" location="'Table of contents'!A1" display="Link back to Table of Contents" xr:uid="{99EEE568-E8CB-4AF7-9236-6B85BF5E6185}"/>
  </hyperlink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cc2d163-a1f2-4a47-92e3-628c6c2cab2b">
      <Value>1</Value>
    </TaxCatchAll>
    <ica616b3a7404338b58886c0b7dc9950 xmlns="fcc2d163-a1f2-4a47-92e3-628c6c2cab2b">
      <Terms xmlns="http://schemas.microsoft.com/office/infopath/2007/PartnerControls">
        <TermInfo xmlns="http://schemas.microsoft.com/office/infopath/2007/PartnerControls">
          <TermName xmlns="http://schemas.microsoft.com/office/infopath/2007/PartnerControls">Technical documentation</TermName>
          <TermId xmlns="http://schemas.microsoft.com/office/infopath/2007/PartnerControls">d4b01314-e0c1-47e9-9a0b-f719dee1cd3c</TermId>
        </TermInfo>
      </Terms>
    </ica616b3a7404338b58886c0b7dc9950>
  </documentManagement>
</p:properties>
</file>

<file path=customXml/item2.xml><?xml version="1.0" encoding="utf-8"?>
<?mso-contentType ?>
<SharedContentType xmlns="Microsoft.SharePoint.Taxonomy.ContentTypeSync" SourceId="161f34cc-3cd5-498f-b446-325da13b7816" ContentTypeId="0x010100C9109D892D58374095F34F4929AC79DD"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FSA Document" ma:contentTypeID="0x010100C9109D892D58374095F34F4929AC79DD00FE971172CB63A541903BD0C7FACDA998" ma:contentTypeVersion="6" ma:contentTypeDescription="" ma:contentTypeScope="" ma:versionID="b6a14f2939886067e6ae77b1e43c1df8">
  <xsd:schema xmlns:xsd="http://www.w3.org/2001/XMLSchema" xmlns:xs="http://www.w3.org/2001/XMLSchema" xmlns:p="http://schemas.microsoft.com/office/2006/metadata/properties" xmlns:ns2="fcc2d163-a1f2-4a47-92e3-628c6c2cab2b" targetNamespace="http://schemas.microsoft.com/office/2006/metadata/properties" ma:root="true" ma:fieldsID="98c1d5007a877877600a865a117d3c0e" ns2:_="">
    <xsd:import namespace="fcc2d163-a1f2-4a47-92e3-628c6c2cab2b"/>
    <xsd:element name="properties">
      <xsd:complexType>
        <xsd:sequence>
          <xsd:element name="documentManagement">
            <xsd:complexType>
              <xsd:all>
                <xsd:element ref="ns2:ica616b3a7404338b58886c0b7dc9950" minOccurs="0"/>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c2d163-a1f2-4a47-92e3-628c6c2cab2b" elementFormDefault="qualified">
    <xsd:import namespace="http://schemas.microsoft.com/office/2006/documentManagement/types"/>
    <xsd:import namespace="http://schemas.microsoft.com/office/infopath/2007/PartnerControls"/>
    <xsd:element name="ica616b3a7404338b58886c0b7dc9950" ma:index="8" ma:taxonomy="true" ma:internalName="ica616b3a7404338b58886c0b7dc9950" ma:taxonomyFieldName="Information_x0020_Type" ma:displayName="Information Type" ma:default="" ma:fieldId="{2ca616b3-a740-4338-b588-86c0b7dc9950}" ma:sspId="161f34cc-3cd5-498f-b446-325da13b7816" ma:termSetId="b45aa770-3be4-4b33-abcc-624f3eae019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d78e5587-fd3c-4500-b2e9-68b077780cba}" ma:internalName="TaxCatchAll" ma:showField="CatchAllData" ma:web="8902fce6-4c96-44ec-93b0-e2fdcd3730a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d78e5587-fd3c-4500-b2e9-68b077780cba}" ma:internalName="TaxCatchAllLabel" ma:readOnly="true" ma:showField="CatchAllDataLabel" ma:web="8902fce6-4c96-44ec-93b0-e2fdcd3730a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358DDDA-33E5-4D61-A880-AD7A01BA989F}">
  <ds:schemaRefs>
    <ds:schemaRef ds:uri="http://schemas.microsoft.com/office/2006/metadata/properties"/>
    <ds:schemaRef ds:uri="http://schemas.microsoft.com/office/infopath/2007/PartnerControls"/>
    <ds:schemaRef ds:uri="fcc2d163-a1f2-4a47-92e3-628c6c2cab2b"/>
  </ds:schemaRefs>
</ds:datastoreItem>
</file>

<file path=customXml/itemProps2.xml><?xml version="1.0" encoding="utf-8"?>
<ds:datastoreItem xmlns:ds="http://schemas.openxmlformats.org/officeDocument/2006/customXml" ds:itemID="{CDD22FF2-EC47-4CC5-ABB6-A6BEC946ECC5}">
  <ds:schemaRefs>
    <ds:schemaRef ds:uri="Microsoft.SharePoint.Taxonomy.ContentTypeSync"/>
  </ds:schemaRefs>
</ds:datastoreItem>
</file>

<file path=customXml/itemProps3.xml><?xml version="1.0" encoding="utf-8"?>
<ds:datastoreItem xmlns:ds="http://schemas.openxmlformats.org/officeDocument/2006/customXml" ds:itemID="{17C501C1-7C45-496B-A828-817A8E4C75B9}">
  <ds:schemaRefs>
    <ds:schemaRef ds:uri="http://schemas.microsoft.com/sharepoint/v3/contenttype/forms"/>
  </ds:schemaRefs>
</ds:datastoreItem>
</file>

<file path=customXml/itemProps4.xml><?xml version="1.0" encoding="utf-8"?>
<ds:datastoreItem xmlns:ds="http://schemas.openxmlformats.org/officeDocument/2006/customXml" ds:itemID="{3BC351EA-7241-4EC0-B8CC-4A29B6B609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cc2d163-a1f2-4a47-92e3-628c6c2cab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Cover sheet</vt:lpstr>
      <vt:lpstr>Table of contents</vt:lpstr>
      <vt:lpstr>Notes sheet</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A1</vt:lpstr>
      <vt:lpstr>Table 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Supplementary tables for the Food and You 2 Technical report</dc:title>
  <dc:subject/>
  <dc:creator>Food Standards Agency</dc:creator>
  <cp:keywords>FY2, Food and You 2, Technical report</cp:keywords>
  <dc:description/>
  <cp:lastModifiedBy>Daniel Mensah</cp:lastModifiedBy>
  <cp:revision/>
  <dcterms:created xsi:type="dcterms:W3CDTF">2023-06-05T18:46:17Z</dcterms:created>
  <dcterms:modified xsi:type="dcterms:W3CDTF">2024-04-02T13:15:12Z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0x010100C9109D892D58374095F34F4929AC79DD00FE971172CB63A541903BD0C7FACDA998</vt:lpwstr>
  </property>
  <property fmtid="{D5CDD505-2E9C-101B-9397-08002B2CF9AE}" pid="3" name="MediaServiceImageTags">
    <vt:lpwstr/>
  </property>
  <property fmtid="{D5CDD505-2E9C-101B-9397-08002B2CF9AE}" pid="4" name="Information Type">
    <vt:lpwstr>1;#Technical documentation|d4b01314-e0c1-47e9-9a0b-f719dee1cd3c</vt:lpwstr>
  </property>
  <property fmtid="{D5CDD505-2E9C-101B-9397-08002B2CF9AE}" pid="5" name="SharedWithUsers">
    <vt:lpwstr>19;#Robin Clifford;#21;#Mark Jitlal</vt:lpwstr>
  </property>
  <property fmtid="{D5CDD505-2E9C-101B-9397-08002B2CF9AE}" pid="6" name="lcf76f155ced4ddcb4097134ff3c332f">
    <vt:lpwstr/>
  </property>
</Properties>
</file>