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nn\Desktop\Campy COMS plans\FS241040\"/>
    </mc:Choice>
  </mc:AlternateContent>
  <bookViews>
    <workbookView xWindow="375" yWindow="-120" windowWidth="15420" windowHeight="7650" tabRatio="828"/>
  </bookViews>
  <sheets>
    <sheet name="Direct Heating 68C All Data" sheetId="128" r:id="rId1"/>
    <sheet name="12662UC_Weibull" sheetId="8" r:id="rId2"/>
    <sheet name="12662 Un-chilled" sheetId="129" r:id="rId3"/>
    <sheet name="12662 Pre-chilled LoglinearTail" sheetId="28" r:id="rId4"/>
    <sheet name="12662 Pre-chilled" sheetId="130" r:id="rId5"/>
    <sheet name="13126 Un-chilled Weibull" sheetId="109" r:id="rId6"/>
    <sheet name="13126 Un-chilled" sheetId="131" r:id="rId7"/>
    <sheet name="13126 Pre-chilled LogLinearTail" sheetId="122" r:id="rId8"/>
    <sheet name="13126 Pre-chilled" sheetId="132" r:id="rId9"/>
    <sheet name="13136 Un-chilled_LogLinearTail" sheetId="73" r:id="rId10"/>
    <sheet name="13136 Un-chilled" sheetId="133" r:id="rId11"/>
    <sheet name="13136 Pre-chilled LogLinearTail" sheetId="92" r:id="rId12"/>
    <sheet name="13136 Pre-chilled" sheetId="127" r:id="rId13"/>
  </sheets>
  <definedNames>
    <definedName name="_xlnm._FilterDatabase" localSheetId="0" hidden="1">'Direct Heating 68C All Data'!$A$1:$F$98</definedName>
    <definedName name="solver_adj" localSheetId="3" hidden="1">'12662 Pre-chilled LoglinearTail'!$G$2:$G$5</definedName>
    <definedName name="solver_adj" localSheetId="1" hidden="1">'12662UC_Weibull'!$G$3:$G$5</definedName>
    <definedName name="solver_adj" localSheetId="7" hidden="1">'13126 Pre-chilled LogLinearTail'!$G$2:$G$5</definedName>
    <definedName name="solver_adj" localSheetId="5" hidden="1">'13126 Un-chilled Weibull'!$G$3:$G$5</definedName>
    <definedName name="solver_adj" localSheetId="11" hidden="1">'13136 Pre-chilled LogLinearTail'!$G$2:$G$5</definedName>
    <definedName name="solver_adj" localSheetId="9" hidden="1">'13136 Un-chilled_LogLinearTail'!$G$2:$G$5</definedName>
    <definedName name="solver_cvg" localSheetId="3" hidden="1">0.0000000001</definedName>
    <definedName name="solver_cvg" localSheetId="1" hidden="1">0.0000000001</definedName>
    <definedName name="solver_cvg" localSheetId="7" hidden="1">0.0000000001</definedName>
    <definedName name="solver_cvg" localSheetId="5" hidden="1">0.0000000001</definedName>
    <definedName name="solver_cvg" localSheetId="11" hidden="1">0.0000000001</definedName>
    <definedName name="solver_cvg" localSheetId="9" hidden="1">0.0000000001</definedName>
    <definedName name="solver_drv" localSheetId="3" hidden="1">2</definedName>
    <definedName name="solver_drv" localSheetId="1" hidden="1">2</definedName>
    <definedName name="solver_drv" localSheetId="7" hidden="1">2</definedName>
    <definedName name="solver_drv" localSheetId="5" hidden="1">2</definedName>
    <definedName name="solver_drv" localSheetId="11" hidden="1">2</definedName>
    <definedName name="solver_drv" localSheetId="9" hidden="1">2</definedName>
    <definedName name="solver_est" localSheetId="3" hidden="1">2</definedName>
    <definedName name="solver_est" localSheetId="1" hidden="1">2</definedName>
    <definedName name="solver_est" localSheetId="7" hidden="1">2</definedName>
    <definedName name="solver_est" localSheetId="5" hidden="1">2</definedName>
    <definedName name="solver_est" localSheetId="11" hidden="1">2</definedName>
    <definedName name="solver_est" localSheetId="9" hidden="1">2</definedName>
    <definedName name="solver_itr" localSheetId="3" hidden="1">10000</definedName>
    <definedName name="solver_itr" localSheetId="1" hidden="1">10000</definedName>
    <definedName name="solver_itr" localSheetId="7" hidden="1">10000</definedName>
    <definedName name="solver_itr" localSheetId="5" hidden="1">10000</definedName>
    <definedName name="solver_itr" localSheetId="11" hidden="1">10000</definedName>
    <definedName name="solver_itr" localSheetId="9" hidden="1">10000</definedName>
    <definedName name="solver_lhs1" localSheetId="3" hidden="1">'12662 Pre-chilled LoglinearTail'!$G$3</definedName>
    <definedName name="solver_lhs1" localSheetId="1" hidden="1">'12662UC_Weibull'!$G$4</definedName>
    <definedName name="solver_lhs1" localSheetId="7" hidden="1">'13126 Pre-chilled LogLinearTail'!$G$3</definedName>
    <definedName name="solver_lhs1" localSheetId="5" hidden="1">'13126 Un-chilled Weibull'!$G$4</definedName>
    <definedName name="solver_lhs1" localSheetId="11" hidden="1">'13136 Pre-chilled LogLinearTail'!$G$3</definedName>
    <definedName name="solver_lhs1" localSheetId="9" hidden="1">'13136 Un-chilled_LogLinearTail'!$G$3</definedName>
    <definedName name="solver_lhs2" localSheetId="1" hidden="1">'12662UC_Weibull'!$G$4</definedName>
    <definedName name="solver_lhs2" localSheetId="5" hidden="1">'13126 Un-chilled Weibull'!$G$4</definedName>
    <definedName name="solver_lhs3" localSheetId="1" hidden="1">'12662UC_Weibull'!$G$3</definedName>
    <definedName name="solver_lhs3" localSheetId="5" hidden="1">'13126 Un-chilled Weibull'!$G$3</definedName>
    <definedName name="solver_lhs4" localSheetId="1" hidden="1">'12662UC_Weibull'!$G$3</definedName>
    <definedName name="solver_lhs4" localSheetId="5" hidden="1">'13126 Un-chilled Weibull'!$G$3</definedName>
    <definedName name="solver_lhs5" localSheetId="1" hidden="1">'12662UC_Weibull'!$G$4</definedName>
    <definedName name="solver_lhs5" localSheetId="5" hidden="1">'13126 Un-chilled Weibull'!$G$4</definedName>
    <definedName name="solver_lin" localSheetId="3" hidden="1">2</definedName>
    <definedName name="solver_lin" localSheetId="1" hidden="1">2</definedName>
    <definedName name="solver_lin" localSheetId="7" hidden="1">2</definedName>
    <definedName name="solver_lin" localSheetId="5" hidden="1">2</definedName>
    <definedName name="solver_lin" localSheetId="11" hidden="1">2</definedName>
    <definedName name="solver_lin" localSheetId="9" hidden="1">2</definedName>
    <definedName name="solver_neg" localSheetId="3" hidden="1">2</definedName>
    <definedName name="solver_neg" localSheetId="1" hidden="1">2</definedName>
    <definedName name="solver_neg" localSheetId="7" hidden="1">2</definedName>
    <definedName name="solver_neg" localSheetId="5" hidden="1">2</definedName>
    <definedName name="solver_neg" localSheetId="11" hidden="1">2</definedName>
    <definedName name="solver_neg" localSheetId="9" hidden="1">2</definedName>
    <definedName name="solver_num" localSheetId="3" hidden="1">0</definedName>
    <definedName name="solver_num" localSheetId="1" hidden="1">0</definedName>
    <definedName name="solver_num" localSheetId="7" hidden="1">0</definedName>
    <definedName name="solver_num" localSheetId="5" hidden="1">0</definedName>
    <definedName name="solver_num" localSheetId="11" hidden="1">0</definedName>
    <definedName name="solver_num" localSheetId="9" hidden="1">0</definedName>
    <definedName name="solver_nwt" localSheetId="3" hidden="1">2</definedName>
    <definedName name="solver_nwt" localSheetId="1" hidden="1">2</definedName>
    <definedName name="solver_nwt" localSheetId="7" hidden="1">2</definedName>
    <definedName name="solver_nwt" localSheetId="5" hidden="1">2</definedName>
    <definedName name="solver_nwt" localSheetId="11" hidden="1">2</definedName>
    <definedName name="solver_nwt" localSheetId="9" hidden="1">2</definedName>
    <definedName name="solver_opt" localSheetId="3" hidden="1">'12662 Pre-chilled LoglinearTail'!$D$14</definedName>
    <definedName name="solver_opt" localSheetId="1" hidden="1">'12662UC_Weibull'!$D$14</definedName>
    <definedName name="solver_opt" localSheetId="7" hidden="1">'13126 Pre-chilled LogLinearTail'!$D$21</definedName>
    <definedName name="solver_opt" localSheetId="5" hidden="1">'13126 Un-chilled Weibull'!$D$21</definedName>
    <definedName name="solver_opt" localSheetId="11" hidden="1">'13136 Pre-chilled LogLinearTail'!$D$20</definedName>
    <definedName name="solver_opt" localSheetId="9" hidden="1">'13136 Un-chilled_LogLinearTail'!$D$19</definedName>
    <definedName name="solver_pre" localSheetId="3" hidden="1">0.000000000001</definedName>
    <definedName name="solver_pre" localSheetId="1" hidden="1">0.000000000001</definedName>
    <definedName name="solver_pre" localSheetId="7" hidden="1">0.000000000001</definedName>
    <definedName name="solver_pre" localSheetId="5" hidden="1">0.000000000001</definedName>
    <definedName name="solver_pre" localSheetId="11" hidden="1">0.000000000001</definedName>
    <definedName name="solver_pre" localSheetId="9" hidden="1">0.000000000001</definedName>
    <definedName name="solver_rel1" localSheetId="3" hidden="1">3</definedName>
    <definedName name="solver_rel1" localSheetId="1" hidden="1">3</definedName>
    <definedName name="solver_rel1" localSheetId="7" hidden="1">3</definedName>
    <definedName name="solver_rel1" localSheetId="5" hidden="1">3</definedName>
    <definedName name="solver_rel1" localSheetId="11" hidden="1">3</definedName>
    <definedName name="solver_rel1" localSheetId="9" hidden="1">3</definedName>
    <definedName name="solver_rel2" localSheetId="1" hidden="1">3</definedName>
    <definedName name="solver_rel2" localSheetId="5" hidden="1">3</definedName>
    <definedName name="solver_rel3" localSheetId="1" hidden="1">3</definedName>
    <definedName name="solver_rel3" localSheetId="5" hidden="1">3</definedName>
    <definedName name="solver_rel4" localSheetId="1" hidden="1">3</definedName>
    <definedName name="solver_rel4" localSheetId="5" hidden="1">3</definedName>
    <definedName name="solver_rel5" localSheetId="1" hidden="1">3</definedName>
    <definedName name="solver_rel5" localSheetId="5" hidden="1">3</definedName>
    <definedName name="solver_rhs1" localSheetId="3" hidden="1">'12662 Pre-chilled LoglinearTail'!$J$1</definedName>
    <definedName name="solver_rhs1" localSheetId="1" hidden="1">'12662UC_Weibull'!$J$1</definedName>
    <definedName name="solver_rhs1" localSheetId="7" hidden="1">'13126 Pre-chilled LogLinearTail'!$J$1</definedName>
    <definedName name="solver_rhs1" localSheetId="5" hidden="1">'13126 Un-chilled Weibull'!$J$1</definedName>
    <definedName name="solver_rhs1" localSheetId="11" hidden="1">'13136 Pre-chilled LogLinearTail'!$J$1</definedName>
    <definedName name="solver_rhs1" localSheetId="9" hidden="1">'13136 Un-chilled_LogLinearTail'!$J$1</definedName>
    <definedName name="solver_rhs2" localSheetId="1" hidden="1">'12662UC_Weibull'!$J$1</definedName>
    <definedName name="solver_rhs2" localSheetId="5" hidden="1">'13126 Un-chilled Weibull'!$J$1</definedName>
    <definedName name="solver_rhs3" localSheetId="1" hidden="1">'12662UC_Weibull'!$G$4</definedName>
    <definedName name="solver_rhs3" localSheetId="5" hidden="1">'13126 Un-chilled Weibull'!$G$4</definedName>
    <definedName name="solver_rhs4" localSheetId="1" hidden="1">'12662UC_Weibull'!$J$1</definedName>
    <definedName name="solver_rhs4" localSheetId="5" hidden="1">'13126 Un-chilled Weibull'!$J$1</definedName>
    <definedName name="solver_rhs5" localSheetId="1" hidden="1">'12662UC_Weibull'!$J$1</definedName>
    <definedName name="solver_rhs5" localSheetId="5" hidden="1">'13126 Un-chilled Weibull'!$J$1</definedName>
    <definedName name="solver_scl" localSheetId="3" hidden="1">0</definedName>
    <definedName name="solver_scl" localSheetId="1" hidden="1">0</definedName>
    <definedName name="solver_scl" localSheetId="7" hidden="1">0</definedName>
    <definedName name="solver_scl" localSheetId="5" hidden="1">0</definedName>
    <definedName name="solver_scl" localSheetId="11" hidden="1">0</definedName>
    <definedName name="solver_scl" localSheetId="9" hidden="1">0</definedName>
    <definedName name="solver_sho" localSheetId="3" hidden="1">2</definedName>
    <definedName name="solver_sho" localSheetId="1" hidden="1">2</definedName>
    <definedName name="solver_sho" localSheetId="7" hidden="1">2</definedName>
    <definedName name="solver_sho" localSheetId="5" hidden="1">2</definedName>
    <definedName name="solver_sho" localSheetId="11" hidden="1">2</definedName>
    <definedName name="solver_sho" localSheetId="9" hidden="1">2</definedName>
    <definedName name="solver_tim" localSheetId="3" hidden="1">100</definedName>
    <definedName name="solver_tim" localSheetId="1" hidden="1">100</definedName>
    <definedName name="solver_tim" localSheetId="7" hidden="1">100</definedName>
    <definedName name="solver_tim" localSheetId="5" hidden="1">100</definedName>
    <definedName name="solver_tim" localSheetId="11" hidden="1">100</definedName>
    <definedName name="solver_tim" localSheetId="9" hidden="1">100</definedName>
    <definedName name="solver_tol" localSheetId="3" hidden="1">0.05</definedName>
    <definedName name="solver_tol" localSheetId="1" hidden="1">0.05</definedName>
    <definedName name="solver_tol" localSheetId="7" hidden="1">0.05</definedName>
    <definedName name="solver_tol" localSheetId="5" hidden="1">0.05</definedName>
    <definedName name="solver_tol" localSheetId="11" hidden="1">0.05</definedName>
    <definedName name="solver_tol" localSheetId="9" hidden="1">0.05</definedName>
    <definedName name="solver_typ" localSheetId="3" hidden="1">2</definedName>
    <definedName name="solver_typ" localSheetId="1" hidden="1">2</definedName>
    <definedName name="solver_typ" localSheetId="7" hidden="1">2</definedName>
    <definedName name="solver_typ" localSheetId="5" hidden="1">2</definedName>
    <definedName name="solver_typ" localSheetId="11" hidden="1">2</definedName>
    <definedName name="solver_typ" localSheetId="9" hidden="1">2</definedName>
    <definedName name="solver_val" localSheetId="3" hidden="1">0</definedName>
    <definedName name="solver_val" localSheetId="1" hidden="1">0</definedName>
    <definedName name="solver_val" localSheetId="7" hidden="1">0</definedName>
    <definedName name="solver_val" localSheetId="5" hidden="1">0</definedName>
    <definedName name="solver_val" localSheetId="11" hidden="1">0</definedName>
    <definedName name="solver_val" localSheetId="9" hidden="1">0</definedName>
  </definedNames>
  <calcPr calcId="152511"/>
</workbook>
</file>

<file path=xl/calcChain.xml><?xml version="1.0" encoding="utf-8"?>
<calcChain xmlns="http://schemas.openxmlformats.org/spreadsheetml/2006/main">
  <c r="C26" i="122" l="1"/>
  <c r="C27" i="122"/>
  <c r="C28" i="122"/>
  <c r="C29" i="122"/>
  <c r="C30" i="122"/>
  <c r="C31" i="122"/>
  <c r="C32" i="122"/>
  <c r="C33" i="122"/>
  <c r="C34" i="122"/>
  <c r="C35" i="122"/>
  <c r="C36" i="122"/>
  <c r="C37" i="122"/>
  <c r="C38" i="122"/>
  <c r="C39" i="122"/>
  <c r="C40" i="122"/>
  <c r="C41" i="122"/>
  <c r="C42" i="122"/>
  <c r="C43" i="122"/>
  <c r="C44" i="122"/>
  <c r="C45" i="122"/>
  <c r="C46" i="122"/>
  <c r="C47" i="122"/>
  <c r="C48" i="122"/>
  <c r="C49" i="122"/>
  <c r="C50" i="122"/>
  <c r="C51" i="122"/>
  <c r="C52" i="122"/>
  <c r="C53" i="122"/>
  <c r="C54" i="122"/>
  <c r="C55" i="122"/>
  <c r="C56" i="122"/>
  <c r="C57" i="122"/>
  <c r="C58" i="122"/>
  <c r="C59" i="122"/>
  <c r="C60" i="122"/>
  <c r="C61" i="122"/>
  <c r="C62" i="122"/>
  <c r="C63" i="122"/>
  <c r="C64" i="122"/>
  <c r="C65" i="122"/>
  <c r="C66" i="122"/>
  <c r="C67" i="122"/>
  <c r="C68" i="122"/>
  <c r="C69" i="122"/>
  <c r="C70" i="122"/>
  <c r="C71" i="122"/>
  <c r="C72" i="122"/>
  <c r="C73" i="122"/>
  <c r="C74" i="122"/>
  <c r="C75" i="122"/>
  <c r="C76" i="122"/>
  <c r="C77" i="122"/>
  <c r="C78" i="122"/>
  <c r="C79" i="122"/>
  <c r="C80" i="122"/>
  <c r="C81" i="122"/>
  <c r="C82" i="122"/>
  <c r="C83" i="122"/>
  <c r="C84" i="122"/>
  <c r="C85" i="122"/>
  <c r="C86" i="122"/>
  <c r="C87" i="122"/>
  <c r="C88" i="122"/>
  <c r="C89" i="122"/>
  <c r="C90" i="122"/>
  <c r="C91" i="122"/>
  <c r="C92" i="122"/>
  <c r="C93" i="122"/>
  <c r="C94" i="122"/>
  <c r="C95" i="122"/>
  <c r="C96" i="122"/>
  <c r="C97" i="122"/>
  <c r="C98" i="122"/>
  <c r="C99" i="122"/>
  <c r="C100" i="122"/>
  <c r="C101" i="122"/>
  <c r="C102" i="122"/>
  <c r="C103" i="122"/>
  <c r="C104" i="122"/>
  <c r="C105" i="122"/>
  <c r="C106" i="122"/>
  <c r="C107" i="122"/>
  <c r="C108" i="122"/>
  <c r="C109" i="122"/>
  <c r="C110" i="122"/>
  <c r="C111" i="122"/>
  <c r="C112" i="122"/>
  <c r="C113" i="122"/>
  <c r="C114" i="122"/>
  <c r="C115" i="122"/>
  <c r="C116" i="122"/>
  <c r="C117" i="122"/>
  <c r="C118" i="122"/>
  <c r="C119" i="122"/>
  <c r="C120" i="122"/>
  <c r="C121" i="122"/>
  <c r="C122" i="122"/>
  <c r="C123" i="122"/>
  <c r="C124" i="122"/>
  <c r="C125" i="122"/>
  <c r="C126" i="122"/>
  <c r="C127" i="122"/>
  <c r="C128" i="122"/>
  <c r="C129" i="122"/>
  <c r="C130" i="122"/>
  <c r="C131" i="122"/>
  <c r="C132" i="122"/>
  <c r="C133" i="122"/>
  <c r="C134" i="122"/>
  <c r="C135" i="122"/>
  <c r="C136" i="122"/>
  <c r="C137" i="122"/>
  <c r="C138" i="122"/>
  <c r="C139" i="122"/>
  <c r="C140" i="122"/>
  <c r="C141" i="122"/>
  <c r="C142" i="122"/>
  <c r="C143" i="122"/>
  <c r="C144" i="122"/>
  <c r="C145" i="122"/>
  <c r="C146" i="122"/>
  <c r="C147" i="122"/>
  <c r="C148" i="122"/>
  <c r="C149" i="122"/>
  <c r="C150" i="122"/>
  <c r="C151" i="122"/>
  <c r="C152" i="122"/>
  <c r="C153" i="122"/>
  <c r="C154" i="122"/>
  <c r="C155" i="122"/>
  <c r="C156" i="122"/>
  <c r="C157" i="122"/>
  <c r="C158" i="122"/>
  <c r="C159" i="122"/>
  <c r="C160" i="122"/>
  <c r="C161" i="122"/>
  <c r="C162" i="122"/>
  <c r="C163" i="122"/>
  <c r="C164" i="122"/>
  <c r="C165" i="122"/>
  <c r="C166" i="122"/>
  <c r="C167" i="122"/>
  <c r="C168" i="122"/>
  <c r="C169" i="122"/>
  <c r="C170" i="122"/>
  <c r="C171" i="122"/>
  <c r="C172" i="122"/>
  <c r="C173" i="122"/>
  <c r="C174" i="122"/>
  <c r="C175" i="122"/>
  <c r="C176" i="122"/>
  <c r="C177" i="122"/>
  <c r="C178" i="122"/>
  <c r="C179" i="122"/>
  <c r="C180" i="122"/>
  <c r="C181" i="122"/>
  <c r="C182" i="122"/>
  <c r="C183" i="122"/>
  <c r="C184" i="122"/>
  <c r="C185" i="122"/>
  <c r="C186" i="122"/>
  <c r="C187" i="122"/>
  <c r="C188" i="122"/>
  <c r="C189" i="122"/>
  <c r="C190" i="122"/>
  <c r="C191" i="122"/>
  <c r="C192" i="122"/>
  <c r="C193" i="122"/>
  <c r="C194" i="122"/>
  <c r="C195" i="122"/>
  <c r="C196" i="122"/>
  <c r="C197" i="122"/>
  <c r="C198" i="122"/>
  <c r="C199" i="122"/>
  <c r="C200" i="122"/>
  <c r="C201" i="122"/>
  <c r="C202" i="122"/>
  <c r="C203" i="122"/>
  <c r="C204" i="122"/>
  <c r="C205" i="122"/>
  <c r="C206" i="122"/>
  <c r="C207" i="122"/>
  <c r="C208" i="122"/>
  <c r="C209" i="122"/>
  <c r="C210" i="122"/>
  <c r="C211" i="122"/>
  <c r="C212" i="122"/>
  <c r="C213" i="122"/>
  <c r="C214" i="122"/>
  <c r="C215" i="122"/>
  <c r="C216" i="122"/>
  <c r="C217" i="122"/>
  <c r="C218" i="122"/>
  <c r="C219" i="122"/>
  <c r="C220" i="122"/>
  <c r="C221" i="122"/>
  <c r="C222" i="122"/>
  <c r="C223" i="122"/>
  <c r="C224" i="122"/>
  <c r="C225" i="122"/>
  <c r="C226" i="122"/>
  <c r="C227" i="122"/>
  <c r="C228" i="122"/>
  <c r="C229" i="122"/>
  <c r="C230" i="122"/>
  <c r="C231" i="122"/>
  <c r="C232" i="122"/>
  <c r="C233" i="122"/>
  <c r="C234" i="122"/>
  <c r="C235" i="122"/>
  <c r="C236" i="122"/>
  <c r="C237" i="122"/>
  <c r="C238" i="122"/>
  <c r="C239" i="122"/>
  <c r="C240" i="122"/>
  <c r="C241" i="122"/>
  <c r="C242" i="122"/>
  <c r="C243" i="122"/>
  <c r="C244" i="122"/>
  <c r="C245" i="122"/>
  <c r="C246" i="122"/>
  <c r="C247" i="122"/>
  <c r="C248" i="122"/>
  <c r="C249" i="122"/>
  <c r="C250" i="122"/>
  <c r="C251" i="122"/>
  <c r="C252" i="122"/>
  <c r="C253" i="122"/>
  <c r="C254" i="122"/>
  <c r="C255" i="122"/>
  <c r="C256" i="122"/>
  <c r="C257" i="122"/>
  <c r="C258" i="122"/>
  <c r="C259" i="122"/>
  <c r="C260" i="122"/>
  <c r="C261" i="122"/>
  <c r="C262" i="122"/>
  <c r="C263" i="122"/>
  <c r="C264" i="122"/>
  <c r="C265" i="122"/>
  <c r="C266" i="122"/>
  <c r="C267" i="122"/>
  <c r="C268" i="122"/>
  <c r="C269" i="122"/>
  <c r="C270" i="122"/>
  <c r="C271" i="122"/>
  <c r="C272" i="122"/>
  <c r="C273" i="122"/>
  <c r="C274" i="122"/>
  <c r="C26" i="109"/>
  <c r="C27" i="109"/>
  <c r="C28" i="109"/>
  <c r="C29" i="109"/>
  <c r="C30" i="109"/>
  <c r="C31" i="109"/>
  <c r="C32" i="109"/>
  <c r="C33" i="109"/>
  <c r="C34" i="109"/>
  <c r="C35" i="109"/>
  <c r="C36" i="109"/>
  <c r="C37" i="109"/>
  <c r="C38" i="109"/>
  <c r="C39" i="109"/>
  <c r="C40" i="109"/>
  <c r="C41" i="109"/>
  <c r="C42" i="109"/>
  <c r="C43" i="109"/>
  <c r="C44" i="109"/>
  <c r="C45" i="109"/>
  <c r="C46" i="109"/>
  <c r="C47" i="109"/>
  <c r="C48" i="109"/>
  <c r="C49" i="109"/>
  <c r="C50" i="109"/>
  <c r="C51" i="109"/>
  <c r="C52" i="109"/>
  <c r="C53" i="109"/>
  <c r="C54" i="109"/>
  <c r="C55" i="109"/>
  <c r="C56" i="109"/>
  <c r="C57" i="109"/>
  <c r="C58" i="109"/>
  <c r="C59" i="109"/>
  <c r="C60" i="109"/>
  <c r="C61" i="109"/>
  <c r="C62" i="109"/>
  <c r="C63" i="109"/>
  <c r="C64" i="109"/>
  <c r="C65" i="109"/>
  <c r="C66" i="109"/>
  <c r="C67" i="109"/>
  <c r="C68" i="109"/>
  <c r="C69" i="109"/>
  <c r="C70" i="109"/>
  <c r="C71" i="109"/>
  <c r="C72" i="109"/>
  <c r="C73" i="109"/>
  <c r="C74" i="109"/>
  <c r="C75" i="109"/>
  <c r="C76" i="109"/>
  <c r="C77" i="109"/>
  <c r="C78" i="109"/>
  <c r="C79" i="109"/>
  <c r="C80" i="109"/>
  <c r="C81" i="109"/>
  <c r="C82" i="109"/>
  <c r="C83" i="109"/>
  <c r="C84" i="109"/>
  <c r="C85" i="109"/>
  <c r="C86" i="109"/>
  <c r="C87" i="109"/>
  <c r="C88" i="109"/>
  <c r="C89" i="109"/>
  <c r="C90" i="109"/>
  <c r="C91" i="109"/>
  <c r="C92" i="109"/>
  <c r="C93" i="109"/>
  <c r="C94" i="109"/>
  <c r="C95" i="109"/>
  <c r="C96" i="109"/>
  <c r="C97" i="109"/>
  <c r="C98" i="109"/>
  <c r="C99" i="109"/>
  <c r="C100" i="109"/>
  <c r="C101" i="109"/>
  <c r="C102" i="109"/>
  <c r="C103" i="109"/>
  <c r="C104" i="109"/>
  <c r="C105" i="109"/>
  <c r="C106" i="109"/>
  <c r="C107" i="109"/>
  <c r="C108" i="109"/>
  <c r="C109" i="109"/>
  <c r="C110" i="109"/>
  <c r="C111" i="109"/>
  <c r="C112" i="109"/>
  <c r="C113" i="109"/>
  <c r="C114" i="109"/>
  <c r="C115" i="109"/>
  <c r="C116" i="109"/>
  <c r="C117" i="109"/>
  <c r="C118" i="109"/>
  <c r="C119" i="109"/>
  <c r="C120" i="109"/>
  <c r="C121" i="109"/>
  <c r="C122" i="109"/>
  <c r="C123" i="109"/>
  <c r="C124" i="109"/>
  <c r="C125" i="109"/>
  <c r="C126" i="109"/>
  <c r="C127" i="109"/>
  <c r="C128" i="109"/>
  <c r="C129" i="109"/>
  <c r="C130" i="109"/>
  <c r="C131" i="109"/>
  <c r="C132" i="109"/>
  <c r="C133" i="109"/>
  <c r="C134" i="109"/>
  <c r="C135" i="109"/>
  <c r="C136" i="109"/>
  <c r="C137" i="109"/>
  <c r="C138" i="109"/>
  <c r="C139" i="109"/>
  <c r="C140" i="109"/>
  <c r="C141" i="109"/>
  <c r="C142" i="109"/>
  <c r="C143" i="109"/>
  <c r="C144" i="109"/>
  <c r="C145" i="109"/>
  <c r="C146" i="109"/>
  <c r="C147" i="109"/>
  <c r="C148" i="109"/>
  <c r="C149" i="109"/>
  <c r="C150" i="109"/>
  <c r="C151" i="109"/>
  <c r="C152" i="109"/>
  <c r="C153" i="109"/>
  <c r="C154" i="109"/>
  <c r="C155" i="109"/>
  <c r="C156" i="109"/>
  <c r="C157" i="109"/>
  <c r="C158" i="109"/>
  <c r="C159" i="109"/>
  <c r="C160" i="109"/>
  <c r="C161" i="109"/>
  <c r="C162" i="109"/>
  <c r="C163" i="109"/>
  <c r="C164" i="109"/>
  <c r="C165" i="109"/>
  <c r="C166" i="109"/>
  <c r="C167" i="109"/>
  <c r="C168" i="109"/>
  <c r="C169" i="109"/>
  <c r="C170" i="109"/>
  <c r="C171" i="109"/>
  <c r="C172" i="109"/>
  <c r="C173" i="109"/>
  <c r="C174" i="109"/>
  <c r="C175" i="109"/>
  <c r="C176" i="109"/>
  <c r="C177" i="109"/>
  <c r="C178" i="109"/>
  <c r="C179" i="109"/>
  <c r="C180" i="109"/>
  <c r="C181" i="109"/>
  <c r="C182" i="109"/>
  <c r="C183" i="109"/>
  <c r="C184" i="109"/>
  <c r="C185" i="109"/>
  <c r="C186" i="109"/>
  <c r="C187" i="109"/>
  <c r="C188" i="109"/>
  <c r="C189" i="109"/>
  <c r="C190" i="109"/>
  <c r="C191" i="109"/>
  <c r="C192" i="109"/>
  <c r="C193" i="109"/>
  <c r="C194" i="109"/>
  <c r="C195" i="109"/>
  <c r="C196" i="109"/>
  <c r="C197" i="109"/>
  <c r="C198" i="109"/>
  <c r="C199" i="109"/>
  <c r="C200" i="109"/>
  <c r="C201" i="109"/>
  <c r="C202" i="109"/>
  <c r="C203" i="109"/>
  <c r="C204" i="109"/>
  <c r="C205" i="109"/>
  <c r="C206" i="109"/>
  <c r="C207" i="109"/>
  <c r="C208" i="109"/>
  <c r="C209" i="109"/>
  <c r="C210" i="109"/>
  <c r="C211" i="109"/>
  <c r="C212" i="109"/>
  <c r="C213" i="109"/>
  <c r="C214" i="109"/>
  <c r="C215" i="109"/>
  <c r="C216" i="109"/>
  <c r="C217" i="109"/>
  <c r="C218" i="109"/>
  <c r="C219" i="109"/>
  <c r="C220" i="109"/>
  <c r="C221" i="109"/>
  <c r="C222" i="109"/>
  <c r="C223" i="109"/>
  <c r="C224" i="109"/>
  <c r="C225" i="109"/>
  <c r="C226" i="109"/>
  <c r="C227" i="109"/>
  <c r="C228" i="109"/>
  <c r="C229" i="109"/>
  <c r="C230" i="109"/>
  <c r="C231" i="109"/>
  <c r="C232" i="109"/>
  <c r="C233" i="109"/>
  <c r="C234" i="109"/>
  <c r="C235" i="109"/>
  <c r="C236" i="109"/>
  <c r="C237" i="109"/>
  <c r="C238" i="109"/>
  <c r="C239" i="109"/>
  <c r="C240" i="109"/>
  <c r="C241" i="109"/>
  <c r="C242" i="109"/>
  <c r="C243" i="109"/>
  <c r="C244" i="109"/>
  <c r="C245" i="109"/>
  <c r="C246" i="109"/>
  <c r="C247" i="109"/>
  <c r="C248" i="109"/>
  <c r="C249" i="109"/>
  <c r="C250" i="109"/>
  <c r="C251" i="109"/>
  <c r="C252" i="109"/>
  <c r="C253" i="109"/>
  <c r="C254" i="109"/>
  <c r="C255" i="109"/>
  <c r="C256" i="109"/>
  <c r="C257" i="109"/>
  <c r="C258" i="109"/>
  <c r="C259" i="109"/>
  <c r="C260" i="109"/>
  <c r="C261" i="109"/>
  <c r="C262" i="109"/>
  <c r="C263" i="109"/>
  <c r="C264" i="109"/>
  <c r="C265" i="109"/>
  <c r="C266" i="109"/>
  <c r="C267" i="109"/>
  <c r="C268" i="109"/>
  <c r="C269" i="109"/>
  <c r="C270" i="109"/>
  <c r="C271" i="109"/>
  <c r="C272" i="109"/>
  <c r="C273" i="109"/>
  <c r="C274" i="109"/>
  <c r="C25" i="92"/>
  <c r="C26" i="92"/>
  <c r="C27" i="92"/>
  <c r="C28" i="92"/>
  <c r="C29" i="92"/>
  <c r="C30" i="92"/>
  <c r="C31" i="92"/>
  <c r="C32" i="92"/>
  <c r="C33" i="92"/>
  <c r="C34" i="92"/>
  <c r="C35" i="92"/>
  <c r="C36" i="92"/>
  <c r="C37" i="92"/>
  <c r="C38" i="92"/>
  <c r="C39" i="92"/>
  <c r="C40" i="92"/>
  <c r="C41" i="92"/>
  <c r="C42" i="92"/>
  <c r="C43" i="92"/>
  <c r="C44" i="92"/>
  <c r="C45" i="92"/>
  <c r="C46" i="92"/>
  <c r="C47" i="92"/>
  <c r="C48" i="92"/>
  <c r="C49" i="92"/>
  <c r="C50" i="92"/>
  <c r="C51" i="92"/>
  <c r="C52" i="92"/>
  <c r="C53" i="92"/>
  <c r="C54" i="92"/>
  <c r="C55" i="92"/>
  <c r="C56" i="92"/>
  <c r="C57" i="92"/>
  <c r="C58" i="92"/>
  <c r="C59" i="92"/>
  <c r="C60" i="92"/>
  <c r="C61" i="92"/>
  <c r="C62" i="92"/>
  <c r="C63" i="92"/>
  <c r="C64" i="92"/>
  <c r="C65" i="92"/>
  <c r="C66" i="92"/>
  <c r="C67" i="92"/>
  <c r="C68" i="92"/>
  <c r="C69" i="92"/>
  <c r="C70" i="92"/>
  <c r="C71" i="92"/>
  <c r="C72" i="92"/>
  <c r="C73" i="92"/>
  <c r="C74" i="92"/>
  <c r="C75" i="92"/>
  <c r="C76" i="92"/>
  <c r="C77" i="92"/>
  <c r="C78" i="92"/>
  <c r="C79" i="92"/>
  <c r="C80" i="92"/>
  <c r="C81" i="92"/>
  <c r="C82" i="92"/>
  <c r="C83" i="92"/>
  <c r="C84" i="92"/>
  <c r="C85" i="92"/>
  <c r="C86" i="92"/>
  <c r="C87" i="92"/>
  <c r="C88" i="92"/>
  <c r="C89" i="92"/>
  <c r="C90" i="92"/>
  <c r="C91" i="92"/>
  <c r="C92" i="92"/>
  <c r="C93" i="92"/>
  <c r="C94" i="92"/>
  <c r="C95" i="92"/>
  <c r="C96" i="92"/>
  <c r="C97" i="92"/>
  <c r="C98" i="92"/>
  <c r="C99" i="92"/>
  <c r="C100" i="92"/>
  <c r="C101" i="92"/>
  <c r="C102" i="92"/>
  <c r="C103" i="92"/>
  <c r="C104" i="92"/>
  <c r="C105" i="92"/>
  <c r="C106" i="92"/>
  <c r="C107" i="92"/>
  <c r="C108" i="92"/>
  <c r="C109" i="92"/>
  <c r="C110" i="92"/>
  <c r="C111" i="92"/>
  <c r="C112" i="92"/>
  <c r="C113" i="92"/>
  <c r="C114" i="92"/>
  <c r="C115" i="92"/>
  <c r="C116" i="92"/>
  <c r="C117" i="92"/>
  <c r="C118" i="92"/>
  <c r="C119" i="92"/>
  <c r="C120" i="92"/>
  <c r="C121" i="92"/>
  <c r="C122" i="92"/>
  <c r="C123" i="92"/>
  <c r="C124" i="92"/>
  <c r="C125" i="92"/>
  <c r="C126" i="92"/>
  <c r="C127" i="92"/>
  <c r="C128" i="92"/>
  <c r="C129" i="92"/>
  <c r="C130" i="92"/>
  <c r="C131" i="92"/>
  <c r="C132" i="92"/>
  <c r="C133" i="92"/>
  <c r="C134" i="92"/>
  <c r="C135" i="92"/>
  <c r="C136" i="92"/>
  <c r="C137" i="92"/>
  <c r="C138" i="92"/>
  <c r="C139" i="92"/>
  <c r="C140" i="92"/>
  <c r="C141" i="92"/>
  <c r="C142" i="92"/>
  <c r="C143" i="92"/>
  <c r="C144" i="92"/>
  <c r="C145" i="92"/>
  <c r="C146" i="92"/>
  <c r="C147" i="92"/>
  <c r="C148" i="92"/>
  <c r="C149" i="92"/>
  <c r="C150" i="92"/>
  <c r="C151" i="92"/>
  <c r="C152" i="92"/>
  <c r="C153" i="92"/>
  <c r="C154" i="92"/>
  <c r="C155" i="92"/>
  <c r="C156" i="92"/>
  <c r="C157" i="92"/>
  <c r="C158" i="92"/>
  <c r="C159" i="92"/>
  <c r="C160" i="92"/>
  <c r="C161" i="92"/>
  <c r="C162" i="92"/>
  <c r="C163" i="92"/>
  <c r="C164" i="92"/>
  <c r="C165" i="92"/>
  <c r="C166" i="92"/>
  <c r="C167" i="92"/>
  <c r="C168" i="92"/>
  <c r="C169" i="92"/>
  <c r="C170" i="92"/>
  <c r="C171" i="92"/>
  <c r="C172" i="92"/>
  <c r="C173" i="92"/>
  <c r="C174" i="92"/>
  <c r="C175" i="92"/>
  <c r="C176" i="92"/>
  <c r="C177" i="92"/>
  <c r="C178" i="92"/>
  <c r="C179" i="92"/>
  <c r="C180" i="92"/>
  <c r="C181" i="92"/>
  <c r="C182" i="92"/>
  <c r="C183" i="92"/>
  <c r="C184" i="92"/>
  <c r="C185" i="92"/>
  <c r="C186" i="92"/>
  <c r="C187" i="92"/>
  <c r="C188" i="92"/>
  <c r="C189" i="92"/>
  <c r="C190" i="92"/>
  <c r="C191" i="92"/>
  <c r="C192" i="92"/>
  <c r="C193" i="92"/>
  <c r="C194" i="92"/>
  <c r="C195" i="92"/>
  <c r="C196" i="92"/>
  <c r="C197" i="92"/>
  <c r="C198" i="92"/>
  <c r="C199" i="92"/>
  <c r="C200" i="92"/>
  <c r="C201" i="92"/>
  <c r="C202" i="92"/>
  <c r="C203" i="92"/>
  <c r="C204" i="92"/>
  <c r="C205" i="92"/>
  <c r="C206" i="92"/>
  <c r="C207" i="92"/>
  <c r="C208" i="92"/>
  <c r="C209" i="92"/>
  <c r="C210" i="92"/>
  <c r="C211" i="92"/>
  <c r="C212" i="92"/>
  <c r="C213" i="92"/>
  <c r="C214" i="92"/>
  <c r="C215" i="92"/>
  <c r="C216" i="92"/>
  <c r="C217" i="92"/>
  <c r="C218" i="92"/>
  <c r="C219" i="92"/>
  <c r="C220" i="92"/>
  <c r="C221" i="92"/>
  <c r="C222" i="92"/>
  <c r="C223" i="92"/>
  <c r="C224" i="92"/>
  <c r="C225" i="92"/>
  <c r="C226" i="92"/>
  <c r="C227" i="92"/>
  <c r="C228" i="92"/>
  <c r="C229" i="92"/>
  <c r="C230" i="92"/>
  <c r="C231" i="92"/>
  <c r="C232" i="92"/>
  <c r="C233" i="92"/>
  <c r="C234" i="92"/>
  <c r="C235" i="92"/>
  <c r="C236" i="92"/>
  <c r="C237" i="92"/>
  <c r="C238" i="92"/>
  <c r="C239" i="92"/>
  <c r="C240" i="92"/>
  <c r="C241" i="92"/>
  <c r="C242" i="92"/>
  <c r="C243" i="92"/>
  <c r="C244" i="92"/>
  <c r="C245" i="92"/>
  <c r="C246" i="92"/>
  <c r="C247" i="92"/>
  <c r="C248" i="92"/>
  <c r="C249" i="92"/>
  <c r="C250" i="92"/>
  <c r="C251" i="92"/>
  <c r="C252" i="92"/>
  <c r="C253" i="92"/>
  <c r="C254" i="92"/>
  <c r="C255" i="92"/>
  <c r="C256" i="92"/>
  <c r="C257" i="92"/>
  <c r="C258" i="92"/>
  <c r="C259" i="92"/>
  <c r="C260" i="92"/>
  <c r="C261" i="92"/>
  <c r="C262" i="92"/>
  <c r="C263" i="92"/>
  <c r="C264" i="92"/>
  <c r="C265" i="92"/>
  <c r="C266" i="92"/>
  <c r="C267" i="92"/>
  <c r="C268" i="92"/>
  <c r="C269" i="92"/>
  <c r="C270" i="92"/>
  <c r="C271" i="92"/>
  <c r="C272" i="92"/>
  <c r="C273" i="92"/>
  <c r="M3" i="122" l="1"/>
  <c r="C25" i="122"/>
  <c r="C24" i="122"/>
  <c r="C20" i="122"/>
  <c r="D20" i="122" s="1"/>
  <c r="C19" i="122"/>
  <c r="D19" i="122" s="1"/>
  <c r="C18" i="122"/>
  <c r="D18" i="122" s="1"/>
  <c r="C17" i="122"/>
  <c r="D17" i="122" s="1"/>
  <c r="C16" i="122"/>
  <c r="D16" i="122" s="1"/>
  <c r="C15" i="122"/>
  <c r="D15" i="122" s="1"/>
  <c r="C14" i="122"/>
  <c r="D14" i="122" s="1"/>
  <c r="C13" i="122"/>
  <c r="D13" i="122" s="1"/>
  <c r="C12" i="122"/>
  <c r="D12" i="122" s="1"/>
  <c r="C11" i="122"/>
  <c r="D11" i="122" s="1"/>
  <c r="C10" i="122"/>
  <c r="D10" i="122" s="1"/>
  <c r="C9" i="122"/>
  <c r="D9" i="122" s="1"/>
  <c r="C8" i="122"/>
  <c r="D8" i="122" s="1"/>
  <c r="C7" i="122"/>
  <c r="D7" i="122" s="1"/>
  <c r="C6" i="122"/>
  <c r="D6" i="122" s="1"/>
  <c r="C5" i="122"/>
  <c r="D5" i="122" s="1"/>
  <c r="C4" i="122"/>
  <c r="D4" i="122" s="1"/>
  <c r="C3" i="122"/>
  <c r="D3" i="122" s="1"/>
  <c r="C2" i="122"/>
  <c r="D2" i="122" s="1"/>
  <c r="M3" i="109"/>
  <c r="C25" i="109"/>
  <c r="C24" i="109"/>
  <c r="C20" i="109"/>
  <c r="D20" i="109" s="1"/>
  <c r="M3" i="92"/>
  <c r="C24" i="92"/>
  <c r="C23" i="92"/>
  <c r="C19" i="92"/>
  <c r="D19" i="92" s="1"/>
  <c r="C18" i="92"/>
  <c r="D18" i="92" s="1"/>
  <c r="C17" i="92"/>
  <c r="D17" i="92" s="1"/>
  <c r="C16" i="92"/>
  <c r="D16" i="92" s="1"/>
  <c r="C15" i="92"/>
  <c r="D15" i="92" s="1"/>
  <c r="C14" i="92"/>
  <c r="D14" i="92" s="1"/>
  <c r="C13" i="92"/>
  <c r="D13" i="92" s="1"/>
  <c r="C12" i="92"/>
  <c r="D12" i="92" s="1"/>
  <c r="C11" i="92"/>
  <c r="D11" i="92" s="1"/>
  <c r="C10" i="92"/>
  <c r="D10" i="92" s="1"/>
  <c r="C9" i="92"/>
  <c r="D9" i="92" s="1"/>
  <c r="C8" i="92"/>
  <c r="D8" i="92" s="1"/>
  <c r="C7" i="92"/>
  <c r="D7" i="92" s="1"/>
  <c r="C6" i="92"/>
  <c r="D6" i="92" s="1"/>
  <c r="C5" i="92"/>
  <c r="D5" i="92" s="1"/>
  <c r="C4" i="92"/>
  <c r="D4" i="92" s="1"/>
  <c r="C3" i="92"/>
  <c r="D3" i="92" s="1"/>
  <c r="C2" i="92"/>
  <c r="D2" i="92" s="1"/>
  <c r="M3" i="73"/>
  <c r="C122" i="73"/>
  <c r="C121" i="73"/>
  <c r="C120" i="73"/>
  <c r="C119" i="73"/>
  <c r="C118" i="73"/>
  <c r="C117" i="73"/>
  <c r="C116" i="73"/>
  <c r="C115" i="73"/>
  <c r="C114" i="73"/>
  <c r="C113" i="73"/>
  <c r="C112" i="73"/>
  <c r="C111" i="73"/>
  <c r="C110" i="73"/>
  <c r="C109" i="73"/>
  <c r="C108" i="73"/>
  <c r="C107" i="73"/>
  <c r="C106" i="73"/>
  <c r="C105" i="73"/>
  <c r="C104" i="73"/>
  <c r="C103" i="73"/>
  <c r="C102" i="73"/>
  <c r="C101" i="73"/>
  <c r="C100" i="73"/>
  <c r="C99" i="73"/>
  <c r="C98" i="73"/>
  <c r="C97" i="73"/>
  <c r="C96" i="73"/>
  <c r="C95" i="73"/>
  <c r="C94" i="73"/>
  <c r="C93" i="73"/>
  <c r="C92" i="73"/>
  <c r="C91" i="73"/>
  <c r="C90" i="73"/>
  <c r="C89" i="73"/>
  <c r="C88" i="73"/>
  <c r="C87" i="73"/>
  <c r="C86" i="73"/>
  <c r="C85" i="73"/>
  <c r="C84" i="73"/>
  <c r="C83" i="73"/>
  <c r="C82" i="73"/>
  <c r="C81" i="73"/>
  <c r="C80" i="73"/>
  <c r="C79" i="73"/>
  <c r="C78" i="73"/>
  <c r="C77" i="73"/>
  <c r="C76" i="73"/>
  <c r="C75" i="73"/>
  <c r="C74" i="73"/>
  <c r="C73" i="73"/>
  <c r="C72" i="73"/>
  <c r="C71" i="73"/>
  <c r="C70" i="73"/>
  <c r="C69" i="73"/>
  <c r="C68" i="73"/>
  <c r="C67" i="73"/>
  <c r="C66" i="73"/>
  <c r="C65" i="73"/>
  <c r="C64" i="73"/>
  <c r="C63" i="73"/>
  <c r="C62" i="73"/>
  <c r="C61" i="73"/>
  <c r="C60" i="73"/>
  <c r="C59" i="73"/>
  <c r="C58" i="73"/>
  <c r="C57" i="73"/>
  <c r="C56" i="73"/>
  <c r="C55" i="73"/>
  <c r="C54" i="73"/>
  <c r="C53" i="73"/>
  <c r="C52" i="73"/>
  <c r="C51" i="73"/>
  <c r="C50" i="73"/>
  <c r="C49" i="73"/>
  <c r="C48" i="73"/>
  <c r="C47" i="73"/>
  <c r="C46" i="73"/>
  <c r="C45" i="73"/>
  <c r="C44" i="73"/>
  <c r="C43" i="73"/>
  <c r="C42" i="73"/>
  <c r="C41" i="73"/>
  <c r="C40" i="73"/>
  <c r="C39" i="73"/>
  <c r="C38" i="73"/>
  <c r="C37" i="73"/>
  <c r="C36" i="73"/>
  <c r="C35" i="73"/>
  <c r="C34" i="73"/>
  <c r="C33" i="73"/>
  <c r="C32" i="73"/>
  <c r="C31" i="73"/>
  <c r="C30" i="73"/>
  <c r="C29" i="73"/>
  <c r="C28" i="73"/>
  <c r="C27" i="73"/>
  <c r="C26" i="73"/>
  <c r="C25" i="73"/>
  <c r="C24" i="73"/>
  <c r="C23" i="73"/>
  <c r="C22" i="73"/>
  <c r="C18" i="73"/>
  <c r="D18" i="73" s="1"/>
  <c r="C17" i="73"/>
  <c r="D17" i="73" s="1"/>
  <c r="C16" i="73"/>
  <c r="D16" i="73" s="1"/>
  <c r="C15" i="73"/>
  <c r="D15" i="73" s="1"/>
  <c r="C14" i="73"/>
  <c r="D14" i="73" s="1"/>
  <c r="C13" i="73"/>
  <c r="D13" i="73" s="1"/>
  <c r="C12" i="73"/>
  <c r="D12" i="73" s="1"/>
  <c r="C11" i="73"/>
  <c r="D11" i="73" s="1"/>
  <c r="C10" i="73"/>
  <c r="D10" i="73" s="1"/>
  <c r="C9" i="73"/>
  <c r="D9" i="73" s="1"/>
  <c r="C8" i="73"/>
  <c r="D8" i="73" s="1"/>
  <c r="C7" i="73"/>
  <c r="D7" i="73" s="1"/>
  <c r="C6" i="73"/>
  <c r="D6" i="73" s="1"/>
  <c r="C5" i="73"/>
  <c r="D5" i="73" s="1"/>
  <c r="C4" i="73"/>
  <c r="D4" i="73" s="1"/>
  <c r="C3" i="73"/>
  <c r="D3" i="73" s="1"/>
  <c r="C2" i="73"/>
  <c r="D2" i="73" s="1"/>
  <c r="M3" i="28"/>
  <c r="C117" i="28"/>
  <c r="C116" i="28"/>
  <c r="C115" i="28"/>
  <c r="C114" i="28"/>
  <c r="C113" i="28"/>
  <c r="C112" i="28"/>
  <c r="C111" i="28"/>
  <c r="C110" i="28"/>
  <c r="C109" i="28"/>
  <c r="C108" i="28"/>
  <c r="C107" i="28"/>
  <c r="C106" i="28"/>
  <c r="C105" i="28"/>
  <c r="C104" i="28"/>
  <c r="C103" i="28"/>
  <c r="C102" i="28"/>
  <c r="C101" i="28"/>
  <c r="C100" i="28"/>
  <c r="C99" i="28"/>
  <c r="C98" i="28"/>
  <c r="C97" i="28"/>
  <c r="C96" i="28"/>
  <c r="C95" i="28"/>
  <c r="C94" i="28"/>
  <c r="C93" i="28"/>
  <c r="C92" i="28"/>
  <c r="C91" i="28"/>
  <c r="C90" i="28"/>
  <c r="C89" i="28"/>
  <c r="C88" i="28"/>
  <c r="C87" i="28"/>
  <c r="C86" i="28"/>
  <c r="C85" i="28"/>
  <c r="C84" i="28"/>
  <c r="C83" i="28"/>
  <c r="C82" i="28"/>
  <c r="C81" i="28"/>
  <c r="C80" i="28"/>
  <c r="C79" i="28"/>
  <c r="C78" i="28"/>
  <c r="C77" i="28"/>
  <c r="C76" i="28"/>
  <c r="C75" i="28"/>
  <c r="C74" i="28"/>
  <c r="C73" i="28"/>
  <c r="C72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3" i="28"/>
  <c r="D13" i="28" s="1"/>
  <c r="C12" i="28"/>
  <c r="D12" i="28" s="1"/>
  <c r="C11" i="28"/>
  <c r="D11" i="28" s="1"/>
  <c r="C10" i="28"/>
  <c r="D10" i="28" s="1"/>
  <c r="C9" i="28"/>
  <c r="D9" i="28" s="1"/>
  <c r="C8" i="28"/>
  <c r="D8" i="28" s="1"/>
  <c r="C7" i="28"/>
  <c r="D7" i="28" s="1"/>
  <c r="C6" i="28"/>
  <c r="D6" i="28" s="1"/>
  <c r="C5" i="28"/>
  <c r="D5" i="28" s="1"/>
  <c r="C4" i="28"/>
  <c r="D4" i="28" s="1"/>
  <c r="C3" i="28"/>
  <c r="D3" i="28" s="1"/>
  <c r="C2" i="28"/>
  <c r="D2" i="28" s="1"/>
  <c r="M3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3" i="8"/>
  <c r="D13" i="8" s="1"/>
  <c r="D21" i="122" l="1"/>
  <c r="C2" i="109"/>
  <c r="D2" i="109" s="1"/>
  <c r="C3" i="109"/>
  <c r="D3" i="109" s="1"/>
  <c r="C4" i="109"/>
  <c r="D4" i="109" s="1"/>
  <c r="C5" i="109"/>
  <c r="D5" i="109" s="1"/>
  <c r="C6" i="109"/>
  <c r="D6" i="109" s="1"/>
  <c r="C7" i="109"/>
  <c r="D7" i="109" s="1"/>
  <c r="C8" i="109"/>
  <c r="D8" i="109" s="1"/>
  <c r="C9" i="109"/>
  <c r="D9" i="109" s="1"/>
  <c r="C10" i="109"/>
  <c r="D10" i="109" s="1"/>
  <c r="C11" i="109"/>
  <c r="D11" i="109" s="1"/>
  <c r="C12" i="109"/>
  <c r="D12" i="109" s="1"/>
  <c r="C13" i="109"/>
  <c r="D13" i="109" s="1"/>
  <c r="C14" i="109"/>
  <c r="D14" i="109" s="1"/>
  <c r="C15" i="109"/>
  <c r="D15" i="109" s="1"/>
  <c r="C16" i="109"/>
  <c r="D16" i="109" s="1"/>
  <c r="C17" i="109"/>
  <c r="D17" i="109" s="1"/>
  <c r="C18" i="109"/>
  <c r="D18" i="109" s="1"/>
  <c r="C19" i="109"/>
  <c r="D19" i="109" s="1"/>
  <c r="D20" i="92"/>
  <c r="D19" i="73"/>
  <c r="D14" i="28"/>
  <c r="C2" i="8"/>
  <c r="D2" i="8" s="1"/>
  <c r="C3" i="8"/>
  <c r="D3" i="8" s="1"/>
  <c r="C4" i="8"/>
  <c r="D4" i="8" s="1"/>
  <c r="C5" i="8"/>
  <c r="D5" i="8" s="1"/>
  <c r="C6" i="8"/>
  <c r="D6" i="8" s="1"/>
  <c r="C7" i="8"/>
  <c r="D7" i="8" s="1"/>
  <c r="C8" i="8"/>
  <c r="D8" i="8" s="1"/>
  <c r="C9" i="8"/>
  <c r="D9" i="8" s="1"/>
  <c r="C10" i="8"/>
  <c r="D10" i="8" s="1"/>
  <c r="C11" i="8"/>
  <c r="D11" i="8" s="1"/>
  <c r="C12" i="8"/>
  <c r="D12" i="8" s="1"/>
  <c r="D21" i="109" l="1"/>
  <c r="D14" i="8"/>
</calcChain>
</file>

<file path=xl/sharedStrings.xml><?xml version="1.0" encoding="utf-8"?>
<sst xmlns="http://schemas.openxmlformats.org/spreadsheetml/2006/main" count="750" uniqueCount="37">
  <si>
    <t>Treatment</t>
  </si>
  <si>
    <t>Strain</t>
  </si>
  <si>
    <t>Temperature</t>
  </si>
  <si>
    <t>A</t>
  </si>
  <si>
    <t>LOG10(N0)</t>
  </si>
  <si>
    <t>B</t>
  </si>
  <si>
    <t>kmax</t>
  </si>
  <si>
    <t>LOG10(N_res)</t>
  </si>
  <si>
    <t>C</t>
  </si>
  <si>
    <t>delta</t>
  </si>
  <si>
    <t>p</t>
  </si>
  <si>
    <t>Replicate</t>
  </si>
  <si>
    <t>Time</t>
  </si>
  <si>
    <t>Measured LOG10(N)</t>
  </si>
  <si>
    <t>Identified LOG10(N)</t>
  </si>
  <si>
    <t>Squared difference</t>
  </si>
  <si>
    <t>Least Sum of Squared Error</t>
  </si>
  <si>
    <t>Parameters</t>
  </si>
  <si>
    <t>Parameter values</t>
  </si>
  <si>
    <t>Standard Error</t>
  </si>
  <si>
    <t>Mean Sum of Squared Error</t>
  </si>
  <si>
    <t>R-Square</t>
  </si>
  <si>
    <t>R-Square adjusted</t>
  </si>
  <si>
    <t>Root Mean Sum of Squared Error</t>
  </si>
  <si>
    <t>Inactivation model identified</t>
  </si>
  <si>
    <t>For identification purposes reformulated as</t>
  </si>
  <si>
    <t>as can be derived from</t>
  </si>
  <si>
    <t xml:space="preserve">A.H. Geeraerd, C.H. Herremans and J.F. Van Impe 2000. Structural model requirements to describe microbial inactivation during a mild heat treatment. International Journal of Food Microbiology, 59(3), 185-209 </t>
  </si>
  <si>
    <t>N= (N0- N_res) * exp(-kmax * t) + N_res</t>
  </si>
  <si>
    <t>LOG10(N)= LOG10((10^LOG10(N0)- 10^LOG10(N_res)) * exp(-kmax * t) + 10^LOG10(N_res))</t>
  </si>
  <si>
    <t>N/N0= 10**(-((t/delta)**p))</t>
  </si>
  <si>
    <t>LOG10(N)=LOG10(N0)-((t/delta)**p)</t>
  </si>
  <si>
    <t>P. Mafart, O. Couvert, S. Gaillard and I. Leguerinel 2002. On calculating sterility in thermal preservation methods: application of the Weibull frequency distribution model. International Journal of Food Microbiology, 72, 107-113</t>
  </si>
  <si>
    <t>CFU</t>
  </si>
  <si>
    <t>Un-chilled</t>
  </si>
  <si>
    <t>68C</t>
  </si>
  <si>
    <t>Pre-chilled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</si>
</sst>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3" fillId="0" borderId="0" xfId="0" applyNumberFormat="1" applyFont="1"/>
    <xf numFmtId="2" fontId="3" fillId="0" borderId="0" xfId="0" applyNumberFormat="1" applyFont="1" applyAlignment="1">
      <alignment horizontal="right"/>
    </xf>
    <xf numFmtId="2" fontId="2" fillId="0" borderId="0" xfId="0" applyNumberFormat="1" applyFont="1"/>
    <xf numFmtId="0" fontId="2" fillId="0" borderId="0" xfId="0" applyFont="1"/>
    <xf numFmtId="2" fontId="3" fillId="0" borderId="0" xfId="0" applyNumberFormat="1" applyFont="1" applyAlignment="1">
      <alignment wrapText="1"/>
    </xf>
    <xf numFmtId="164" fontId="3" fillId="0" borderId="0" xfId="0" applyNumberFormat="1" applyFont="1"/>
    <xf numFmtId="164" fontId="2" fillId="0" borderId="0" xfId="0" applyNumberFormat="1" applyFont="1"/>
    <xf numFmtId="0" fontId="1" fillId="0" borderId="0" xfId="0" applyFont="1"/>
    <xf numFmtId="2" fontId="1" fillId="0" borderId="0" xfId="0" applyNumberFormat="1" applyFont="1"/>
    <xf numFmtId="164" fontId="1" fillId="0" borderId="0" xfId="0" applyNumberFormat="1" applyFont="1"/>
    <xf numFmtId="2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'12662UC_Weibull'!$A$2:$A$13</c:f>
              <c:numCache>
                <c:formatCode>0.00</c:formatCode>
                <c:ptCount val="1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1.5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</c:numCache>
            </c:numRef>
          </c:xVal>
          <c:yVal>
            <c:numRef>
              <c:f>'12662UC_Weibull'!$B$2:$B$13</c:f>
              <c:numCache>
                <c:formatCode>0.00</c:formatCode>
                <c:ptCount val="12"/>
                <c:pt idx="0">
                  <c:v>5.8633228601204559</c:v>
                </c:pt>
                <c:pt idx="1">
                  <c:v>3.3617278360175931</c:v>
                </c:pt>
                <c:pt idx="2">
                  <c:v>3.0791812460476247</c:v>
                </c:pt>
                <c:pt idx="3">
                  <c:v>3.1139433523068369</c:v>
                </c:pt>
                <c:pt idx="4">
                  <c:v>5.7558748556724915</c:v>
                </c:pt>
                <c:pt idx="5">
                  <c:v>4.0681858617461613</c:v>
                </c:pt>
                <c:pt idx="6">
                  <c:v>3.3364597338485296</c:v>
                </c:pt>
                <c:pt idx="7">
                  <c:v>3.0413926851582249</c:v>
                </c:pt>
                <c:pt idx="8">
                  <c:v>5.5185139398778871</c:v>
                </c:pt>
                <c:pt idx="9">
                  <c:v>3.9684829485539352</c:v>
                </c:pt>
                <c:pt idx="10">
                  <c:v>3.568201724066995</c:v>
                </c:pt>
                <c:pt idx="11">
                  <c:v>3.0530784434834195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'12662UC_Weibull'!$A$17:$A$117</c:f>
              <c:numCache>
                <c:formatCode>0.00</c:formatCode>
                <c:ptCount val="101"/>
                <c:pt idx="0">
                  <c:v>0</c:v>
                </c:pt>
                <c:pt idx="1">
                  <c:v>1.4999999999999999E-2</c:v>
                </c:pt>
                <c:pt idx="2">
                  <c:v>0.03</c:v>
                </c:pt>
                <c:pt idx="3">
                  <c:v>4.4999999999999998E-2</c:v>
                </c:pt>
                <c:pt idx="4">
                  <c:v>0.06</c:v>
                </c:pt>
                <c:pt idx="5">
                  <c:v>7.4999999999999997E-2</c:v>
                </c:pt>
                <c:pt idx="6">
                  <c:v>0.09</c:v>
                </c:pt>
                <c:pt idx="7">
                  <c:v>0.105</c:v>
                </c:pt>
                <c:pt idx="8">
                  <c:v>0.12</c:v>
                </c:pt>
                <c:pt idx="9">
                  <c:v>0.13500000000000001</c:v>
                </c:pt>
                <c:pt idx="10">
                  <c:v>0.15000000000000002</c:v>
                </c:pt>
                <c:pt idx="11">
                  <c:v>0.16500000000000004</c:v>
                </c:pt>
                <c:pt idx="12">
                  <c:v>0.18000000000000005</c:v>
                </c:pt>
                <c:pt idx="13">
                  <c:v>0.19500000000000006</c:v>
                </c:pt>
                <c:pt idx="14">
                  <c:v>0.21000000000000008</c:v>
                </c:pt>
                <c:pt idx="15">
                  <c:v>0.22500000000000009</c:v>
                </c:pt>
                <c:pt idx="16">
                  <c:v>0.2400000000000001</c:v>
                </c:pt>
                <c:pt idx="17">
                  <c:v>0.25500000000000012</c:v>
                </c:pt>
                <c:pt idx="18">
                  <c:v>0.27000000000000013</c:v>
                </c:pt>
                <c:pt idx="19">
                  <c:v>0.28500000000000014</c:v>
                </c:pt>
                <c:pt idx="20">
                  <c:v>0.30000000000000016</c:v>
                </c:pt>
                <c:pt idx="21">
                  <c:v>0.31500000000000017</c:v>
                </c:pt>
                <c:pt idx="22">
                  <c:v>0.33000000000000018</c:v>
                </c:pt>
                <c:pt idx="23">
                  <c:v>0.3450000000000002</c:v>
                </c:pt>
                <c:pt idx="24">
                  <c:v>0.36000000000000021</c:v>
                </c:pt>
                <c:pt idx="25">
                  <c:v>0.37500000000000022</c:v>
                </c:pt>
                <c:pt idx="26">
                  <c:v>0.39000000000000024</c:v>
                </c:pt>
                <c:pt idx="27">
                  <c:v>0.40500000000000025</c:v>
                </c:pt>
                <c:pt idx="28">
                  <c:v>0.42000000000000026</c:v>
                </c:pt>
                <c:pt idx="29">
                  <c:v>0.43500000000000028</c:v>
                </c:pt>
                <c:pt idx="30">
                  <c:v>0.45000000000000029</c:v>
                </c:pt>
                <c:pt idx="31">
                  <c:v>0.4650000000000003</c:v>
                </c:pt>
                <c:pt idx="32">
                  <c:v>0.48000000000000032</c:v>
                </c:pt>
                <c:pt idx="33">
                  <c:v>0.49500000000000033</c:v>
                </c:pt>
                <c:pt idx="34">
                  <c:v>0.51000000000000034</c:v>
                </c:pt>
                <c:pt idx="35">
                  <c:v>0.52500000000000036</c:v>
                </c:pt>
                <c:pt idx="36">
                  <c:v>0.54000000000000037</c:v>
                </c:pt>
                <c:pt idx="37">
                  <c:v>0.55500000000000038</c:v>
                </c:pt>
                <c:pt idx="38">
                  <c:v>0.5700000000000004</c:v>
                </c:pt>
                <c:pt idx="39">
                  <c:v>0.58500000000000041</c:v>
                </c:pt>
                <c:pt idx="40">
                  <c:v>0.60000000000000042</c:v>
                </c:pt>
                <c:pt idx="41">
                  <c:v>0.61500000000000044</c:v>
                </c:pt>
                <c:pt idx="42">
                  <c:v>0.63000000000000045</c:v>
                </c:pt>
                <c:pt idx="43">
                  <c:v>0.64500000000000046</c:v>
                </c:pt>
                <c:pt idx="44">
                  <c:v>0.66000000000000048</c:v>
                </c:pt>
                <c:pt idx="45">
                  <c:v>0.67500000000000049</c:v>
                </c:pt>
                <c:pt idx="46">
                  <c:v>0.6900000000000005</c:v>
                </c:pt>
                <c:pt idx="47">
                  <c:v>0.70500000000000052</c:v>
                </c:pt>
                <c:pt idx="48">
                  <c:v>0.72000000000000053</c:v>
                </c:pt>
                <c:pt idx="49">
                  <c:v>0.73500000000000054</c:v>
                </c:pt>
                <c:pt idx="50">
                  <c:v>0.75000000000000056</c:v>
                </c:pt>
                <c:pt idx="51">
                  <c:v>0.76500000000000057</c:v>
                </c:pt>
                <c:pt idx="52">
                  <c:v>0.78000000000000058</c:v>
                </c:pt>
                <c:pt idx="53">
                  <c:v>0.7950000000000006</c:v>
                </c:pt>
                <c:pt idx="54">
                  <c:v>0.81000000000000061</c:v>
                </c:pt>
                <c:pt idx="55">
                  <c:v>0.82500000000000062</c:v>
                </c:pt>
                <c:pt idx="56">
                  <c:v>0.84000000000000064</c:v>
                </c:pt>
                <c:pt idx="57">
                  <c:v>0.85500000000000065</c:v>
                </c:pt>
                <c:pt idx="58">
                  <c:v>0.87000000000000066</c:v>
                </c:pt>
                <c:pt idx="59">
                  <c:v>0.88500000000000068</c:v>
                </c:pt>
                <c:pt idx="60">
                  <c:v>0.90000000000000069</c:v>
                </c:pt>
                <c:pt idx="61">
                  <c:v>0.9150000000000007</c:v>
                </c:pt>
                <c:pt idx="62">
                  <c:v>0.93000000000000071</c:v>
                </c:pt>
                <c:pt idx="63">
                  <c:v>0.94500000000000073</c:v>
                </c:pt>
                <c:pt idx="64">
                  <c:v>0.96000000000000074</c:v>
                </c:pt>
                <c:pt idx="65">
                  <c:v>0.97500000000000075</c:v>
                </c:pt>
                <c:pt idx="66">
                  <c:v>0.99000000000000077</c:v>
                </c:pt>
                <c:pt idx="67">
                  <c:v>1.0050000000000008</c:v>
                </c:pt>
                <c:pt idx="68">
                  <c:v>1.0200000000000007</c:v>
                </c:pt>
                <c:pt idx="69">
                  <c:v>1.0350000000000006</c:v>
                </c:pt>
                <c:pt idx="70">
                  <c:v>1.0500000000000005</c:v>
                </c:pt>
                <c:pt idx="71">
                  <c:v>1.0650000000000004</c:v>
                </c:pt>
                <c:pt idx="72">
                  <c:v>1.0800000000000003</c:v>
                </c:pt>
                <c:pt idx="73">
                  <c:v>1.0950000000000002</c:v>
                </c:pt>
                <c:pt idx="74">
                  <c:v>1.1100000000000001</c:v>
                </c:pt>
                <c:pt idx="75">
                  <c:v>1.125</c:v>
                </c:pt>
                <c:pt idx="76">
                  <c:v>1.1399999999999999</c:v>
                </c:pt>
                <c:pt idx="77">
                  <c:v>1.1549999999999998</c:v>
                </c:pt>
                <c:pt idx="78">
                  <c:v>1.1699999999999997</c:v>
                </c:pt>
                <c:pt idx="79">
                  <c:v>1.1849999999999996</c:v>
                </c:pt>
                <c:pt idx="80">
                  <c:v>1.1999999999999995</c:v>
                </c:pt>
                <c:pt idx="81">
                  <c:v>1.2149999999999994</c:v>
                </c:pt>
                <c:pt idx="82">
                  <c:v>1.2299999999999993</c:v>
                </c:pt>
                <c:pt idx="83">
                  <c:v>1.2449999999999992</c:v>
                </c:pt>
                <c:pt idx="84">
                  <c:v>1.2599999999999991</c:v>
                </c:pt>
                <c:pt idx="85">
                  <c:v>1.274999999999999</c:v>
                </c:pt>
                <c:pt idx="86">
                  <c:v>1.2899999999999989</c:v>
                </c:pt>
                <c:pt idx="87">
                  <c:v>1.3049999999999988</c:v>
                </c:pt>
                <c:pt idx="88">
                  <c:v>1.3199999999999987</c:v>
                </c:pt>
                <c:pt idx="89">
                  <c:v>1.3349999999999986</c:v>
                </c:pt>
                <c:pt idx="90">
                  <c:v>1.3499999999999985</c:v>
                </c:pt>
                <c:pt idx="91">
                  <c:v>1.3649999999999984</c:v>
                </c:pt>
                <c:pt idx="92">
                  <c:v>1.3799999999999983</c:v>
                </c:pt>
                <c:pt idx="93">
                  <c:v>1.3949999999999982</c:v>
                </c:pt>
                <c:pt idx="94">
                  <c:v>1.4099999999999981</c:v>
                </c:pt>
                <c:pt idx="95">
                  <c:v>1.424999999999998</c:v>
                </c:pt>
                <c:pt idx="96">
                  <c:v>1.4399999999999979</c:v>
                </c:pt>
                <c:pt idx="97">
                  <c:v>1.4549999999999979</c:v>
                </c:pt>
                <c:pt idx="98">
                  <c:v>1.4699999999999978</c:v>
                </c:pt>
                <c:pt idx="99">
                  <c:v>1.4849999999999977</c:v>
                </c:pt>
                <c:pt idx="100">
                  <c:v>1.4999999999999976</c:v>
                </c:pt>
              </c:numCache>
            </c:numRef>
          </c:xVal>
          <c:yVal>
            <c:numRef>
              <c:f>'12662UC_Weibull'!$C$17:$C$117</c:f>
              <c:numCache>
                <c:formatCode>0.00</c:formatCode>
                <c:ptCount val="101"/>
                <c:pt idx="0">
                  <c:v>5.7128891651841309</c:v>
                </c:pt>
                <c:pt idx="1">
                  <c:v>5.0253449352607653</c:v>
                </c:pt>
                <c:pt idx="2">
                  <c:v>4.870167666809782</c:v>
                </c:pt>
                <c:pt idx="3">
                  <c:v>4.7636294156881434</c:v>
                </c:pt>
                <c:pt idx="4">
                  <c:v>4.6799672193458743</c:v>
                </c:pt>
                <c:pt idx="5">
                  <c:v>4.6100285836784325</c:v>
                </c:pt>
                <c:pt idx="6">
                  <c:v>4.5493835118374619</c:v>
                </c:pt>
                <c:pt idx="7">
                  <c:v>4.4955143773407755</c:v>
                </c:pt>
                <c:pt idx="8">
                  <c:v>4.4468389359536609</c:v>
                </c:pt>
                <c:pt idx="9">
                  <c:v>4.4022911951980799</c:v>
                </c:pt>
                <c:pt idx="10">
                  <c:v>4.361115299162333</c:v>
                </c:pt>
                <c:pt idx="11">
                  <c:v>4.3227538408765263</c:v>
                </c:pt>
                <c:pt idx="12">
                  <c:v>4.28678276376088</c:v>
                </c:pt>
                <c:pt idx="13">
                  <c:v>4.2528711921093763</c:v>
                </c:pt>
                <c:pt idx="14">
                  <c:v>4.2207554803318024</c:v>
                </c:pt>
                <c:pt idx="15">
                  <c:v>4.1902218024665547</c:v>
                </c:pt>
                <c:pt idx="16">
                  <c:v>4.1610940954862725</c:v>
                </c:pt>
                <c:pt idx="17">
                  <c:v>4.133225481950964</c:v>
                </c:pt>
                <c:pt idx="18">
                  <c:v>4.1064920245141696</c:v>
                </c:pt>
                <c:pt idx="19">
                  <c:v>4.0807880853858585</c:v>
                </c:pt>
                <c:pt idx="20">
                  <c:v>4.0560228164342487</c:v>
                </c:pt>
                <c:pt idx="21">
                  <c:v>4.0321174622789666</c:v>
                </c:pt>
                <c:pt idx="22">
                  <c:v>4.0090032587106048</c:v>
                </c:pt>
                <c:pt idx="23">
                  <c:v>3.98661977420505</c:v>
                </c:pt>
                <c:pt idx="24">
                  <c:v>3.9649135860965012</c:v>
                </c:pt>
                <c:pt idx="25">
                  <c:v>3.9438372128833219</c:v>
                </c:pt>
                <c:pt idx="26">
                  <c:v>3.92334824494373</c:v>
                </c:pt>
                <c:pt idx="27">
                  <c:v>3.9034086306480811</c:v>
                </c:pt>
                <c:pt idx="28">
                  <c:v>3.8839840854138448</c:v>
                </c:pt>
                <c:pt idx="29">
                  <c:v>3.8650435989347987</c:v>
                </c:pt>
                <c:pt idx="30">
                  <c:v>3.8465590214810854</c:v>
                </c:pt>
                <c:pt idx="31">
                  <c:v>3.8285047143918614</c:v>
                </c:pt>
                <c:pt idx="32">
                  <c:v>3.8108572530677742</c:v>
                </c:pt>
                <c:pt idx="33">
                  <c:v>3.7935951731963802</c:v>
                </c:pt>
                <c:pt idx="34">
                  <c:v>3.776698752808513</c:v>
                </c:pt>
                <c:pt idx="35">
                  <c:v>3.7601498242097389</c:v>
                </c:pt>
                <c:pt idx="36">
                  <c:v>3.7439316109616927</c:v>
                </c:pt>
                <c:pt idx="37">
                  <c:v>3.7280285859788327</c:v>
                </c:pt>
                <c:pt idx="38">
                  <c:v>3.7124263475130443</c:v>
                </c:pt>
                <c:pt idx="39">
                  <c:v>3.6971115103632051</c:v>
                </c:pt>
                <c:pt idx="40">
                  <c:v>3.6820716101009205</c:v>
                </c:pt>
                <c:pt idx="41">
                  <c:v>3.6672950184709081</c:v>
                </c:pt>
                <c:pt idx="42">
                  <c:v>3.6527708684233215</c:v>
                </c:pt>
                <c:pt idx="43">
                  <c:v>3.6384889874797075</c:v>
                </c:pt>
                <c:pt idx="44">
                  <c:v>3.6244398383352192</c:v>
                </c:pt>
                <c:pt idx="45">
                  <c:v>3.6106144657657246</c:v>
                </c:pt>
                <c:pt idx="46">
                  <c:v>3.5970044490462092</c:v>
                </c:pt>
                <c:pt idx="47">
                  <c:v>3.5836018592017647</c:v>
                </c:pt>
                <c:pt idx="48">
                  <c:v>3.5703992205085915</c:v>
                </c:pt>
                <c:pt idx="49">
                  <c:v>3.5573894757432933</c:v>
                </c:pt>
                <c:pt idx="50">
                  <c:v>3.544565954746929</c:v>
                </c:pt>
                <c:pt idx="51">
                  <c:v>3.5319223459280624</c:v>
                </c:pt>
                <c:pt idx="52">
                  <c:v>3.5194526703781239</c:v>
                </c:pt>
                <c:pt idx="53">
                  <c:v>3.507151258314273</c:v>
                </c:pt>
                <c:pt idx="54">
                  <c:v>3.4950127276007574</c:v>
                </c:pt>
                <c:pt idx="55">
                  <c:v>3.4830319641304905</c:v>
                </c:pt>
                <c:pt idx="56">
                  <c:v>3.4712041038750359</c:v>
                </c:pt>
                <c:pt idx="57">
                  <c:v>3.4595245164340072</c:v>
                </c:pt>
                <c:pt idx="58">
                  <c:v>3.4479887899346666</c:v>
                </c:pt>
                <c:pt idx="59">
                  <c:v>3.4365927171496544</c:v>
                </c:pt>
                <c:pt idx="60">
                  <c:v>3.4253322827157104</c:v>
                </c:pt>
                <c:pt idx="61">
                  <c:v>3.4142036513492675</c:v>
                </c:pt>
                <c:pt idx="62">
                  <c:v>3.4032031569661756</c:v>
                </c:pt>
                <c:pt idx="63">
                  <c:v>3.3923272926228045</c:v>
                </c:pt>
                <c:pt idx="64">
                  <c:v>3.3815727012045214</c:v>
                </c:pt>
                <c:pt idx="65">
                  <c:v>3.3709361667952584</c:v>
                </c:pt>
                <c:pt idx="66">
                  <c:v>3.3604146066686971</c:v>
                </c:pt>
                <c:pt idx="67">
                  <c:v>3.3500050638475929</c:v>
                </c:pt>
                <c:pt idx="68">
                  <c:v>3.3397047001830975</c:v>
                </c:pt>
                <c:pt idx="69">
                  <c:v>3.3295107899106711</c:v>
                </c:pt>
                <c:pt idx="70">
                  <c:v>3.3194207136433471</c:v>
                </c:pt>
                <c:pt idx="71">
                  <c:v>3.3094319527668872</c:v>
                </c:pt>
                <c:pt idx="72">
                  <c:v>3.2995420842046679</c:v>
                </c:pt>
                <c:pt idx="73">
                  <c:v>3.2897487755231443</c:v>
                </c:pt>
                <c:pt idx="74">
                  <c:v>3.2800497803513817</c:v>
                </c:pt>
                <c:pt idx="75">
                  <c:v>3.2704429340905632</c:v>
                </c:pt>
                <c:pt idx="76">
                  <c:v>3.260926149891493</c:v>
                </c:pt>
                <c:pt idx="77">
                  <c:v>3.2514974148800806</c:v>
                </c:pt>
                <c:pt idx="78">
                  <c:v>3.242154786612494</c:v>
                </c:pt>
                <c:pt idx="79">
                  <c:v>3.2328963897432681</c:v>
                </c:pt>
                <c:pt idx="80">
                  <c:v>3.2237204128910446</c:v>
                </c:pt>
                <c:pt idx="81">
                  <c:v>3.2146251056879023</c:v>
                </c:pt>
                <c:pt idx="82">
                  <c:v>3.2056087759994112</c:v>
                </c:pt>
                <c:pt idx="83">
                  <c:v>3.1966697873035672</c:v>
                </c:pt>
                <c:pt idx="84">
                  <c:v>3.1878065562177396</c:v>
                </c:pt>
                <c:pt idx="85">
                  <c:v>3.179017550163604</c:v>
                </c:pt>
                <c:pt idx="86">
                  <c:v>3.170301285160853</c:v>
                </c:pt>
                <c:pt idx="87">
                  <c:v>3.1616563237411541</c:v>
                </c:pt>
                <c:pt idx="88">
                  <c:v>3.1530812729745143</c:v>
                </c:pt>
                <c:pt idx="89">
                  <c:v>3.1445747826007815</c:v>
                </c:pt>
                <c:pt idx="90">
                  <c:v>3.1361355432595737</c:v>
                </c:pt>
                <c:pt idx="91">
                  <c:v>3.1277622848124147</c:v>
                </c:pt>
                <c:pt idx="92">
                  <c:v>3.119453774751316</c:v>
                </c:pt>
                <c:pt idx="93">
                  <c:v>3.1112088166884697</c:v>
                </c:pt>
                <c:pt idx="94">
                  <c:v>3.1030262489220819</c:v>
                </c:pt>
                <c:pt idx="95">
                  <c:v>3.0949049430737561</c:v>
                </c:pt>
                <c:pt idx="96">
                  <c:v>3.0868438027931306</c:v>
                </c:pt>
                <c:pt idx="97">
                  <c:v>3.0788417625257956</c:v>
                </c:pt>
                <c:pt idx="98">
                  <c:v>3.0708977863407751</c:v>
                </c:pt>
                <c:pt idx="99">
                  <c:v>3.0630108668141238</c:v>
                </c:pt>
                <c:pt idx="100">
                  <c:v>3.0551800239654074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53656"/>
        <c:axId val="90481776"/>
      </c:scatterChart>
      <c:valAx>
        <c:axId val="904536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0481776"/>
        <c:crosses val="autoZero"/>
        <c:crossBetween val="midCat"/>
      </c:valAx>
      <c:valAx>
        <c:axId val="90481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0453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Pre-chilled LoglinearTail'!$A$2:$A$13</c:f>
              <c:numCache>
                <c:formatCode>0.00</c:formatCode>
                <c:ptCount val="1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1.5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</c:numCache>
            </c:numRef>
          </c:xVal>
          <c:yVal>
            <c:numRef>
              <c:f>'12662 Pre-chilled LoglinearTail'!$B$2:$B$13</c:f>
              <c:numCache>
                <c:formatCode>0.00</c:formatCode>
                <c:ptCount val="12"/>
                <c:pt idx="0">
                  <c:v>5.7242758696007892</c:v>
                </c:pt>
                <c:pt idx="1">
                  <c:v>3.8450980400142569</c:v>
                </c:pt>
                <c:pt idx="2">
                  <c:v>3.1139433523068369</c:v>
                </c:pt>
                <c:pt idx="3">
                  <c:v>3.0293837776852097</c:v>
                </c:pt>
                <c:pt idx="4">
                  <c:v>5.6812412373755876</c:v>
                </c:pt>
                <c:pt idx="5">
                  <c:v>3.0413926851582249</c:v>
                </c:pt>
                <c:pt idx="6">
                  <c:v>3.568201724066995</c:v>
                </c:pt>
                <c:pt idx="7">
                  <c:v>3.6720978579357175</c:v>
                </c:pt>
                <c:pt idx="8">
                  <c:v>5.7781512503836439</c:v>
                </c:pt>
                <c:pt idx="9">
                  <c:v>3.0413926851582249</c:v>
                </c:pt>
                <c:pt idx="10">
                  <c:v>3.7242758696007892</c:v>
                </c:pt>
                <c:pt idx="11">
                  <c:v>2.6720978579357175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Pre-chilled LoglinearTail'!$A$17:$A$117</c:f>
              <c:numCache>
                <c:formatCode>0.000</c:formatCode>
                <c:ptCount val="101"/>
                <c:pt idx="0">
                  <c:v>0</c:v>
                </c:pt>
                <c:pt idx="1">
                  <c:v>1.4999999999999999E-2</c:v>
                </c:pt>
                <c:pt idx="2">
                  <c:v>0.03</c:v>
                </c:pt>
                <c:pt idx="3">
                  <c:v>4.4999999999999998E-2</c:v>
                </c:pt>
                <c:pt idx="4">
                  <c:v>0.06</c:v>
                </c:pt>
                <c:pt idx="5">
                  <c:v>7.4999999999999997E-2</c:v>
                </c:pt>
                <c:pt idx="6">
                  <c:v>0.09</c:v>
                </c:pt>
                <c:pt idx="7">
                  <c:v>0.105</c:v>
                </c:pt>
                <c:pt idx="8">
                  <c:v>0.12</c:v>
                </c:pt>
                <c:pt idx="9">
                  <c:v>0.12825</c:v>
                </c:pt>
                <c:pt idx="10">
                  <c:v>0.15000000000000002</c:v>
                </c:pt>
                <c:pt idx="11">
                  <c:v>0.16500000000000004</c:v>
                </c:pt>
                <c:pt idx="12">
                  <c:v>0.18000000000000005</c:v>
                </c:pt>
                <c:pt idx="13">
                  <c:v>0.19500000000000006</c:v>
                </c:pt>
                <c:pt idx="14">
                  <c:v>0.21000000000000008</c:v>
                </c:pt>
                <c:pt idx="15">
                  <c:v>0.22500000000000009</c:v>
                </c:pt>
                <c:pt idx="16">
                  <c:v>0.2400000000000001</c:v>
                </c:pt>
                <c:pt idx="17">
                  <c:v>0.25500000000000012</c:v>
                </c:pt>
                <c:pt idx="18">
                  <c:v>0.27000000000000013</c:v>
                </c:pt>
                <c:pt idx="19">
                  <c:v>0.28500000000000014</c:v>
                </c:pt>
                <c:pt idx="20">
                  <c:v>0.30000000000000016</c:v>
                </c:pt>
                <c:pt idx="21">
                  <c:v>0.31500000000000017</c:v>
                </c:pt>
                <c:pt idx="22">
                  <c:v>0.33000000000000018</c:v>
                </c:pt>
                <c:pt idx="23">
                  <c:v>0.3450000000000002</c:v>
                </c:pt>
                <c:pt idx="24">
                  <c:v>0.36000000000000021</c:v>
                </c:pt>
                <c:pt idx="25">
                  <c:v>0.37500000000000022</c:v>
                </c:pt>
                <c:pt idx="26">
                  <c:v>0.39000000000000024</c:v>
                </c:pt>
                <c:pt idx="27">
                  <c:v>0.40500000000000025</c:v>
                </c:pt>
                <c:pt idx="28">
                  <c:v>0.42000000000000026</c:v>
                </c:pt>
                <c:pt idx="29">
                  <c:v>0.43500000000000028</c:v>
                </c:pt>
                <c:pt idx="30">
                  <c:v>0.45000000000000029</c:v>
                </c:pt>
                <c:pt idx="31">
                  <c:v>0.4650000000000003</c:v>
                </c:pt>
                <c:pt idx="32">
                  <c:v>0.48000000000000032</c:v>
                </c:pt>
                <c:pt idx="33">
                  <c:v>0.49500000000000033</c:v>
                </c:pt>
                <c:pt idx="34">
                  <c:v>0.51000000000000034</c:v>
                </c:pt>
                <c:pt idx="35">
                  <c:v>0.52500000000000036</c:v>
                </c:pt>
                <c:pt idx="36">
                  <c:v>0.54000000000000037</c:v>
                </c:pt>
                <c:pt idx="37">
                  <c:v>0.55500000000000038</c:v>
                </c:pt>
                <c:pt idx="38">
                  <c:v>0.5700000000000004</c:v>
                </c:pt>
                <c:pt idx="39">
                  <c:v>0.58500000000000041</c:v>
                </c:pt>
                <c:pt idx="40">
                  <c:v>0.60000000000000042</c:v>
                </c:pt>
                <c:pt idx="41">
                  <c:v>0.61500000000000044</c:v>
                </c:pt>
                <c:pt idx="42">
                  <c:v>0.63000000000000045</c:v>
                </c:pt>
                <c:pt idx="43">
                  <c:v>0.64500000000000046</c:v>
                </c:pt>
                <c:pt idx="44">
                  <c:v>0.66000000000000048</c:v>
                </c:pt>
                <c:pt idx="45">
                  <c:v>0.67500000000000049</c:v>
                </c:pt>
                <c:pt idx="46">
                  <c:v>0.6900000000000005</c:v>
                </c:pt>
                <c:pt idx="47">
                  <c:v>0.70500000000000052</c:v>
                </c:pt>
                <c:pt idx="48">
                  <c:v>0.72000000000000053</c:v>
                </c:pt>
                <c:pt idx="49">
                  <c:v>0.73500000000000054</c:v>
                </c:pt>
                <c:pt idx="50">
                  <c:v>0.75000000000000056</c:v>
                </c:pt>
                <c:pt idx="51">
                  <c:v>0.76500000000000057</c:v>
                </c:pt>
                <c:pt idx="52">
                  <c:v>0.78000000000000058</c:v>
                </c:pt>
                <c:pt idx="53">
                  <c:v>0.7950000000000006</c:v>
                </c:pt>
                <c:pt idx="54">
                  <c:v>0.81000000000000061</c:v>
                </c:pt>
                <c:pt idx="55">
                  <c:v>0.82500000000000062</c:v>
                </c:pt>
                <c:pt idx="56">
                  <c:v>0.84000000000000064</c:v>
                </c:pt>
                <c:pt idx="57">
                  <c:v>0.85500000000000065</c:v>
                </c:pt>
                <c:pt idx="58">
                  <c:v>0.87000000000000066</c:v>
                </c:pt>
                <c:pt idx="59">
                  <c:v>0.88500000000000068</c:v>
                </c:pt>
                <c:pt idx="60">
                  <c:v>0.90000000000000069</c:v>
                </c:pt>
                <c:pt idx="61">
                  <c:v>0.9150000000000007</c:v>
                </c:pt>
                <c:pt idx="62">
                  <c:v>0.93000000000000071</c:v>
                </c:pt>
                <c:pt idx="63">
                  <c:v>0.94500000000000073</c:v>
                </c:pt>
                <c:pt idx="64">
                  <c:v>0.96000000000000074</c:v>
                </c:pt>
                <c:pt idx="65">
                  <c:v>0.97500000000000075</c:v>
                </c:pt>
                <c:pt idx="66">
                  <c:v>0.99000000000000077</c:v>
                </c:pt>
                <c:pt idx="67">
                  <c:v>1.0050000000000008</c:v>
                </c:pt>
                <c:pt idx="68">
                  <c:v>1.0200000000000007</c:v>
                </c:pt>
                <c:pt idx="69">
                  <c:v>1.0350000000000006</c:v>
                </c:pt>
                <c:pt idx="70">
                  <c:v>1.0500000000000005</c:v>
                </c:pt>
                <c:pt idx="71">
                  <c:v>1.0650000000000004</c:v>
                </c:pt>
                <c:pt idx="72">
                  <c:v>1.0800000000000003</c:v>
                </c:pt>
                <c:pt idx="73">
                  <c:v>1.0950000000000002</c:v>
                </c:pt>
                <c:pt idx="74">
                  <c:v>1.1100000000000001</c:v>
                </c:pt>
                <c:pt idx="75">
                  <c:v>1.125</c:v>
                </c:pt>
                <c:pt idx="76">
                  <c:v>1.1399999999999999</c:v>
                </c:pt>
                <c:pt idx="77">
                  <c:v>1.1549999999999998</c:v>
                </c:pt>
                <c:pt idx="78">
                  <c:v>1.1699999999999997</c:v>
                </c:pt>
                <c:pt idx="79">
                  <c:v>1.1849999999999996</c:v>
                </c:pt>
                <c:pt idx="80">
                  <c:v>1.1999999999999995</c:v>
                </c:pt>
                <c:pt idx="81">
                  <c:v>1.2149999999999994</c:v>
                </c:pt>
                <c:pt idx="82">
                  <c:v>1.2299999999999993</c:v>
                </c:pt>
                <c:pt idx="83">
                  <c:v>1.2449999999999992</c:v>
                </c:pt>
                <c:pt idx="84">
                  <c:v>1.2599999999999991</c:v>
                </c:pt>
                <c:pt idx="85">
                  <c:v>1.274999999999999</c:v>
                </c:pt>
                <c:pt idx="86">
                  <c:v>1.2899999999999989</c:v>
                </c:pt>
                <c:pt idx="87">
                  <c:v>1.3049999999999988</c:v>
                </c:pt>
                <c:pt idx="88">
                  <c:v>1.3199999999999987</c:v>
                </c:pt>
                <c:pt idx="89">
                  <c:v>1.3349999999999986</c:v>
                </c:pt>
                <c:pt idx="90">
                  <c:v>1.3499999999999985</c:v>
                </c:pt>
                <c:pt idx="91">
                  <c:v>1.3649999999999984</c:v>
                </c:pt>
                <c:pt idx="92">
                  <c:v>1.3799999999999983</c:v>
                </c:pt>
                <c:pt idx="93">
                  <c:v>1.3949999999999982</c:v>
                </c:pt>
                <c:pt idx="94">
                  <c:v>1.4099999999999981</c:v>
                </c:pt>
                <c:pt idx="95">
                  <c:v>1.424999999999998</c:v>
                </c:pt>
                <c:pt idx="96">
                  <c:v>1.4399999999999979</c:v>
                </c:pt>
                <c:pt idx="97">
                  <c:v>1.4549999999999979</c:v>
                </c:pt>
                <c:pt idx="98">
                  <c:v>1.4699999999999978</c:v>
                </c:pt>
                <c:pt idx="99">
                  <c:v>1.4849999999999977</c:v>
                </c:pt>
                <c:pt idx="100">
                  <c:v>1.4999999999999976</c:v>
                </c:pt>
              </c:numCache>
            </c:numRef>
          </c:xVal>
          <c:yVal>
            <c:numRef>
              <c:f>'12662 Pre-chilled LoglinearTail'!$C$17:$C$117</c:f>
              <c:numCache>
                <c:formatCode>0.000</c:formatCode>
                <c:ptCount val="101"/>
                <c:pt idx="0">
                  <c:v>5.7278889142094185</c:v>
                </c:pt>
                <c:pt idx="1">
                  <c:v>5.6096633031012182</c:v>
                </c:pt>
                <c:pt idx="2">
                  <c:v>5.4915957569418135</c:v>
                </c:pt>
                <c:pt idx="3">
                  <c:v>5.3737353274032316</c:v>
                </c:pt>
                <c:pt idx="4">
                  <c:v>5.2561460247686655</c:v>
                </c:pt>
                <c:pt idx="5">
                  <c:v>5.1389111912125456</c:v>
                </c:pt>
                <c:pt idx="6">
                  <c:v>5.0221390184847126</c:v>
                </c:pt>
                <c:pt idx="7">
                  <c:v>4.9059694135577505</c:v>
                </c:pt>
                <c:pt idx="8">
                  <c:v>4.7905823799316627</c:v>
                </c:pt>
                <c:pt idx="9">
                  <c:v>4.7275340747313956</c:v>
                </c:pt>
                <c:pt idx="10">
                  <c:v>4.563137714969832</c:v>
                </c:pt>
                <c:pt idx="11">
                  <c:v>4.4517368120041896</c:v>
                </c:pt>
                <c:pt idx="12">
                  <c:v>4.3424561984127266</c:v>
                </c:pt>
                <c:pt idx="13">
                  <c:v>4.2358421474522618</c:v>
                </c:pt>
                <c:pt idx="14">
                  <c:v>4.1325403645731367</c:v>
                </c:pt>
                <c:pt idx="15">
                  <c:v>4.0332901919699342</c:v>
                </c:pt>
                <c:pt idx="16">
                  <c:v>3.938903978885238</c:v>
                </c:pt>
                <c:pt idx="17">
                  <c:v>3.8502273896780035</c:v>
                </c:pt>
                <c:pt idx="18">
                  <c:v>3.7680793852538872</c:v>
                </c:pt>
                <c:pt idx="19">
                  <c:v>3.6931761546000894</c:v>
                </c:pt>
                <c:pt idx="20">
                  <c:v>3.62605029883819</c:v>
                </c:pt>
                <c:pt idx="21">
                  <c:v>3.5669821775426267</c:v>
                </c:pt>
                <c:pt idx="22">
                  <c:v>3.515960861445194</c:v>
                </c:pt>
                <c:pt idx="23">
                  <c:v>3.4726856920351019</c:v>
                </c:pt>
                <c:pt idx="24">
                  <c:v>3.4366079947520261</c:v>
                </c:pt>
                <c:pt idx="25">
                  <c:v>3.4070012529119911</c:v>
                </c:pt>
                <c:pt idx="26">
                  <c:v>3.3830421034574156</c:v>
                </c:pt>
                <c:pt idx="27">
                  <c:v>3.3638855252098749</c:v>
                </c:pt>
                <c:pt idx="28">
                  <c:v>3.3487234293243202</c:v>
                </c:pt>
                <c:pt idx="29">
                  <c:v>3.3368228568587655</c:v>
                </c:pt>
                <c:pt idx="30">
                  <c:v>3.3275453553875805</c:v>
                </c:pt>
                <c:pt idx="31">
                  <c:v>3.3203518822773792</c:v>
                </c:pt>
                <c:pt idx="32">
                  <c:v>3.314798174397827</c:v>
                </c:pt>
                <c:pt idx="33">
                  <c:v>3.3105248430236807</c:v>
                </c:pt>
                <c:pt idx="34">
                  <c:v>3.3072453060028639</c:v>
                </c:pt>
                <c:pt idx="35">
                  <c:v>3.3047335501502038</c:v>
                </c:pt>
                <c:pt idx="36">
                  <c:v>3.3028128360646654</c:v>
                </c:pt>
                <c:pt idx="37">
                  <c:v>3.3013458515478398</c:v>
                </c:pt>
                <c:pt idx="38">
                  <c:v>3.3002264455650216</c:v>
                </c:pt>
                <c:pt idx="39">
                  <c:v>3.2993728680273482</c:v>
                </c:pt>
                <c:pt idx="40">
                  <c:v>3.2987223432084734</c:v>
                </c:pt>
                <c:pt idx="41">
                  <c:v>3.2982267723646239</c:v>
                </c:pt>
                <c:pt idx="42">
                  <c:v>3.2978493644019666</c:v>
                </c:pt>
                <c:pt idx="43">
                  <c:v>3.2975620137042716</c:v>
                </c:pt>
                <c:pt idx="44">
                  <c:v>3.2973432707273629</c:v>
                </c:pt>
                <c:pt idx="45">
                  <c:v>3.2971767778917136</c:v>
                </c:pt>
                <c:pt idx="46">
                  <c:v>3.29705006787017</c:v>
                </c:pt>
                <c:pt idx="47">
                  <c:v>3.2969536424932451</c:v>
                </c:pt>
                <c:pt idx="48">
                  <c:v>3.2968802680096752</c:v>
                </c:pt>
                <c:pt idx="49">
                  <c:v>3.2968244366155011</c:v>
                </c:pt>
                <c:pt idx="50">
                  <c:v>3.2967819554482491</c:v>
                </c:pt>
                <c:pt idx="51">
                  <c:v>3.2967496331186013</c:v>
                </c:pt>
                <c:pt idx="52">
                  <c:v>3.2967250407746276</c:v>
                </c:pt>
                <c:pt idx="53">
                  <c:v>3.2967063300594281</c:v>
                </c:pt>
                <c:pt idx="54">
                  <c:v>3.2966920944628</c:v>
                </c:pt>
                <c:pt idx="55">
                  <c:v>3.2966812637505214</c:v>
                </c:pt>
                <c:pt idx="56">
                  <c:v>3.2966730235957993</c:v>
                </c:pt>
                <c:pt idx="57">
                  <c:v>3.2966667544057855</c:v>
                </c:pt>
                <c:pt idx="58">
                  <c:v>3.2966619847639875</c:v>
                </c:pt>
                <c:pt idx="59">
                  <c:v>3.2966583559995568</c:v>
                </c:pt>
                <c:pt idx="60">
                  <c:v>3.2966555952260244</c:v>
                </c:pt>
                <c:pt idx="61">
                  <c:v>3.2966534948259478</c:v>
                </c:pt>
                <c:pt idx="62">
                  <c:v>3.2966518968409906</c:v>
                </c:pt>
                <c:pt idx="63">
                  <c:v>3.2966506810948331</c:v>
                </c:pt>
                <c:pt idx="64">
                  <c:v>3.29664975615648</c:v>
                </c:pt>
                <c:pt idx="65">
                  <c:v>3.2966490524648027</c:v>
                </c:pt>
                <c:pt idx="66">
                  <c:v>3.2966485170974966</c:v>
                </c:pt>
                <c:pt idx="67">
                  <c:v>3.296648109791195</c:v>
                </c:pt>
                <c:pt idx="68">
                  <c:v>3.2966477999135115</c:v>
                </c:pt>
                <c:pt idx="69">
                  <c:v>3.2966475641593407</c:v>
                </c:pt>
                <c:pt idx="70">
                  <c:v>3.2966473847981805</c:v>
                </c:pt>
                <c:pt idx="71">
                  <c:v>3.2966472483406917</c:v>
                </c:pt>
                <c:pt idx="72">
                  <c:v>3.29664714452421</c:v>
                </c:pt>
                <c:pt idx="73">
                  <c:v>3.2966470655409217</c:v>
                </c:pt>
                <c:pt idx="74">
                  <c:v>3.2966470054506605</c:v>
                </c:pt>
                <c:pt idx="75">
                  <c:v>3.2966469597341623</c:v>
                </c:pt>
                <c:pt idx="76">
                  <c:v>3.2966469249531825</c:v>
                </c:pt>
                <c:pt idx="77">
                  <c:v>3.2966468984919146</c:v>
                </c:pt>
                <c:pt idx="78">
                  <c:v>3.2966468783602592</c:v>
                </c:pt>
                <c:pt idx="79">
                  <c:v>3.2966468630441548</c:v>
                </c:pt>
                <c:pt idx="80">
                  <c:v>3.2966468513917078</c:v>
                </c:pt>
                <c:pt idx="81">
                  <c:v>3.29664684252656</c:v>
                </c:pt>
                <c:pt idx="82">
                  <c:v>3.2966468357819823</c:v>
                </c:pt>
                <c:pt idx="83">
                  <c:v>3.2966468306507268</c:v>
                </c:pt>
                <c:pt idx="84">
                  <c:v>3.2966468267468834</c:v>
                </c:pt>
                <c:pt idx="85">
                  <c:v>3.2966468237768507</c:v>
                </c:pt>
                <c:pt idx="86">
                  <c:v>3.2966468215172586</c:v>
                </c:pt>
                <c:pt idx="87">
                  <c:v>3.2966468197981675</c:v>
                </c:pt>
                <c:pt idx="88">
                  <c:v>3.296646818490288</c:v>
                </c:pt>
                <c:pt idx="89">
                  <c:v>3.2966468174952572</c:v>
                </c:pt>
                <c:pt idx="90">
                  <c:v>3.296646816738241</c:v>
                </c:pt>
                <c:pt idx="91">
                  <c:v>3.2966468161623053</c:v>
                </c:pt>
                <c:pt idx="92">
                  <c:v>3.2966468157241349</c:v>
                </c:pt>
                <c:pt idx="93">
                  <c:v>3.2966468153907762</c:v>
                </c:pt>
                <c:pt idx="94">
                  <c:v>3.2966468151371577</c:v>
                </c:pt>
                <c:pt idx="95">
                  <c:v>3.2966468149442059</c:v>
                </c:pt>
                <c:pt idx="96">
                  <c:v>3.2966468147974086</c:v>
                </c:pt>
                <c:pt idx="97">
                  <c:v>3.2966468146857255</c:v>
                </c:pt>
                <c:pt idx="98">
                  <c:v>3.2966468146007575</c:v>
                </c:pt>
                <c:pt idx="99">
                  <c:v>3.2966468145361141</c:v>
                </c:pt>
                <c:pt idx="100">
                  <c:v>3.2966468144869334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169608"/>
        <c:axId val="90198072"/>
      </c:scatterChart>
      <c:valAx>
        <c:axId val="2171696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0198072"/>
        <c:crosses val="autoZero"/>
        <c:crossBetween val="midCat"/>
      </c:valAx>
      <c:valAx>
        <c:axId val="90198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71696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 Un-chilled Weibull'!$A$2:$A$20</c:f>
              <c:numCache>
                <c:formatCode>0.000</c:formatCode>
                <c:ptCount val="19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2.5</c:v>
                </c:pt>
                <c:pt idx="6">
                  <c:v>0</c:v>
                </c:pt>
                <c:pt idx="7">
                  <c:v>0.25</c:v>
                </c:pt>
                <c:pt idx="8">
                  <c:v>0.5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0</c:v>
                </c:pt>
                <c:pt idx="13">
                  <c:v>0.25</c:v>
                </c:pt>
                <c:pt idx="14">
                  <c:v>0.5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2.5</c:v>
                </c:pt>
              </c:numCache>
            </c:numRef>
          </c:xVal>
          <c:yVal>
            <c:numRef>
              <c:f>'13126 Un-chilled Weibull'!$B$2:$B$20</c:f>
              <c:numCache>
                <c:formatCode>0.00</c:formatCode>
                <c:ptCount val="19"/>
                <c:pt idx="0">
                  <c:v>5.6020599913279625</c:v>
                </c:pt>
                <c:pt idx="1">
                  <c:v>2.1139433523068369</c:v>
                </c:pt>
                <c:pt idx="2">
                  <c:v>2.3617278360175926</c:v>
                </c:pt>
                <c:pt idx="3">
                  <c:v>2.0606978403536118</c:v>
                </c:pt>
                <c:pt idx="4">
                  <c:v>1.9294189257142926</c:v>
                </c:pt>
                <c:pt idx="5">
                  <c:v>2</c:v>
                </c:pt>
                <c:pt idx="6">
                  <c:v>5.6720978579357171</c:v>
                </c:pt>
                <c:pt idx="7">
                  <c:v>3.2855573090077739</c:v>
                </c:pt>
                <c:pt idx="8">
                  <c:v>3.9867717342662448</c:v>
                </c:pt>
                <c:pt idx="9">
                  <c:v>1.5440680443502757</c:v>
                </c:pt>
                <c:pt idx="10">
                  <c:v>1.8129133566428555</c:v>
                </c:pt>
                <c:pt idx="11">
                  <c:v>1.9294189257142926</c:v>
                </c:pt>
                <c:pt idx="12">
                  <c:v>5.568201724066995</c:v>
                </c:pt>
                <c:pt idx="13">
                  <c:v>2.9542425094393248</c:v>
                </c:pt>
                <c:pt idx="14">
                  <c:v>1.4771212547196624</c:v>
                </c:pt>
                <c:pt idx="15">
                  <c:v>1.5440680443502757</c:v>
                </c:pt>
                <c:pt idx="16">
                  <c:v>1.9294189257142926</c:v>
                </c:pt>
                <c:pt idx="17">
                  <c:v>1.5440680443502757</c:v>
                </c:pt>
                <c:pt idx="18">
                  <c:v>2.4983105537896004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 Un-chilled Weibull'!$A$24:$A$274</c:f>
              <c:numCache>
                <c:formatCode>0.000</c:formatCode>
                <c:ptCount val="251"/>
                <c:pt idx="0">
                  <c:v>0</c:v>
                </c:pt>
                <c:pt idx="1">
                  <c:v>1.4999999999999999E-2</c:v>
                </c:pt>
                <c:pt idx="2">
                  <c:v>0.03</c:v>
                </c:pt>
                <c:pt idx="3">
                  <c:v>4.4999999999999998E-2</c:v>
                </c:pt>
                <c:pt idx="4">
                  <c:v>0.06</c:v>
                </c:pt>
                <c:pt idx="5">
                  <c:v>7.4999999999999997E-2</c:v>
                </c:pt>
                <c:pt idx="6">
                  <c:v>0.09</c:v>
                </c:pt>
                <c:pt idx="7">
                  <c:v>0.105</c:v>
                </c:pt>
                <c:pt idx="8">
                  <c:v>0.12</c:v>
                </c:pt>
                <c:pt idx="9">
                  <c:v>0.13500000000000001</c:v>
                </c:pt>
                <c:pt idx="10">
                  <c:v>0.15</c:v>
                </c:pt>
                <c:pt idx="11">
                  <c:v>0.16500000000000001</c:v>
                </c:pt>
                <c:pt idx="12">
                  <c:v>0.18</c:v>
                </c:pt>
                <c:pt idx="13">
                  <c:v>0.19500000000000001</c:v>
                </c:pt>
                <c:pt idx="14">
                  <c:v>0.21</c:v>
                </c:pt>
                <c:pt idx="15">
                  <c:v>0.22500000000000001</c:v>
                </c:pt>
                <c:pt idx="16">
                  <c:v>0.24</c:v>
                </c:pt>
                <c:pt idx="17">
                  <c:v>0.255</c:v>
                </c:pt>
                <c:pt idx="18">
                  <c:v>0.27</c:v>
                </c:pt>
                <c:pt idx="19">
                  <c:v>0.28499999999999998</c:v>
                </c:pt>
                <c:pt idx="20">
                  <c:v>0.3</c:v>
                </c:pt>
                <c:pt idx="21">
                  <c:v>0.315</c:v>
                </c:pt>
                <c:pt idx="22">
                  <c:v>0.33</c:v>
                </c:pt>
                <c:pt idx="23">
                  <c:v>0.34499999999999997</c:v>
                </c:pt>
                <c:pt idx="24">
                  <c:v>0.36</c:v>
                </c:pt>
                <c:pt idx="25">
                  <c:v>0.375</c:v>
                </c:pt>
                <c:pt idx="26">
                  <c:v>0.39</c:v>
                </c:pt>
                <c:pt idx="27">
                  <c:v>0.40500000000000003</c:v>
                </c:pt>
                <c:pt idx="28">
                  <c:v>0.42</c:v>
                </c:pt>
                <c:pt idx="29">
                  <c:v>0.435</c:v>
                </c:pt>
                <c:pt idx="30">
                  <c:v>0.45</c:v>
                </c:pt>
                <c:pt idx="31">
                  <c:v>0.46500000000000002</c:v>
                </c:pt>
                <c:pt idx="32">
                  <c:v>0.48</c:v>
                </c:pt>
                <c:pt idx="33">
                  <c:v>0.495</c:v>
                </c:pt>
                <c:pt idx="34">
                  <c:v>0.51</c:v>
                </c:pt>
                <c:pt idx="35">
                  <c:v>0.52500000000000002</c:v>
                </c:pt>
                <c:pt idx="36">
                  <c:v>0.54</c:v>
                </c:pt>
                <c:pt idx="37">
                  <c:v>0.55500000000000005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</c:numCache>
            </c:numRef>
          </c:xVal>
          <c:yVal>
            <c:numRef>
              <c:f>'13126 Un-chilled Weibull'!$C$24:$C$274</c:f>
              <c:numCache>
                <c:formatCode>0.00</c:formatCode>
                <c:ptCount val="251"/>
                <c:pt idx="0">
                  <c:v>5.3998934648319912</c:v>
                </c:pt>
                <c:pt idx="1">
                  <c:v>3.5361372725505449</c:v>
                </c:pt>
                <c:pt idx="2">
                  <c:v>3.360222071119896</c:v>
                </c:pt>
                <c:pt idx="3">
                  <c:v>3.2497183419083191</c:v>
                </c:pt>
                <c:pt idx="4">
                  <c:v>3.1677026817474201</c:v>
                </c:pt>
                <c:pt idx="5">
                  <c:v>3.1019380936608441</c:v>
                </c:pt>
                <c:pt idx="6">
                  <c:v>3.04676878690388</c:v>
                </c:pt>
                <c:pt idx="7">
                  <c:v>2.999091734336397</c:v>
                </c:pt>
                <c:pt idx="8">
                  <c:v>2.9570118774114302</c:v>
                </c:pt>
                <c:pt idx="9">
                  <c:v>2.9192830296331431</c:v>
                </c:pt>
                <c:pt idx="10">
                  <c:v>2.8850399373073721</c:v>
                </c:pt>
                <c:pt idx="11">
                  <c:v>2.8536562543864621</c:v>
                </c:pt>
                <c:pt idx="12">
                  <c:v>2.8246633401595655</c:v>
                </c:pt>
                <c:pt idx="13">
                  <c:v>2.7977010038949555</c:v>
                </c:pt>
                <c:pt idx="14">
                  <c:v>2.7724861719971545</c:v>
                </c:pt>
                <c:pt idx="15">
                  <c:v>2.7487921603031586</c:v>
                </c:pt>
                <c:pt idx="16">
                  <c:v>2.7264345045221892</c:v>
                </c:pt>
                <c:pt idx="17">
                  <c:v>2.7052609995384787</c:v>
                </c:pt>
                <c:pt idx="18">
                  <c:v>2.6851445268685725</c:v>
                </c:pt>
                <c:pt idx="19">
                  <c:v>2.6659777804513811</c:v>
                </c:pt>
                <c:pt idx="20">
                  <c:v>2.647669316249087</c:v>
                </c:pt>
                <c:pt idx="21">
                  <c:v>2.6301405447010135</c:v>
                </c:pt>
                <c:pt idx="22">
                  <c:v>2.6133234074074632</c:v>
                </c:pt>
                <c:pt idx="23">
                  <c:v>2.5971585587540624</c:v>
                </c:pt>
                <c:pt idx="24">
                  <c:v>2.5815939258294249</c:v>
                </c:pt>
                <c:pt idx="25">
                  <c:v>2.5665835556478513</c:v>
                </c:pt>
                <c:pt idx="26">
                  <c:v>2.5520866832972073</c:v>
                </c:pt>
                <c:pt idx="27">
                  <c:v>2.5380669719041138</c:v>
                </c:pt>
                <c:pt idx="28">
                  <c:v>2.5244918876194276</c:v>
                </c:pt>
                <c:pt idx="29">
                  <c:v>2.5113321817265009</c:v>
                </c:pt>
                <c:pt idx="30">
                  <c:v>2.4985614584921256</c:v>
                </c:pt>
                <c:pt idx="31">
                  <c:v>2.4861558122104177</c:v>
                </c:pt>
                <c:pt idx="32">
                  <c:v>2.4740935205098076</c:v>
                </c:pt>
                <c:pt idx="33">
                  <c:v>2.4623547837340602</c:v>
                </c:pt>
                <c:pt idx="34">
                  <c:v>2.4509215023033755</c:v>
                </c:pt>
                <c:pt idx="35">
                  <c:v>2.4397770855774774</c:v>
                </c:pt>
                <c:pt idx="36">
                  <c:v>2.428906286999398</c:v>
                </c:pt>
                <c:pt idx="37">
                  <c:v>2.4182950612837142</c:v>
                </c:pt>
                <c:pt idx="38">
                  <c:v>2.5616960885611753</c:v>
                </c:pt>
                <c:pt idx="39">
                  <c:v>2.5520866832972073</c:v>
                </c:pt>
                <c:pt idx="40">
                  <c:v>2.5426892715772516</c:v>
                </c:pt>
                <c:pt idx="41">
                  <c:v>2.5334940482955686</c:v>
                </c:pt>
                <c:pt idx="42">
                  <c:v>2.5244918876194276</c:v>
                </c:pt>
                <c:pt idx="43">
                  <c:v>2.5156742810258916</c:v>
                </c:pt>
                <c:pt idx="44">
                  <c:v>2.5070332822880221</c:v>
                </c:pt>
                <c:pt idx="45">
                  <c:v>2.4985614584921256</c:v>
                </c:pt>
                <c:pt idx="46">
                  <c:v>2.4902518463066512</c:v>
                </c:pt>
                <c:pt idx="47">
                  <c:v>2.4820979128386287</c:v>
                </c:pt>
                <c:pt idx="48">
                  <c:v>2.4740935205098076</c:v>
                </c:pt>
                <c:pt idx="49">
                  <c:v>2.4662328954651769</c:v>
                </c:pt>
                <c:pt idx="50">
                  <c:v>2.458510599094347</c:v>
                </c:pt>
                <c:pt idx="51">
                  <c:v>2.4509215023033755</c:v>
                </c:pt>
                <c:pt idx="52">
                  <c:v>2.4434607622230793</c:v>
                </c:pt>
                <c:pt idx="53">
                  <c:v>2.4361238010810173</c:v>
                </c:pt>
                <c:pt idx="54">
                  <c:v>2.428906286999398</c:v>
                </c:pt>
                <c:pt idx="55">
                  <c:v>2.4218041165111766</c:v>
                </c:pt>
                <c:pt idx="56">
                  <c:v>2.4148133986123947</c:v>
                </c:pt>
                <c:pt idx="57">
                  <c:v>2.4079304401909019</c:v>
                </c:pt>
                <c:pt idx="58">
                  <c:v>2.4011517326908054</c:v>
                </c:pt>
                <c:pt idx="59">
                  <c:v>2.3944739398884525</c:v>
                </c:pt>
                <c:pt idx="60">
                  <c:v>2.3878938866701822</c:v>
                </c:pt>
                <c:pt idx="61">
                  <c:v>2.3814085487145031</c:v>
                </c:pt>
                <c:pt idx="62">
                  <c:v>2.3750150429922861</c:v>
                </c:pt>
                <c:pt idx="63">
                  <c:v>2.3687106190080343</c:v>
                </c:pt>
                <c:pt idx="64">
                  <c:v>2.3624926507136661</c:v>
                </c:pt>
                <c:pt idx="65">
                  <c:v>2.3563586290335112</c:v>
                </c:pt>
                <c:pt idx="66">
                  <c:v>2.3503061549457072</c:v>
                </c:pt>
                <c:pt idx="67">
                  <c:v>2.3443329330708083</c:v>
                </c:pt>
                <c:pt idx="68">
                  <c:v>2.338436765723455</c:v>
                </c:pt>
                <c:pt idx="69">
                  <c:v>2.3326155473873937</c:v>
                </c:pt>
                <c:pt idx="70">
                  <c:v>2.3268672595780306</c:v>
                </c:pt>
                <c:pt idx="71">
                  <c:v>2.3211899660602362</c:v>
                </c:pt>
                <c:pt idx="72">
                  <c:v>2.3155818083921931</c:v>
                </c:pt>
                <c:pt idx="73">
                  <c:v>2.3100410017688771</c:v>
                </c:pt>
                <c:pt idx="74">
                  <c:v>2.3045658311411992</c:v>
                </c:pt>
                <c:pt idx="75">
                  <c:v>2.2991546475890909</c:v>
                </c:pt>
                <c:pt idx="76">
                  <c:v>2.2938058649287361</c:v>
                </c:pt>
                <c:pt idx="77">
                  <c:v>2.2885179565360101</c:v>
                </c:pt>
                <c:pt idx="78">
                  <c:v>2.2832894523696945</c:v>
                </c:pt>
                <c:pt idx="79">
                  <c:v>2.2781189361795375</c:v>
                </c:pt>
                <c:pt idx="80">
                  <c:v>2.2730050428854982</c:v>
                </c:pt>
                <c:pt idx="81">
                  <c:v>2.2679464561156677</c:v>
                </c:pt>
                <c:pt idx="82">
                  <c:v>2.2629419058914446</c:v>
                </c:pt>
                <c:pt idx="83">
                  <c:v>2.2579901664494675</c:v>
                </c:pt>
                <c:pt idx="84">
                  <c:v>2.2530900541906869</c:v>
                </c:pt>
                <c:pt idx="85">
                  <c:v>2.2482404257477366</c:v>
                </c:pt>
                <c:pt idx="86">
                  <c:v>2.2434401761624745</c:v>
                </c:pt>
                <c:pt idx="87">
                  <c:v>2.2386882371662131</c:v>
                </c:pt>
                <c:pt idx="88">
                  <c:v>2.2339835755557389</c:v>
                </c:pt>
                <c:pt idx="89">
                  <c:v>2.2293251916587731</c:v>
                </c:pt>
                <c:pt idx="90">
                  <c:v>2.2247121178829916</c:v>
                </c:pt>
                <c:pt idx="91">
                  <c:v>2.2201434173431833</c:v>
                </c:pt>
                <c:pt idx="92">
                  <c:v>2.2156181825615442</c:v>
                </c:pt>
                <c:pt idx="93">
                  <c:v>2.2111355342364276</c:v>
                </c:pt>
                <c:pt idx="94">
                  <c:v>2.2066946200752957</c:v>
                </c:pt>
                <c:pt idx="95">
                  <c:v>2.202294613687843</c:v>
                </c:pt>
                <c:pt idx="96">
                  <c:v>2.1979347135356093</c:v>
                </c:pt>
                <c:pt idx="97">
                  <c:v>2.1936141419346424</c:v>
                </c:pt>
                <c:pt idx="98">
                  <c:v>2.1893321441080045</c:v>
                </c:pt>
                <c:pt idx="99">
                  <c:v>2.1850879872851667</c:v>
                </c:pt>
                <c:pt idx="100">
                  <c:v>2.1808809598455037</c:v>
                </c:pt>
                <c:pt idx="101">
                  <c:v>2.1767103705033271</c:v>
                </c:pt>
                <c:pt idx="102">
                  <c:v>2.1725755475320456</c:v>
                </c:pt>
                <c:pt idx="103">
                  <c:v>2.1684758380252114</c:v>
                </c:pt>
                <c:pt idx="104">
                  <c:v>2.1644106071923588</c:v>
                </c:pt>
                <c:pt idx="105">
                  <c:v>2.16037923768768</c:v>
                </c:pt>
                <c:pt idx="106">
                  <c:v>2.156381128969715</c:v>
                </c:pt>
                <c:pt idx="107">
                  <c:v>2.1524156966903316</c:v>
                </c:pt>
                <c:pt idx="108">
                  <c:v>2.1484823721114084</c:v>
                </c:pt>
                <c:pt idx="109">
                  <c:v>2.1445806015477165</c:v>
                </c:pt>
                <c:pt idx="110">
                  <c:v>2.1407098458345906</c:v>
                </c:pt>
                <c:pt idx="111">
                  <c:v>2.136869579819082</c:v>
                </c:pt>
                <c:pt idx="112">
                  <c:v>2.1330592918733431</c:v>
                </c:pt>
                <c:pt idx="113">
                  <c:v>2.1292784834290921</c:v>
                </c:pt>
                <c:pt idx="114">
                  <c:v>2.1255266685320668</c:v>
                </c:pt>
                <c:pt idx="115">
                  <c:v>2.1218033734154358</c:v>
                </c:pt>
                <c:pt idx="116">
                  <c:v>2.1181081360912093</c:v>
                </c:pt>
                <c:pt idx="117">
                  <c:v>2.1144405059587412</c:v>
                </c:pt>
                <c:pt idx="118">
                  <c:v>2.1108000434294634</c:v>
                </c:pt>
                <c:pt idx="119">
                  <c:v>2.1071863195670533</c:v>
                </c:pt>
                <c:pt idx="120">
                  <c:v>2.1035989157422743</c:v>
                </c:pt>
                <c:pt idx="121">
                  <c:v>2.1000374233017691</c:v>
                </c:pt>
                <c:pt idx="122">
                  <c:v>2.0965014432501445</c:v>
                </c:pt>
                <c:pt idx="123">
                  <c:v>2.0929905859446944</c:v>
                </c:pt>
                <c:pt idx="124">
                  <c:v>2.0895044708021664</c:v>
                </c:pt>
                <c:pt idx="125">
                  <c:v>2.086042726017014</c:v>
                </c:pt>
                <c:pt idx="126">
                  <c:v>2.0826049882905782</c:v>
                </c:pt>
                <c:pt idx="127">
                  <c:v>2.0791909025707032</c:v>
                </c:pt>
                <c:pt idx="128">
                  <c:v>2.0758001218013042</c:v>
                </c:pt>
                <c:pt idx="129">
                  <c:v>2.0724323066814354</c:v>
                </c:pt>
                <c:pt idx="130">
                  <c:v>2.0690871254334131</c:v>
                </c:pt>
                <c:pt idx="131">
                  <c:v>2.065764253579601</c:v>
                </c:pt>
                <c:pt idx="132">
                  <c:v>2.0624633737274753</c:v>
                </c:pt>
                <c:pt idx="133">
                  <c:v>2.0591841753625735</c:v>
                </c:pt>
                <c:pt idx="134">
                  <c:v>2.0559263546490216</c:v>
                </c:pt>
                <c:pt idx="135">
                  <c:v>2.0526896142372744</c:v>
                </c:pt>
                <c:pt idx="136">
                  <c:v>2.0494736630787718</c:v>
                </c:pt>
                <c:pt idx="137">
                  <c:v>2.0462782162472104</c:v>
                </c:pt>
                <c:pt idx="138">
                  <c:v>2.0431029947661519</c:v>
                </c:pt>
                <c:pt idx="139">
                  <c:v>2.0399477254426945</c:v>
                </c:pt>
                <c:pt idx="140">
                  <c:v>2.0368121407069482</c:v>
                </c:pt>
                <c:pt idx="141">
                  <c:v>2.0336959784570863</c:v>
                </c:pt>
                <c:pt idx="142">
                  <c:v>2.0305989819097241</c:v>
                </c:pt>
                <c:pt idx="143">
                  <c:v>2.0275208994554199</c:v>
                </c:pt>
                <c:pt idx="144">
                  <c:v>2.0244614845190743</c:v>
                </c:pt>
                <c:pt idx="145">
                  <c:v>2.021420495425045</c:v>
                </c:pt>
                <c:pt idx="146">
                  <c:v>2.0183976952667715</c:v>
                </c:pt>
                <c:pt idx="147">
                  <c:v>2.0153928517807413</c:v>
                </c:pt>
                <c:pt idx="148">
                  <c:v>2.0124057372246122</c:v>
                </c:pt>
                <c:pt idx="149">
                  <c:v>2.0094361282593436</c:v>
                </c:pt>
                <c:pt idx="150">
                  <c:v>2.006483805835158</c:v>
                </c:pt>
                <c:pt idx="151">
                  <c:v>2.0035485550811987</c:v>
                </c:pt>
                <c:pt idx="152">
                  <c:v>2.0006301651987428</c:v>
                </c:pt>
                <c:pt idx="153">
                  <c:v>1.9977284293578124</c:v>
                </c:pt>
                <c:pt idx="154">
                  <c:v>1.9948431445970782</c:v>
                </c:pt>
                <c:pt idx="155">
                  <c:v>1.9919741117269152</c:v>
                </c:pt>
                <c:pt idx="156">
                  <c:v>1.9891211352354965</c:v>
                </c:pt>
                <c:pt idx="157">
                  <c:v>1.9862840231978112</c:v>
                </c:pt>
                <c:pt idx="158">
                  <c:v>1.983462587187494</c:v>
                </c:pt>
                <c:pt idx="159">
                  <c:v>1.9806566421913687</c:v>
                </c:pt>
                <c:pt idx="160">
                  <c:v>1.9778660065265972</c:v>
                </c:pt>
                <c:pt idx="161">
                  <c:v>1.9750905017603548</c:v>
                </c:pt>
                <c:pt idx="162">
                  <c:v>1.9723299526319069</c:v>
                </c:pt>
                <c:pt idx="163">
                  <c:v>1.9695841869770483</c:v>
                </c:pt>
                <c:pt idx="164">
                  <c:v>1.9668530356547738</c:v>
                </c:pt>
                <c:pt idx="165">
                  <c:v>1.9641363324761283</c:v>
                </c:pt>
                <c:pt idx="166">
                  <c:v>1.9614339141351542</c:v>
                </c:pt>
                <c:pt idx="167">
                  <c:v>1.9587456201418516</c:v>
                </c:pt>
                <c:pt idx="168">
                  <c:v>1.9560712927570982</c:v>
                </c:pt>
                <c:pt idx="169">
                  <c:v>1.9534107769294384</c:v>
                </c:pt>
                <c:pt idx="170">
                  <c:v>1.9507639202337046</c:v>
                </c:pt>
                <c:pt idx="171">
                  <c:v>1.9481305728113769</c:v>
                </c:pt>
                <c:pt idx="172">
                  <c:v>1.9455105873126475</c:v>
                </c:pt>
                <c:pt idx="173">
                  <c:v>1.9429038188401173</c:v>
                </c:pt>
                <c:pt idx="174">
                  <c:v>1.9403101248940762</c:v>
                </c:pt>
                <c:pt idx="175">
                  <c:v>1.9377293653193037</c:v>
                </c:pt>
                <c:pt idx="176">
                  <c:v>1.9351614022533568</c:v>
                </c:pt>
                <c:pt idx="177">
                  <c:v>1.93260610007628</c:v>
                </c:pt>
                <c:pt idx="178">
                  <c:v>1.930063325361691</c:v>
                </c:pt>
                <c:pt idx="179">
                  <c:v>1.9275329468292099</c:v>
                </c:pt>
                <c:pt idx="180">
                  <c:v>1.925014835298176</c:v>
                </c:pt>
                <c:pt idx="181">
                  <c:v>1.9225088636426109</c:v>
                </c:pt>
                <c:pt idx="182">
                  <c:v>1.9200149067473959</c:v>
                </c:pt>
                <c:pt idx="183">
                  <c:v>1.9175328414656123</c:v>
                </c:pt>
                <c:pt idx="184">
                  <c:v>1.9150625465770221</c:v>
                </c:pt>
                <c:pt idx="185">
                  <c:v>1.91260390274764</c:v>
                </c:pt>
                <c:pt idx="186">
                  <c:v>1.9101567924903682</c:v>
                </c:pt>
                <c:pt idx="187">
                  <c:v>1.9077211001266576</c:v>
                </c:pt>
                <c:pt idx="188">
                  <c:v>1.9052967117491724</c:v>
                </c:pt>
                <c:pt idx="189">
                  <c:v>1.9028835151854073</c:v>
                </c:pt>
                <c:pt idx="190">
                  <c:v>1.9004813999622518</c:v>
                </c:pt>
                <c:pt idx="191">
                  <c:v>1.8980902572714573</c:v>
                </c:pt>
                <c:pt idx="192">
                  <c:v>1.8957099799359742</c:v>
                </c:pt>
                <c:pt idx="193">
                  <c:v>1.8933404623771559</c:v>
                </c:pt>
                <c:pt idx="194">
                  <c:v>1.8909816005827764</c:v>
                </c:pt>
                <c:pt idx="195">
                  <c:v>1.8886332920758533</c:v>
                </c:pt>
                <c:pt idx="196">
                  <c:v>1.8862954358842496</c:v>
                </c:pt>
                <c:pt idx="197">
                  <c:v>1.8839679325110241</c:v>
                </c:pt>
                <c:pt idx="198">
                  <c:v>1.8816506839055194</c:v>
                </c:pt>
                <c:pt idx="199">
                  <c:v>1.8793435934351526</c:v>
                </c:pt>
                <c:pt idx="200">
                  <c:v>1.8770465658579019</c:v>
                </c:pt>
                <c:pt idx="201">
                  <c:v>1.874759507295455</c:v>
                </c:pt>
                <c:pt idx="202">
                  <c:v>1.8724823252070117</c:v>
                </c:pt>
                <c:pt idx="203">
                  <c:v>1.8702149283637164</c:v>
                </c:pt>
                <c:pt idx="204">
                  <c:v>1.8679572268236968</c:v>
                </c:pt>
                <c:pt idx="205">
                  <c:v>1.865709131907705</c:v>
                </c:pt>
                <c:pt idx="206">
                  <c:v>1.8634705561753302</c:v>
                </c:pt>
                <c:pt idx="207">
                  <c:v>1.8612414134017792</c:v>
                </c:pt>
                <c:pt idx="208">
                  <c:v>1.8590216185551922</c:v>
                </c:pt>
                <c:pt idx="209">
                  <c:v>1.8568110877744974</c:v>
                </c:pt>
                <c:pt idx="210">
                  <c:v>1.8546097383477758</c:v>
                </c:pt>
                <c:pt idx="211">
                  <c:v>1.852417488691132</c:v>
                </c:pt>
                <c:pt idx="212">
                  <c:v>1.8502342583280411</c:v>
                </c:pt>
                <c:pt idx="213">
                  <c:v>1.8480599678691836</c:v>
                </c:pt>
                <c:pt idx="214">
                  <c:v>1.8458945389927246</c:v>
                </c:pt>
                <c:pt idx="215">
                  <c:v>1.8437378944250553</c:v>
                </c:pt>
                <c:pt idx="216">
                  <c:v>1.8415899579219603</c:v>
                </c:pt>
                <c:pt idx="217">
                  <c:v>1.839450654250212</c:v>
                </c:pt>
                <c:pt idx="218">
                  <c:v>1.8373199091695809</c:v>
                </c:pt>
                <c:pt idx="219">
                  <c:v>1.8351976494152331</c:v>
                </c:pt>
                <c:pt idx="220">
                  <c:v>1.8330838026805409</c:v>
                </c:pt>
                <c:pt idx="221">
                  <c:v>1.8309782976002538</c:v>
                </c:pt>
                <c:pt idx="222">
                  <c:v>1.8288810637340438</c:v>
                </c:pt>
                <c:pt idx="223">
                  <c:v>1.8267920315504225</c:v>
                </c:pt>
                <c:pt idx="224">
                  <c:v>1.8247111324109904</c:v>
                </c:pt>
                <c:pt idx="225">
                  <c:v>1.8226382985550442</c:v>
                </c:pt>
                <c:pt idx="226">
                  <c:v>1.820573463084509</c:v>
                </c:pt>
                <c:pt idx="227">
                  <c:v>1.8185165599491886</c:v>
                </c:pt>
                <c:pt idx="228">
                  <c:v>1.8164675239323507</c:v>
                </c:pt>
                <c:pt idx="229">
                  <c:v>1.814426290636594</c:v>
                </c:pt>
                <c:pt idx="230">
                  <c:v>1.8123927964700393</c:v>
                </c:pt>
                <c:pt idx="231">
                  <c:v>1.8103669786327963</c:v>
                </c:pt>
                <c:pt idx="232">
                  <c:v>1.8083487751037173</c:v>
                </c:pt>
                <c:pt idx="233">
                  <c:v>1.8063381246274415</c:v>
                </c:pt>
                <c:pt idx="234">
                  <c:v>1.8043349667016892</c:v>
                </c:pt>
                <c:pt idx="235">
                  <c:v>1.8023392415648378</c:v>
                </c:pt>
                <c:pt idx="236">
                  <c:v>1.8003508901837404</c:v>
                </c:pt>
                <c:pt idx="237">
                  <c:v>1.7983698542418143</c:v>
                </c:pt>
                <c:pt idx="238">
                  <c:v>1.7963960761273436</c:v>
                </c:pt>
                <c:pt idx="239">
                  <c:v>1.7944294989220579</c:v>
                </c:pt>
                <c:pt idx="240">
                  <c:v>1.7924700663899116</c:v>
                </c:pt>
                <c:pt idx="241">
                  <c:v>1.7905177229661082</c:v>
                </c:pt>
                <c:pt idx="242">
                  <c:v>1.7885724137463397</c:v>
                </c:pt>
                <c:pt idx="243">
                  <c:v>1.7866340844762445</c:v>
                </c:pt>
                <c:pt idx="244">
                  <c:v>1.784702681541074</c:v>
                </c:pt>
                <c:pt idx="245">
                  <c:v>1.7827781519555672</c:v>
                </c:pt>
                <c:pt idx="246">
                  <c:v>1.7808604433540247</c:v>
                </c:pt>
                <c:pt idx="247">
                  <c:v>1.7789495039805794</c:v>
                </c:pt>
                <c:pt idx="248">
                  <c:v>1.7770452826796577</c:v>
                </c:pt>
                <c:pt idx="249">
                  <c:v>1.775147728886632</c:v>
                </c:pt>
                <c:pt idx="250">
                  <c:v>1.7732567926186467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38888"/>
        <c:axId val="90539272"/>
      </c:scatterChart>
      <c:valAx>
        <c:axId val="905388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0539272"/>
        <c:crosses val="autoZero"/>
        <c:crossBetween val="midCat"/>
      </c:valAx>
      <c:valAx>
        <c:axId val="90539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0538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 Pre-chilled LogLinearTail'!$A$2:$A$20</c:f>
              <c:numCache>
                <c:formatCode>0.00</c:formatCode>
                <c:ptCount val="19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0</c:v>
                </c:pt>
                <c:pt idx="8">
                  <c:v>0.25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0</c:v>
                </c:pt>
                <c:pt idx="13">
                  <c:v>0.25</c:v>
                </c:pt>
                <c:pt idx="14">
                  <c:v>0.5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2.5</c:v>
                </c:pt>
              </c:numCache>
            </c:numRef>
          </c:xVal>
          <c:yVal>
            <c:numRef>
              <c:f>'13126 Pre-chilled LogLinearTail'!$B$2:$B$20</c:f>
              <c:numCache>
                <c:formatCode>0.00</c:formatCode>
                <c:ptCount val="19"/>
                <c:pt idx="0">
                  <c:v>5.6989700043360187</c:v>
                </c:pt>
                <c:pt idx="1">
                  <c:v>2.5185139398778875</c:v>
                </c:pt>
                <c:pt idx="2">
                  <c:v>3</c:v>
                </c:pt>
                <c:pt idx="3">
                  <c:v>1.8129133566428555</c:v>
                </c:pt>
                <c:pt idx="4">
                  <c:v>2.1760912590556813</c:v>
                </c:pt>
                <c:pt idx="5">
                  <c:v>2</c:v>
                </c:pt>
                <c:pt idx="6">
                  <c:v>2.3979400086720375</c:v>
                </c:pt>
                <c:pt idx="7">
                  <c:v>5.6020599913279625</c:v>
                </c:pt>
                <c:pt idx="8">
                  <c:v>2.9684829485539352</c:v>
                </c:pt>
                <c:pt idx="9">
                  <c:v>2.1139433523068369</c:v>
                </c:pt>
                <c:pt idx="10">
                  <c:v>2.1760912590556813</c:v>
                </c:pt>
                <c:pt idx="11">
                  <c:v>2.2671717284030137</c:v>
                </c:pt>
                <c:pt idx="12">
                  <c:v>5.8450980400142569</c:v>
                </c:pt>
                <c:pt idx="13">
                  <c:v>3.4771212547196626</c:v>
                </c:pt>
                <c:pt idx="14">
                  <c:v>2</c:v>
                </c:pt>
                <c:pt idx="15">
                  <c:v>2</c:v>
                </c:pt>
                <c:pt idx="16">
                  <c:v>1.8129133566428555</c:v>
                </c:pt>
                <c:pt idx="17">
                  <c:v>1.5440680443502757</c:v>
                </c:pt>
                <c:pt idx="18">
                  <c:v>2.1760912590556813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 Pre-chilled LogLinearTail'!$A$24:$A$274</c:f>
              <c:numCache>
                <c:formatCode>0.00</c:formatCode>
                <c:ptCount val="25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</c:numCache>
            </c:numRef>
          </c:xVal>
          <c:yVal>
            <c:numRef>
              <c:f>'13126 Pre-chilled LogLinearTail'!$C$24:$C$274</c:f>
              <c:numCache>
                <c:formatCode>0.00</c:formatCode>
                <c:ptCount val="251"/>
                <c:pt idx="0">
                  <c:v>5.7125939296816037</c:v>
                </c:pt>
                <c:pt idx="1">
                  <c:v>5.6014647886279754</c:v>
                </c:pt>
                <c:pt idx="2">
                  <c:v>5.4903449068500327</c:v>
                </c:pt>
                <c:pt idx="3">
                  <c:v>5.3792369829615296</c:v>
                </c:pt>
                <c:pt idx="4">
                  <c:v>5.2681445012222126</c:v>
                </c:pt>
                <c:pt idx="5">
                  <c:v>5.1570719596853163</c:v>
                </c:pt>
                <c:pt idx="6">
                  <c:v>5.0460251642125851</c:v>
                </c:pt>
                <c:pt idx="7">
                  <c:v>4.9350116071158645</c:v>
                </c:pt>
                <c:pt idx="8">
                  <c:v>4.8240409543548477</c:v>
                </c:pt>
                <c:pt idx="9">
                  <c:v>4.7131256717003582</c:v>
                </c:pt>
                <c:pt idx="10">
                  <c:v>4.602281828313564</c:v>
                </c:pt>
                <c:pt idx="11">
                  <c:v>4.4915301260355527</c:v>
                </c:pt>
                <c:pt idx="12">
                  <c:v>4.3808972145057332</c:v>
                </c:pt>
                <c:pt idx="13">
                  <c:v>4.2704173660418263</c:v>
                </c:pt>
                <c:pt idx="14">
                  <c:v>4.1601345996857795</c:v>
                </c:pt>
                <c:pt idx="15">
                  <c:v>4.0501053599757322</c:v>
                </c:pt>
                <c:pt idx="16">
                  <c:v>3.9404018707566606</c:v>
                </c:pt>
                <c:pt idx="17">
                  <c:v>3.8311162937614922</c:v>
                </c:pt>
                <c:pt idx="18">
                  <c:v>3.7223658189547981</c:v>
                </c:pt>
                <c:pt idx="19">
                  <c:v>3.6142987876100534</c:v>
                </c:pt>
                <c:pt idx="20">
                  <c:v>3.507101882756539</c:v>
                </c:pt>
                <c:pt idx="21">
                  <c:v>3.4010082907316592</c:v>
                </c:pt>
                <c:pt idx="22">
                  <c:v>3.2963065109025198</c:v>
                </c:pt>
                <c:pt idx="23">
                  <c:v>3.1933491343756431</c:v>
                </c:pt>
                <c:pt idx="24">
                  <c:v>3.0925604029099234</c:v>
                </c:pt>
                <c:pt idx="25">
                  <c:v>2.9944407085812679</c:v>
                </c:pt>
                <c:pt idx="26">
                  <c:v>2.8995654939582449</c:v>
                </c:pt>
                <c:pt idx="27">
                  <c:v>2.8085754830508054</c:v>
                </c:pt>
                <c:pt idx="28">
                  <c:v>2.7221551975638749</c:v>
                </c:pt>
                <c:pt idx="29">
                  <c:v>2.6409977810209626</c:v>
                </c:pt>
                <c:pt idx="30">
                  <c:v>2.5657566494420281</c:v>
                </c:pt>
                <c:pt idx="31">
                  <c:v>2.4969883081661788</c:v>
                </c:pt>
                <c:pt idx="32">
                  <c:v>2.4350948569853572</c:v>
                </c:pt>
                <c:pt idx="33">
                  <c:v>2.3802774561980438</c:v>
                </c:pt>
                <c:pt idx="34">
                  <c:v>2.3325114848916262</c:v>
                </c:pt>
                <c:pt idx="35">
                  <c:v>2.2915496372102995</c:v>
                </c:pt>
                <c:pt idx="36">
                  <c:v>2.256952159646326</c:v>
                </c:pt>
                <c:pt idx="37">
                  <c:v>2.2281367252485205</c:v>
                </c:pt>
                <c:pt idx="38">
                  <c:v>2.2044367578563708</c:v>
                </c:pt>
                <c:pt idx="39">
                  <c:v>2.1851573011127732</c:v>
                </c:pt>
                <c:pt idx="40">
                  <c:v>2.1696207578499376</c:v>
                </c:pt>
                <c:pt idx="41">
                  <c:v>2.1571990594903578</c:v>
                </c:pt>
                <c:pt idx="42">
                  <c:v>2.1473324095273396</c:v>
                </c:pt>
                <c:pt idx="43">
                  <c:v>2.1395369197739735</c:v>
                </c:pt>
                <c:pt idx="44">
                  <c:v>2.1334042609305595</c:v>
                </c:pt>
                <c:pt idx="45">
                  <c:v>2.1285963146871238</c:v>
                </c:pt>
                <c:pt idx="46">
                  <c:v>2.1248372215207358</c:v>
                </c:pt>
                <c:pt idx="47">
                  <c:v>2.1219045148674489</c:v>
                </c:pt>
                <c:pt idx="48">
                  <c:v>2.1196204077852401</c:v>
                </c:pt>
                <c:pt idx="49">
                  <c:v>2.1178438223029659</c:v>
                </c:pt>
                <c:pt idx="50">
                  <c:v>2.1164634258830439</c:v>
                </c:pt>
                <c:pt idx="51">
                  <c:v>2.1153917362134744</c:v>
                </c:pt>
                <c:pt idx="52">
                  <c:v>2.1145602409393947</c:v>
                </c:pt>
                <c:pt idx="53">
                  <c:v>2.1139154230575308</c:v>
                </c:pt>
                <c:pt idx="54">
                  <c:v>2.1134155628880884</c:v>
                </c:pt>
                <c:pt idx="55">
                  <c:v>2.1130281881786042</c:v>
                </c:pt>
                <c:pt idx="56">
                  <c:v>2.1127280549170511</c:v>
                </c:pt>
                <c:pt idx="57">
                  <c:v>2.1124955567403689</c:v>
                </c:pt>
                <c:pt idx="58">
                  <c:v>2.1123154769622494</c:v>
                </c:pt>
                <c:pt idx="59">
                  <c:v>2.1121760124138893</c:v>
                </c:pt>
                <c:pt idx="60">
                  <c:v>2.1120680116909494</c:v>
                </c:pt>
                <c:pt idx="61">
                  <c:v>2.111984381789922</c:v>
                </c:pt>
                <c:pt idx="62">
                  <c:v>2.1119196265554705</c:v>
                </c:pt>
                <c:pt idx="63">
                  <c:v>2.1118694880445457</c:v>
                </c:pt>
                <c:pt idx="64">
                  <c:v>2.1118306680906387</c:v>
                </c:pt>
                <c:pt idx="65">
                  <c:v>2.1118006122722544</c:v>
                </c:pt>
                <c:pt idx="66">
                  <c:v>2.1117773423825317</c:v>
                </c:pt>
                <c:pt idx="67">
                  <c:v>2.111759326560938</c:v>
                </c:pt>
                <c:pt idx="68">
                  <c:v>2.1117453786502183</c:v>
                </c:pt>
                <c:pt idx="69">
                  <c:v>2.1117345802197431</c:v>
                </c:pt>
                <c:pt idx="70">
                  <c:v>2.111726220161172</c:v>
                </c:pt>
                <c:pt idx="71">
                  <c:v>2.1117197479028769</c:v>
                </c:pt>
                <c:pt idx="72">
                  <c:v>2.1117147371765106</c:v>
                </c:pt>
                <c:pt idx="73">
                  <c:v>2.1117108579580655</c:v>
                </c:pt>
                <c:pt idx="74">
                  <c:v>2.1117078547405939</c:v>
                </c:pt>
                <c:pt idx="75">
                  <c:v>2.1117055297106502</c:v>
                </c:pt>
                <c:pt idx="76">
                  <c:v>2.1117037297222043</c:v>
                </c:pt>
                <c:pt idx="77">
                  <c:v>2.1117023362111484</c:v>
                </c:pt>
                <c:pt idx="78">
                  <c:v>2.1117012573867515</c:v>
                </c:pt>
                <c:pt idx="79">
                  <c:v>2.1117004221861073</c:v>
                </c:pt>
                <c:pt idx="80">
                  <c:v>2.1116997755936024</c:v>
                </c:pt>
                <c:pt idx="81">
                  <c:v>2.1116992750172332</c:v>
                </c:pt>
                <c:pt idx="82">
                  <c:v>2.1116988874831604</c:v>
                </c:pt>
                <c:pt idx="83">
                  <c:v>2.1116985874637586</c:v>
                </c:pt>
                <c:pt idx="84">
                  <c:v>2.1116983551961162</c:v>
                </c:pt>
                <c:pt idx="85">
                  <c:v>2.1116981753802446</c:v>
                </c:pt>
                <c:pt idx="86">
                  <c:v>2.1116980361712536</c:v>
                </c:pt>
                <c:pt idx="87">
                  <c:v>2.1116979283991117</c:v>
                </c:pt>
                <c:pt idx="88">
                  <c:v>2.1116978449646031</c:v>
                </c:pt>
                <c:pt idx="89">
                  <c:v>2.1116977803716868</c:v>
                </c:pt>
                <c:pt idx="90">
                  <c:v>2.1116977303654636</c:v>
                </c:pt>
                <c:pt idx="91">
                  <c:v>2.1116976916518952</c:v>
                </c:pt>
                <c:pt idx="92">
                  <c:v>2.111697661680819</c:v>
                </c:pt>
                <c:pt idx="93">
                  <c:v>2.1116976384779615</c:v>
                </c:pt>
                <c:pt idx="94">
                  <c:v>2.1116976205148901</c:v>
                </c:pt>
                <c:pt idx="95">
                  <c:v>2.1116976066083297</c:v>
                </c:pt>
                <c:pt idx="96">
                  <c:v>2.1116975958422191</c:v>
                </c:pt>
                <c:pt idx="97">
                  <c:v>2.1116975875073662</c:v>
                </c:pt>
                <c:pt idx="98">
                  <c:v>2.1116975810547318</c:v>
                </c:pt>
                <c:pt idx="99">
                  <c:v>2.1116975760592638</c:v>
                </c:pt>
                <c:pt idx="100">
                  <c:v>2.1116975721918978</c:v>
                </c:pt>
                <c:pt idx="101">
                  <c:v>2.1116975691978799</c:v>
                </c:pt>
                <c:pt idx="102">
                  <c:v>2.1116975668799864</c:v>
                </c:pt>
                <c:pt idx="103">
                  <c:v>2.1116975650855312</c:v>
                </c:pt>
                <c:pt idx="104">
                  <c:v>2.1116975636963091</c:v>
                </c:pt>
                <c:pt idx="105">
                  <c:v>2.1116975626208081</c:v>
                </c:pt>
                <c:pt idx="106">
                  <c:v>2.1116975617881821</c:v>
                </c:pt>
                <c:pt idx="107">
                  <c:v>2.111697561143584</c:v>
                </c:pt>
                <c:pt idx="108">
                  <c:v>2.1116975606445525</c:v>
                </c:pt>
                <c:pt idx="109">
                  <c:v>2.1116975602582144</c:v>
                </c:pt>
                <c:pt idx="110">
                  <c:v>2.1116975599591212</c:v>
                </c:pt>
                <c:pt idx="111">
                  <c:v>2.1116975597275713</c:v>
                </c:pt>
                <c:pt idx="112">
                  <c:v>2.1116975595483107</c:v>
                </c:pt>
                <c:pt idx="113">
                  <c:v>2.1116975594095315</c:v>
                </c:pt>
                <c:pt idx="114">
                  <c:v>2.1116975593020926</c:v>
                </c:pt>
                <c:pt idx="115">
                  <c:v>2.111697559218916</c:v>
                </c:pt>
                <c:pt idx="116">
                  <c:v>2.1116975591545226</c:v>
                </c:pt>
                <c:pt idx="117">
                  <c:v>2.1116975591046705</c:v>
                </c:pt>
                <c:pt idx="118">
                  <c:v>2.1116975590660769</c:v>
                </c:pt>
                <c:pt idx="119">
                  <c:v>2.1116975590361982</c:v>
                </c:pt>
                <c:pt idx="120">
                  <c:v>2.1116975590130673</c:v>
                </c:pt>
                <c:pt idx="121">
                  <c:v>2.1116975589951594</c:v>
                </c:pt>
                <c:pt idx="122">
                  <c:v>2.1116975589812959</c:v>
                </c:pt>
                <c:pt idx="123">
                  <c:v>2.1116975589705631</c:v>
                </c:pt>
                <c:pt idx="124">
                  <c:v>2.1116975589622542</c:v>
                </c:pt>
                <c:pt idx="125">
                  <c:v>2.1116975589558216</c:v>
                </c:pt>
                <c:pt idx="126">
                  <c:v>2.1116975589508411</c:v>
                </c:pt>
                <c:pt idx="127">
                  <c:v>2.111697558946986</c:v>
                </c:pt>
                <c:pt idx="128">
                  <c:v>2.1116975589440012</c:v>
                </c:pt>
                <c:pt idx="129">
                  <c:v>2.1116975589416902</c:v>
                </c:pt>
                <c:pt idx="130">
                  <c:v>2.1116975589399014</c:v>
                </c:pt>
                <c:pt idx="131">
                  <c:v>2.1116975589385167</c:v>
                </c:pt>
                <c:pt idx="132">
                  <c:v>2.1116975589374443</c:v>
                </c:pt>
                <c:pt idx="133">
                  <c:v>2.1116975589366143</c:v>
                </c:pt>
                <c:pt idx="134">
                  <c:v>2.1116975589359717</c:v>
                </c:pt>
                <c:pt idx="135">
                  <c:v>2.1116975589354743</c:v>
                </c:pt>
                <c:pt idx="136">
                  <c:v>2.1116975589350893</c:v>
                </c:pt>
                <c:pt idx="137">
                  <c:v>2.1116975589347908</c:v>
                </c:pt>
                <c:pt idx="138">
                  <c:v>2.1116975589345599</c:v>
                </c:pt>
                <c:pt idx="139">
                  <c:v>2.1116975589343814</c:v>
                </c:pt>
                <c:pt idx="140">
                  <c:v>2.1116975589342428</c:v>
                </c:pt>
                <c:pt idx="141">
                  <c:v>2.1116975589341358</c:v>
                </c:pt>
                <c:pt idx="142">
                  <c:v>2.1116975589340532</c:v>
                </c:pt>
                <c:pt idx="143">
                  <c:v>2.1116975589339888</c:v>
                </c:pt>
                <c:pt idx="144">
                  <c:v>2.1116975589339391</c:v>
                </c:pt>
                <c:pt idx="145">
                  <c:v>2.1116975589339004</c:v>
                </c:pt>
                <c:pt idx="146">
                  <c:v>2.1116975589338707</c:v>
                </c:pt>
                <c:pt idx="147">
                  <c:v>2.1116975589338476</c:v>
                </c:pt>
                <c:pt idx="148">
                  <c:v>2.1116975589338298</c:v>
                </c:pt>
                <c:pt idx="149">
                  <c:v>2.1116975589338161</c:v>
                </c:pt>
                <c:pt idx="150">
                  <c:v>2.1116975589338054</c:v>
                </c:pt>
                <c:pt idx="151">
                  <c:v>2.1116975589337974</c:v>
                </c:pt>
                <c:pt idx="152">
                  <c:v>2.1116975589337907</c:v>
                </c:pt>
                <c:pt idx="153">
                  <c:v>2.1116975589337859</c:v>
                </c:pt>
                <c:pt idx="154">
                  <c:v>2.1116975589337819</c:v>
                </c:pt>
                <c:pt idx="155">
                  <c:v>2.1116975589337788</c:v>
                </c:pt>
                <c:pt idx="156">
                  <c:v>2.1116975589337765</c:v>
                </c:pt>
                <c:pt idx="157">
                  <c:v>2.1116975589337748</c:v>
                </c:pt>
                <c:pt idx="158">
                  <c:v>2.1116975589337734</c:v>
                </c:pt>
                <c:pt idx="159">
                  <c:v>2.1116975589337725</c:v>
                </c:pt>
                <c:pt idx="160">
                  <c:v>2.1116975589337716</c:v>
                </c:pt>
                <c:pt idx="161">
                  <c:v>2.1116975589337708</c:v>
                </c:pt>
                <c:pt idx="162">
                  <c:v>2.1116975589337703</c:v>
                </c:pt>
                <c:pt idx="163">
                  <c:v>2.1116975589337699</c:v>
                </c:pt>
                <c:pt idx="164">
                  <c:v>2.1116975589337699</c:v>
                </c:pt>
                <c:pt idx="165">
                  <c:v>2.1116975589337694</c:v>
                </c:pt>
                <c:pt idx="166">
                  <c:v>2.1116975589337694</c:v>
                </c:pt>
                <c:pt idx="167">
                  <c:v>2.1116975589337694</c:v>
                </c:pt>
                <c:pt idx="168">
                  <c:v>2.111697558933769</c:v>
                </c:pt>
                <c:pt idx="169">
                  <c:v>2.111697558933769</c:v>
                </c:pt>
                <c:pt idx="170">
                  <c:v>2.111697558933769</c:v>
                </c:pt>
                <c:pt idx="171">
                  <c:v>2.111697558933769</c:v>
                </c:pt>
                <c:pt idx="172">
                  <c:v>2.111697558933769</c:v>
                </c:pt>
                <c:pt idx="173">
                  <c:v>2.111697558933769</c:v>
                </c:pt>
                <c:pt idx="174">
                  <c:v>2.111697558933769</c:v>
                </c:pt>
                <c:pt idx="175">
                  <c:v>2.111697558933769</c:v>
                </c:pt>
                <c:pt idx="176">
                  <c:v>2.1116975589337685</c:v>
                </c:pt>
                <c:pt idx="177">
                  <c:v>2.1116975589337685</c:v>
                </c:pt>
                <c:pt idx="178">
                  <c:v>2.1116975589337685</c:v>
                </c:pt>
                <c:pt idx="179">
                  <c:v>2.1116975589337685</c:v>
                </c:pt>
                <c:pt idx="180">
                  <c:v>2.1116975589337685</c:v>
                </c:pt>
                <c:pt idx="181">
                  <c:v>2.1116975589337685</c:v>
                </c:pt>
                <c:pt idx="182">
                  <c:v>2.1116975589337685</c:v>
                </c:pt>
                <c:pt idx="183">
                  <c:v>2.1116975589337685</c:v>
                </c:pt>
                <c:pt idx="184">
                  <c:v>2.1116975589337685</c:v>
                </c:pt>
                <c:pt idx="185">
                  <c:v>2.1116975589337685</c:v>
                </c:pt>
                <c:pt idx="186">
                  <c:v>2.1116975589337685</c:v>
                </c:pt>
                <c:pt idx="187">
                  <c:v>2.1116975589337685</c:v>
                </c:pt>
                <c:pt idx="188">
                  <c:v>2.1116975589337685</c:v>
                </c:pt>
                <c:pt idx="189">
                  <c:v>2.1116975589337685</c:v>
                </c:pt>
                <c:pt idx="190">
                  <c:v>2.1116975589337685</c:v>
                </c:pt>
                <c:pt idx="191">
                  <c:v>2.1116975589337685</c:v>
                </c:pt>
                <c:pt idx="192">
                  <c:v>2.1116975589337685</c:v>
                </c:pt>
                <c:pt idx="193">
                  <c:v>2.1116975589337685</c:v>
                </c:pt>
                <c:pt idx="194">
                  <c:v>2.1116975589337685</c:v>
                </c:pt>
                <c:pt idx="195">
                  <c:v>2.1116975589337685</c:v>
                </c:pt>
                <c:pt idx="196">
                  <c:v>2.1116975589337685</c:v>
                </c:pt>
                <c:pt idx="197">
                  <c:v>2.1116975589337685</c:v>
                </c:pt>
                <c:pt idx="198">
                  <c:v>2.1116975589337685</c:v>
                </c:pt>
                <c:pt idx="199">
                  <c:v>2.1116975589337685</c:v>
                </c:pt>
                <c:pt idx="200">
                  <c:v>2.1116975589337685</c:v>
                </c:pt>
                <c:pt idx="201">
                  <c:v>2.1116975589337685</c:v>
                </c:pt>
                <c:pt idx="202">
                  <c:v>2.1116975589337685</c:v>
                </c:pt>
                <c:pt idx="203">
                  <c:v>2.1116975589337685</c:v>
                </c:pt>
                <c:pt idx="204">
                  <c:v>2.1116975589337685</c:v>
                </c:pt>
                <c:pt idx="205">
                  <c:v>2.1116975589337685</c:v>
                </c:pt>
                <c:pt idx="206">
                  <c:v>2.1116975589337685</c:v>
                </c:pt>
                <c:pt idx="207">
                  <c:v>2.1116975589337685</c:v>
                </c:pt>
                <c:pt idx="208">
                  <c:v>2.1116975589337685</c:v>
                </c:pt>
                <c:pt idx="209">
                  <c:v>2.1116975589337685</c:v>
                </c:pt>
                <c:pt idx="210">
                  <c:v>2.1116975589337685</c:v>
                </c:pt>
                <c:pt idx="211">
                  <c:v>2.1116975589337685</c:v>
                </c:pt>
                <c:pt idx="212">
                  <c:v>2.1116975589337685</c:v>
                </c:pt>
                <c:pt idx="213">
                  <c:v>2.1116975589337685</c:v>
                </c:pt>
                <c:pt idx="214">
                  <c:v>2.1116975589337685</c:v>
                </c:pt>
                <c:pt idx="215">
                  <c:v>2.1116975589337685</c:v>
                </c:pt>
                <c:pt idx="216">
                  <c:v>2.1116975589337685</c:v>
                </c:pt>
                <c:pt idx="217">
                  <c:v>2.1116975589337685</c:v>
                </c:pt>
                <c:pt idx="218">
                  <c:v>2.1116975589337685</c:v>
                </c:pt>
                <c:pt idx="219">
                  <c:v>2.1116975589337685</c:v>
                </c:pt>
                <c:pt idx="220">
                  <c:v>2.1116975589337685</c:v>
                </c:pt>
                <c:pt idx="221">
                  <c:v>2.1116975589337685</c:v>
                </c:pt>
                <c:pt idx="222">
                  <c:v>2.1116975589337685</c:v>
                </c:pt>
                <c:pt idx="223">
                  <c:v>2.1116975589337685</c:v>
                </c:pt>
                <c:pt idx="224">
                  <c:v>2.1116975589337685</c:v>
                </c:pt>
                <c:pt idx="225">
                  <c:v>2.1116975589337685</c:v>
                </c:pt>
                <c:pt idx="226">
                  <c:v>2.1116975589337685</c:v>
                </c:pt>
                <c:pt idx="227">
                  <c:v>2.1116975589337685</c:v>
                </c:pt>
                <c:pt idx="228">
                  <c:v>2.1116975589337685</c:v>
                </c:pt>
                <c:pt idx="229">
                  <c:v>2.1116975589337685</c:v>
                </c:pt>
                <c:pt idx="230">
                  <c:v>2.1116975589337685</c:v>
                </c:pt>
                <c:pt idx="231">
                  <c:v>2.1116975589337685</c:v>
                </c:pt>
                <c:pt idx="232">
                  <c:v>2.1116975589337685</c:v>
                </c:pt>
                <c:pt idx="233">
                  <c:v>2.1116975589337685</c:v>
                </c:pt>
                <c:pt idx="234">
                  <c:v>2.1116975589337685</c:v>
                </c:pt>
                <c:pt idx="235">
                  <c:v>2.1116975589337685</c:v>
                </c:pt>
                <c:pt idx="236">
                  <c:v>2.1116975589337685</c:v>
                </c:pt>
                <c:pt idx="237">
                  <c:v>2.1116975589337685</c:v>
                </c:pt>
                <c:pt idx="238">
                  <c:v>2.1116975589337685</c:v>
                </c:pt>
                <c:pt idx="239">
                  <c:v>2.1116975589337685</c:v>
                </c:pt>
                <c:pt idx="240">
                  <c:v>2.1116975589337685</c:v>
                </c:pt>
                <c:pt idx="241">
                  <c:v>2.1116975589337685</c:v>
                </c:pt>
                <c:pt idx="242">
                  <c:v>2.1116975589337685</c:v>
                </c:pt>
                <c:pt idx="243">
                  <c:v>2.1116975589337685</c:v>
                </c:pt>
                <c:pt idx="244">
                  <c:v>2.1116975589337685</c:v>
                </c:pt>
                <c:pt idx="245">
                  <c:v>2.1116975589337685</c:v>
                </c:pt>
                <c:pt idx="246">
                  <c:v>2.1116975589337685</c:v>
                </c:pt>
                <c:pt idx="247">
                  <c:v>2.1116975589337685</c:v>
                </c:pt>
                <c:pt idx="248">
                  <c:v>2.1116975589337685</c:v>
                </c:pt>
                <c:pt idx="249">
                  <c:v>2.1116975589337685</c:v>
                </c:pt>
                <c:pt idx="250">
                  <c:v>2.1116975589337685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09184"/>
        <c:axId val="90542528"/>
      </c:scatterChart>
      <c:valAx>
        <c:axId val="907091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0542528"/>
        <c:crosses val="autoZero"/>
        <c:crossBetween val="midCat"/>
      </c:valAx>
      <c:valAx>
        <c:axId val="90542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07091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Un-chilled_LogLinearTail'!$A$2:$A$18</c:f>
              <c:numCache>
                <c:formatCode>0.00</c:formatCode>
                <c:ptCount val="1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0</c:v>
                </c:pt>
                <c:pt idx="6">
                  <c:v>0.25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0</c:v>
                </c:pt>
                <c:pt idx="11">
                  <c:v>0.25</c:v>
                </c:pt>
                <c:pt idx="12">
                  <c:v>0.5</c:v>
                </c:pt>
                <c:pt idx="13">
                  <c:v>1</c:v>
                </c:pt>
                <c:pt idx="14">
                  <c:v>1.5</c:v>
                </c:pt>
                <c:pt idx="15">
                  <c:v>2</c:v>
                </c:pt>
                <c:pt idx="16">
                  <c:v>2.5</c:v>
                </c:pt>
              </c:numCache>
            </c:numRef>
          </c:xVal>
          <c:yVal>
            <c:numRef>
              <c:f>'13136 Un-chilled_LogLinearTail'!$B$2:$B$18</c:f>
              <c:numCache>
                <c:formatCode>0.00</c:formatCode>
                <c:ptCount val="17"/>
                <c:pt idx="0">
                  <c:v>5.6989700043360187</c:v>
                </c:pt>
                <c:pt idx="1">
                  <c:v>3.5185139398778875</c:v>
                </c:pt>
                <c:pt idx="2">
                  <c:v>2.3010299956639813</c:v>
                </c:pt>
                <c:pt idx="3">
                  <c:v>3.5440680443502757</c:v>
                </c:pt>
                <c:pt idx="4">
                  <c:v>3.9469432706978256</c:v>
                </c:pt>
                <c:pt idx="5">
                  <c:v>5.0293837776852097</c:v>
                </c:pt>
                <c:pt idx="6">
                  <c:v>2.2304489213782741</c:v>
                </c:pt>
                <c:pt idx="7">
                  <c:v>2.6989700043360187</c:v>
                </c:pt>
                <c:pt idx="8">
                  <c:v>3.2174839442139063</c:v>
                </c:pt>
                <c:pt idx="9">
                  <c:v>2.7283537820212285</c:v>
                </c:pt>
                <c:pt idx="10">
                  <c:v>5.6989700043360187</c:v>
                </c:pt>
                <c:pt idx="11">
                  <c:v>4.0681858617461613</c:v>
                </c:pt>
                <c:pt idx="12">
                  <c:v>2.7993405494535817</c:v>
                </c:pt>
                <c:pt idx="13">
                  <c:v>2.0606978403536118</c:v>
                </c:pt>
                <c:pt idx="14">
                  <c:v>1.5440680443502757</c:v>
                </c:pt>
                <c:pt idx="15">
                  <c:v>3.1303337684950061</c:v>
                </c:pt>
                <c:pt idx="16">
                  <c:v>2.1303337684950061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Un-chilled_LogLinearTail'!$A$22:$A$122</c:f>
              <c:numCache>
                <c:formatCode>0.00</c:formatCode>
                <c:ptCount val="1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</c:numCache>
            </c:numRef>
          </c:xVal>
          <c:yVal>
            <c:numRef>
              <c:f>'13136 Un-chilled_LogLinearTail'!$C$22:$C$122</c:f>
              <c:numCache>
                <c:formatCode>0.00</c:formatCode>
                <c:ptCount val="101"/>
                <c:pt idx="0">
                  <c:v>5.477242884481651</c:v>
                </c:pt>
                <c:pt idx="1">
                  <c:v>5.2418935252169101</c:v>
                </c:pt>
                <c:pt idx="2">
                  <c:v>5.0069524268719805</c:v>
                </c:pt>
                <c:pt idx="3">
                  <c:v>4.7727107787211667</c:v>
                </c:pt>
                <c:pt idx="4">
                  <c:v>4.5396633250068659</c:v>
                </c:pt>
                <c:pt idx="5">
                  <c:v>4.3086427872748283</c:v>
                </c:pt>
                <c:pt idx="6">
                  <c:v>4.0810284396307015</c:v>
                </c:pt>
                <c:pt idx="7">
                  <c:v>3.8590435479997773</c:v>
                </c:pt>
                <c:pt idx="8">
                  <c:v>3.6461118526119765</c:v>
                </c:pt>
                <c:pt idx="9">
                  <c:v>3.4471211296668427</c:v>
                </c:pt>
                <c:pt idx="10">
                  <c:v>3.2682331767739474</c:v>
                </c:pt>
                <c:pt idx="11">
                  <c:v>3.1157649052589287</c:v>
                </c:pt>
                <c:pt idx="12">
                  <c:v>2.9941090699247908</c:v>
                </c:pt>
                <c:pt idx="13">
                  <c:v>2.9037761264728608</c:v>
                </c:pt>
                <c:pt idx="14">
                  <c:v>2.8411408563013478</c:v>
                </c:pt>
                <c:pt idx="15">
                  <c:v>2.8001259816864748</c:v>
                </c:pt>
                <c:pt idx="16">
                  <c:v>2.7743926659317975</c:v>
                </c:pt>
                <c:pt idx="17">
                  <c:v>2.7587134487945275</c:v>
                </c:pt>
                <c:pt idx="18">
                  <c:v>2.7493389337762397</c:v>
                </c:pt>
                <c:pt idx="19">
                  <c:v>2.7437991365747152</c:v>
                </c:pt>
                <c:pt idx="20">
                  <c:v>2.7405484623544072</c:v>
                </c:pt>
                <c:pt idx="21">
                  <c:v>2.738648996026245</c:v>
                </c:pt>
                <c:pt idx="22">
                  <c:v>2.7375418177287569</c:v>
                </c:pt>
                <c:pt idx="23">
                  <c:v>2.7368973875644746</c:v>
                </c:pt>
                <c:pt idx="24">
                  <c:v>2.7365226149033059</c:v>
                </c:pt>
                <c:pt idx="25">
                  <c:v>2.7363047703859089</c:v>
                </c:pt>
                <c:pt idx="26">
                  <c:v>2.7361781798410609</c:v>
                </c:pt>
                <c:pt idx="27">
                  <c:v>2.7361046296585578</c:v>
                </c:pt>
                <c:pt idx="28">
                  <c:v>2.7360619005031124</c:v>
                </c:pt>
                <c:pt idx="29">
                  <c:v>2.7360370782900558</c:v>
                </c:pt>
                <c:pt idx="30">
                  <c:v>2.736022659044627</c:v>
                </c:pt>
                <c:pt idx="31">
                  <c:v>2.7360142830508534</c:v>
                </c:pt>
                <c:pt idx="32">
                  <c:v>2.7360094175743357</c:v>
                </c:pt>
                <c:pt idx="33">
                  <c:v>2.7360065913174014</c:v>
                </c:pt>
                <c:pt idx="34">
                  <c:v>2.7360049496079855</c:v>
                </c:pt>
                <c:pt idx="35">
                  <c:v>2.7360039959777742</c:v>
                </c:pt>
                <c:pt idx="36">
                  <c:v>2.7360034420372101</c:v>
                </c:pt>
                <c:pt idx="37">
                  <c:v>2.7360031202668615</c:v>
                </c:pt>
                <c:pt idx="38">
                  <c:v>2.7360029333585172</c:v>
                </c:pt>
                <c:pt idx="39">
                  <c:v>2.736002824788164</c:v>
                </c:pt>
                <c:pt idx="40">
                  <c:v>2.736002761722387</c:v>
                </c:pt>
                <c:pt idx="41">
                  <c:v>2.7360027250890719</c:v>
                </c:pt>
                <c:pt idx="42">
                  <c:v>2.7360027038097074</c:v>
                </c:pt>
                <c:pt idx="43">
                  <c:v>2.7360026914490638</c:v>
                </c:pt>
                <c:pt idx="44">
                  <c:v>2.7360026842690792</c:v>
                </c:pt>
                <c:pt idx="45">
                  <c:v>2.7360026800984079</c:v>
                </c:pt>
                <c:pt idx="46">
                  <c:v>2.7360026776757711</c:v>
                </c:pt>
                <c:pt idx="47">
                  <c:v>2.7360026762685226</c:v>
                </c:pt>
                <c:pt idx="48">
                  <c:v>2.7360026754510876</c:v>
                </c:pt>
                <c:pt idx="49">
                  <c:v>2.7360026749762603</c:v>
                </c:pt>
                <c:pt idx="50">
                  <c:v>2.7360026747004453</c:v>
                </c:pt>
                <c:pt idx="51">
                  <c:v>2.7360026745402313</c:v>
                </c:pt>
                <c:pt idx="52">
                  <c:v>2.736002674447167</c:v>
                </c:pt>
                <c:pt idx="53">
                  <c:v>2.7360026743931085</c:v>
                </c:pt>
                <c:pt idx="54">
                  <c:v>2.736002674361707</c:v>
                </c:pt>
                <c:pt idx="55">
                  <c:v>2.7360026743434669</c:v>
                </c:pt>
                <c:pt idx="56">
                  <c:v>2.7360026743328718</c:v>
                </c:pt>
                <c:pt idx="57">
                  <c:v>2.7360026743267172</c:v>
                </c:pt>
                <c:pt idx="58">
                  <c:v>2.7360026743231423</c:v>
                </c:pt>
                <c:pt idx="59">
                  <c:v>2.7360026743210657</c:v>
                </c:pt>
                <c:pt idx="60">
                  <c:v>2.7360026743198591</c:v>
                </c:pt>
                <c:pt idx="61">
                  <c:v>2.7360026743191588</c:v>
                </c:pt>
                <c:pt idx="62">
                  <c:v>2.7360026743187515</c:v>
                </c:pt>
                <c:pt idx="63">
                  <c:v>2.7360026743185153</c:v>
                </c:pt>
                <c:pt idx="64">
                  <c:v>2.7360026743183776</c:v>
                </c:pt>
                <c:pt idx="65">
                  <c:v>2.7360026743182981</c:v>
                </c:pt>
                <c:pt idx="66">
                  <c:v>2.7360026743182515</c:v>
                </c:pt>
                <c:pt idx="67">
                  <c:v>2.7360026743182249</c:v>
                </c:pt>
                <c:pt idx="68">
                  <c:v>2.7360026743182093</c:v>
                </c:pt>
                <c:pt idx="69">
                  <c:v>2.7360026743182</c:v>
                </c:pt>
                <c:pt idx="70">
                  <c:v>2.7360026743181947</c:v>
                </c:pt>
                <c:pt idx="71">
                  <c:v>2.7360026743181916</c:v>
                </c:pt>
                <c:pt idx="72">
                  <c:v>2.7360026743181898</c:v>
                </c:pt>
                <c:pt idx="73">
                  <c:v>2.7360026743181889</c:v>
                </c:pt>
                <c:pt idx="74">
                  <c:v>2.7360026743181884</c:v>
                </c:pt>
                <c:pt idx="75">
                  <c:v>2.736002674318188</c:v>
                </c:pt>
                <c:pt idx="76">
                  <c:v>2.7360026743181876</c:v>
                </c:pt>
                <c:pt idx="77">
                  <c:v>2.7360026743181876</c:v>
                </c:pt>
                <c:pt idx="78">
                  <c:v>2.7360026743181876</c:v>
                </c:pt>
                <c:pt idx="79">
                  <c:v>2.7360026743181876</c:v>
                </c:pt>
                <c:pt idx="80">
                  <c:v>2.7360026743181876</c:v>
                </c:pt>
                <c:pt idx="81">
                  <c:v>2.7360026743181876</c:v>
                </c:pt>
                <c:pt idx="82">
                  <c:v>2.7360026743181876</c:v>
                </c:pt>
                <c:pt idx="83">
                  <c:v>2.7360026743181876</c:v>
                </c:pt>
                <c:pt idx="84">
                  <c:v>2.7360026743181876</c:v>
                </c:pt>
                <c:pt idx="85">
                  <c:v>2.7360026743181876</c:v>
                </c:pt>
                <c:pt idx="86">
                  <c:v>2.7360026743181876</c:v>
                </c:pt>
                <c:pt idx="87">
                  <c:v>2.7360026743181876</c:v>
                </c:pt>
                <c:pt idx="88">
                  <c:v>2.7360026743181876</c:v>
                </c:pt>
                <c:pt idx="89">
                  <c:v>2.7360026743181876</c:v>
                </c:pt>
                <c:pt idx="90">
                  <c:v>2.7360026743181876</c:v>
                </c:pt>
                <c:pt idx="91">
                  <c:v>2.7360026743181876</c:v>
                </c:pt>
                <c:pt idx="92">
                  <c:v>2.7360026743181876</c:v>
                </c:pt>
                <c:pt idx="93">
                  <c:v>2.7360026743181876</c:v>
                </c:pt>
                <c:pt idx="94">
                  <c:v>2.7360026743181876</c:v>
                </c:pt>
                <c:pt idx="95">
                  <c:v>2.7360026743181876</c:v>
                </c:pt>
                <c:pt idx="96">
                  <c:v>2.7360026743181876</c:v>
                </c:pt>
                <c:pt idx="97">
                  <c:v>2.7360026743181876</c:v>
                </c:pt>
                <c:pt idx="98">
                  <c:v>2.7360026743181876</c:v>
                </c:pt>
                <c:pt idx="99">
                  <c:v>2.7360026743181876</c:v>
                </c:pt>
                <c:pt idx="100">
                  <c:v>2.7360026743181876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653088"/>
        <c:axId val="91107032"/>
      </c:scatterChart>
      <c:valAx>
        <c:axId val="906530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1107032"/>
        <c:crosses val="autoZero"/>
        <c:crossBetween val="midCat"/>
      </c:valAx>
      <c:valAx>
        <c:axId val="91107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06530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Pre-chilled LogLinearTail'!$A$2:$A$19</c:f>
              <c:numCache>
                <c:formatCode>0.00</c:formatCode>
                <c:ptCount val="1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0</c:v>
                </c:pt>
                <c:pt idx="8">
                  <c:v>0.25</c:v>
                </c:pt>
                <c:pt idx="9">
                  <c:v>0.5</c:v>
                </c:pt>
                <c:pt idx="10">
                  <c:v>1</c:v>
                </c:pt>
                <c:pt idx="11">
                  <c:v>0</c:v>
                </c:pt>
                <c:pt idx="12">
                  <c:v>0.25</c:v>
                </c:pt>
                <c:pt idx="13">
                  <c:v>0.5</c:v>
                </c:pt>
                <c:pt idx="14">
                  <c:v>1</c:v>
                </c:pt>
                <c:pt idx="15">
                  <c:v>1.5</c:v>
                </c:pt>
                <c:pt idx="16">
                  <c:v>2</c:v>
                </c:pt>
                <c:pt idx="17">
                  <c:v>2.5</c:v>
                </c:pt>
              </c:numCache>
            </c:numRef>
          </c:xVal>
          <c:yVal>
            <c:numRef>
              <c:f>'13136 Pre-chilled LogLinearTail'!$B$2:$B$19</c:f>
              <c:numCache>
                <c:formatCode>0.00</c:formatCode>
                <c:ptCount val="18"/>
                <c:pt idx="0">
                  <c:v>5.6989700043360187</c:v>
                </c:pt>
                <c:pt idx="1">
                  <c:v>4.9030899869919438</c:v>
                </c:pt>
                <c:pt idx="2">
                  <c:v>2.5185139398778875</c:v>
                </c:pt>
                <c:pt idx="3">
                  <c:v>2.0606978403536118</c:v>
                </c:pt>
                <c:pt idx="4">
                  <c:v>2.3010299956639813</c:v>
                </c:pt>
                <c:pt idx="5">
                  <c:v>2.7520484478194387</c:v>
                </c:pt>
                <c:pt idx="6">
                  <c:v>2.2174839442139063</c:v>
                </c:pt>
                <c:pt idx="7">
                  <c:v>5.6334684555795862</c:v>
                </c:pt>
                <c:pt idx="8">
                  <c:v>3.6020599913279625</c:v>
                </c:pt>
                <c:pt idx="9">
                  <c:v>2.4313637641589874</c:v>
                </c:pt>
                <c:pt idx="10">
                  <c:v>2.3324384599156054</c:v>
                </c:pt>
                <c:pt idx="11">
                  <c:v>5.7781512503836439</c:v>
                </c:pt>
                <c:pt idx="12">
                  <c:v>3.568201724066995</c:v>
                </c:pt>
                <c:pt idx="13">
                  <c:v>2.7242758696007892</c:v>
                </c:pt>
                <c:pt idx="14">
                  <c:v>2.1760912590556813</c:v>
                </c:pt>
                <c:pt idx="15">
                  <c:v>1.8129133566428555</c:v>
                </c:pt>
                <c:pt idx="16">
                  <c:v>1.6989700043360187</c:v>
                </c:pt>
                <c:pt idx="17">
                  <c:v>2.6532125137753435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Pre-chilled LogLinearTail'!$A$23:$A$273</c:f>
              <c:numCache>
                <c:formatCode>0.00</c:formatCode>
                <c:ptCount val="25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</c:numCache>
            </c:numRef>
          </c:xVal>
          <c:yVal>
            <c:numRef>
              <c:f>'13136 Pre-chilled LogLinearTail'!$C$23:$C$273</c:f>
              <c:numCache>
                <c:formatCode>0.00</c:formatCode>
                <c:ptCount val="251"/>
                <c:pt idx="0">
                  <c:v>5.708485923718321</c:v>
                </c:pt>
                <c:pt idx="1">
                  <c:v>5.640470502623308</c:v>
                </c:pt>
                <c:pt idx="2">
                  <c:v>5.5724591496634375</c:v>
                </c:pt>
                <c:pt idx="3">
                  <c:v>5.5044525541982958</c:v>
                </c:pt>
                <c:pt idx="4">
                  <c:v>5.4364515222792029</c:v>
                </c:pt>
                <c:pt idx="5">
                  <c:v>5.3684569963571693</c:v>
                </c:pt>
                <c:pt idx="6">
                  <c:v>5.300470078302749</c:v>
                </c:pt>
                <c:pt idx="7">
                  <c:v>5.2324920562882227</c:v>
                </c:pt>
                <c:pt idx="8">
                  <c:v>5.1645244361718232</c:v>
                </c:pt>
                <c:pt idx="9">
                  <c:v>5.0965689781265606</c:v>
                </c:pt>
                <c:pt idx="10">
                  <c:v>5.0286277393745156</c:v>
                </c:pt>
                <c:pt idx="11">
                  <c:v>4.96070312402298</c:v>
                </c:pt>
                <c:pt idx="12">
                  <c:v>4.8927979411536091</c:v>
                </c:pt>
                <c:pt idx="13">
                  <c:v>4.8249154724915764</c:v>
                </c:pt>
                <c:pt idx="14">
                  <c:v>4.7570595511804017</c:v>
                </c:pt>
                <c:pt idx="15">
                  <c:v>4.6892346534110105</c:v>
                </c:pt>
                <c:pt idx="16">
                  <c:v>4.6214460049014354</c:v>
                </c:pt>
                <c:pt idx="17">
                  <c:v>4.5536997044961272</c:v>
                </c:pt>
                <c:pt idx="18">
                  <c:v>4.4860028674491899</c:v>
                </c:pt>
                <c:pt idx="19">
                  <c:v>4.4183637912699032</c:v>
                </c:pt>
                <c:pt idx="20">
                  <c:v>4.3507921473339488</c:v>
                </c:pt>
                <c:pt idx="21">
                  <c:v>4.283299201787643</c:v>
                </c:pt>
                <c:pt idx="22">
                  <c:v>4.2158980695762178</c:v>
                </c:pt>
                <c:pt idx="23">
                  <c:v>4.1486040056832696</c:v>
                </c:pt>
                <c:pt idx="24">
                  <c:v>4.0814347378372435</c:v>
                </c:pt>
                <c:pt idx="25">
                  <c:v>4.0144108449677196</c:v>
                </c:pt>
                <c:pt idx="26">
                  <c:v>3.9475561855047032</c:v>
                </c:pt>
                <c:pt idx="27">
                  <c:v>3.8808983791096687</c:v>
                </c:pt>
                <c:pt idx="28">
                  <c:v>3.8144693444797171</c:v>
                </c:pt>
                <c:pt idx="29">
                  <c:v>3.7483058943143335</c:v>
                </c:pt>
                <c:pt idx="30">
                  <c:v>3.6824503861798226</c:v>
                </c:pt>
                <c:pt idx="31">
                  <c:v>3.6169514246159467</c:v>
                </c:pt>
                <c:pt idx="32">
                  <c:v>3.5518646051410547</c:v>
                </c:pt>
                <c:pt idx="33">
                  <c:v>3.4872532845549031</c:v>
                </c:pt>
                <c:pt idx="34">
                  <c:v>3.4231893538664253</c:v>
                </c:pt>
                <c:pt idx="35">
                  <c:v>3.3597539801237377</c:v>
                </c:pt>
                <c:pt idx="36">
                  <c:v>3.2970382714022941</c:v>
                </c:pt>
                <c:pt idx="37">
                  <c:v>3.2351438055116084</c:v>
                </c:pt>
                <c:pt idx="38">
                  <c:v>3.1741829483515218</c:v>
                </c:pt>
                <c:pt idx="39">
                  <c:v>3.1142788736391838</c:v>
                </c:pt>
                <c:pt idx="40">
                  <c:v>3.0555651840586964</c:v>
                </c:pt>
                <c:pt idx="41">
                  <c:v>2.9981850277239728</c:v>
                </c:pt>
                <c:pt idx="42">
                  <c:v>2.9422896069183686</c:v>
                </c:pt>
                <c:pt idx="43">
                  <c:v>2.8880359925091983</c:v>
                </c:pt>
                <c:pt idx="44">
                  <c:v>2.835584191030065</c:v>
                </c:pt>
                <c:pt idx="45">
                  <c:v>2.7850934645212466</c:v>
                </c:pt>
                <c:pt idx="46">
                  <c:v>2.7367179752890949</c:v>
                </c:pt>
                <c:pt idx="47">
                  <c:v>2.6906019140085129</c:v>
                </c:pt>
                <c:pt idx="48">
                  <c:v>2.6468743602069535</c:v>
                </c:pt>
                <c:pt idx="49">
                  <c:v>2.6056442046367487</c:v>
                </c:pt>
                <c:pt idx="50">
                  <c:v>2.5669955163100426</c:v>
                </c:pt>
                <c:pt idx="51">
                  <c:v>2.5309837471968017</c:v>
                </c:pt>
                <c:pt idx="52">
                  <c:v>2.4976331248051928</c:v>
                </c:pt>
                <c:pt idx="53">
                  <c:v>2.466935487038254</c:v>
                </c:pt>
                <c:pt idx="54">
                  <c:v>2.4388506764845244</c:v>
                </c:pt>
                <c:pt idx="55">
                  <c:v>2.4133084542595182</c:v>
                </c:pt>
                <c:pt idx="56">
                  <c:v>2.3902117432657097</c:v>
                </c:pt>
                <c:pt idx="57">
                  <c:v>2.3694408921512466</c:v>
                </c:pt>
                <c:pt idx="58">
                  <c:v>2.350858581355423</c:v>
                </c:pt>
                <c:pt idx="59">
                  <c:v>2.3343149771845337</c:v>
                </c:pt>
                <c:pt idx="60">
                  <c:v>2.3196527734392061</c:v>
                </c:pt>
                <c:pt idx="61">
                  <c:v>2.3067118292101667</c:v>
                </c:pt>
                <c:pt idx="62">
                  <c:v>2.2953331990681556</c:v>
                </c:pt>
                <c:pt idx="63">
                  <c:v>2.2853624418501117</c:v>
                </c:pt>
                <c:pt idx="64">
                  <c:v>2.2766521742810579</c:v>
                </c:pt>
                <c:pt idx="65">
                  <c:v>2.2690638985108964</c:v>
                </c:pt>
                <c:pt idx="66">
                  <c:v>2.262469175794656</c:v>
                </c:pt>
                <c:pt idx="67">
                  <c:v>2.2567502431022013</c:v>
                </c:pt>
                <c:pt idx="68">
                  <c:v>2.2518001786469086</c:v>
                </c:pt>
                <c:pt idx="69">
                  <c:v>2.24752272025259</c:v>
                </c:pt>
                <c:pt idx="70">
                  <c:v>2.243831831126089</c:v>
                </c:pt>
                <c:pt idx="71">
                  <c:v>2.2406510943396416</c:v>
                </c:pt>
                <c:pt idx="72">
                  <c:v>2.237913002692471</c:v>
                </c:pt>
                <c:pt idx="73">
                  <c:v>2.2355581963341526</c:v>
                </c:pt>
                <c:pt idx="74">
                  <c:v>2.233534687617087</c:v>
                </c:pt>
                <c:pt idx="75">
                  <c:v>2.2317971015988891</c:v>
                </c:pt>
                <c:pt idx="76">
                  <c:v>2.2303059515716761</c:v>
                </c:pt>
                <c:pt idx="77">
                  <c:v>2.2290269618624308</c:v>
                </c:pt>
                <c:pt idx="78">
                  <c:v>2.2279304447132384</c:v>
                </c:pt>
                <c:pt idx="79">
                  <c:v>2.2269907340478698</c:v>
                </c:pt>
                <c:pt idx="80">
                  <c:v>2.2261856760925123</c:v>
                </c:pt>
                <c:pt idx="81">
                  <c:v>2.2254961748943249</c:v>
                </c:pt>
                <c:pt idx="82">
                  <c:v>2.2249057895558235</c:v>
                </c:pt>
                <c:pt idx="83">
                  <c:v>2.2244003792962483</c:v>
                </c:pt>
                <c:pt idx="84">
                  <c:v>2.2239677921189038</c:v>
                </c:pt>
                <c:pt idx="85">
                  <c:v>2.2235975927933396</c:v>
                </c:pt>
                <c:pt idx="86">
                  <c:v>2.2232808259673829</c:v>
                </c:pt>
                <c:pt idx="87">
                  <c:v>2.2230098104424654</c:v>
                </c:pt>
                <c:pt idx="88">
                  <c:v>2.2227779609298115</c:v>
                </c:pt>
                <c:pt idx="89">
                  <c:v>2.2225796339217938</c:v>
                </c:pt>
                <c:pt idx="90">
                  <c:v>2.2224099946391043</c:v>
                </c:pt>
                <c:pt idx="91">
                  <c:v>2.2222649023351373</c:v>
                </c:pt>
                <c:pt idx="92">
                  <c:v>2.2221408115443224</c:v>
                </c:pt>
                <c:pt idx="93">
                  <c:v>2.2220346871454164</c:v>
                </c:pt>
                <c:pt idx="94">
                  <c:v>2.2219439313710136</c:v>
                </c:pt>
                <c:pt idx="95">
                  <c:v>2.2218663211297986</c:v>
                </c:pt>
                <c:pt idx="96">
                  <c:v>2.2217999542186599</c:v>
                </c:pt>
                <c:pt idx="97">
                  <c:v>2.2217432031887698</c:v>
                </c:pt>
                <c:pt idx="98">
                  <c:v>2.2216946757947582</c:v>
                </c:pt>
                <c:pt idx="99">
                  <c:v>2.2216531811009781</c:v>
                </c:pt>
                <c:pt idx="100">
                  <c:v>2.2216177004454751</c:v>
                </c:pt>
                <c:pt idx="101">
                  <c:v>2.2215873625725973</c:v>
                </c:pt>
                <c:pt idx="102">
                  <c:v>2.2215614223409865</c:v>
                </c:pt>
                <c:pt idx="103">
                  <c:v>2.2215392424967133</c:v>
                </c:pt>
                <c:pt idx="104">
                  <c:v>2.2215202780730925</c:v>
                </c:pt>
                <c:pt idx="105">
                  <c:v>2.2215040630406948</c:v>
                </c:pt>
                <c:pt idx="106">
                  <c:v>2.2214901988844704</c:v>
                </c:pt>
                <c:pt idx="107">
                  <c:v>2.2214783448308961</c:v>
                </c:pt>
                <c:pt idx="108">
                  <c:v>2.2214682094875959</c:v>
                </c:pt>
                <c:pt idx="109">
                  <c:v>2.221459543691874</c:v>
                </c:pt>
                <c:pt idx="110">
                  <c:v>2.2214521343937794</c:v>
                </c:pt>
                <c:pt idx="111">
                  <c:v>2.2214457994243544</c:v>
                </c:pt>
                <c:pt idx="112">
                  <c:v>2.2214403830212048</c:v>
                </c:pt>
                <c:pt idx="113">
                  <c:v>2.2214357520019274</c:v>
                </c:pt>
                <c:pt idx="114">
                  <c:v>2.2214317924917171</c:v>
                </c:pt>
                <c:pt idx="115">
                  <c:v>2.2214284071249799</c:v>
                </c:pt>
                <c:pt idx="116">
                  <c:v>2.2214255126523597</c:v>
                </c:pt>
                <c:pt idx="117">
                  <c:v>2.2214230378944926</c:v>
                </c:pt>
                <c:pt idx="118">
                  <c:v>2.2214209219922831</c:v>
                </c:pt>
                <c:pt idx="119">
                  <c:v>2.2214191129107617</c:v>
                </c:pt>
                <c:pt idx="120">
                  <c:v>2.2214175661597859</c:v>
                </c:pt>
                <c:pt idx="121">
                  <c:v>2.2214162437001774</c:v>
                </c:pt>
                <c:pt idx="122">
                  <c:v>2.2214151130084208</c:v>
                </c:pt>
                <c:pt idx="123">
                  <c:v>2.2214141462769472</c:v>
                </c:pt>
                <c:pt idx="124">
                  <c:v>2.2214133197303587</c:v>
                </c:pt>
                <c:pt idx="125">
                  <c:v>2.2214126130407794</c:v>
                </c:pt>
                <c:pt idx="126">
                  <c:v>2.221412008827973</c:v>
                </c:pt>
                <c:pt idx="127">
                  <c:v>2.2214114922319368</c:v>
                </c:pt>
                <c:pt idx="128">
                  <c:v>2.2214110505474642</c:v>
                </c:pt>
                <c:pt idx="129">
                  <c:v>2.221410672911694</c:v>
                </c:pt>
                <c:pt idx="130">
                  <c:v>2.2214103500369626</c:v>
                </c:pt>
                <c:pt idx="131">
                  <c:v>2.2214100739823928</c:v>
                </c:pt>
                <c:pt idx="132">
                  <c:v>2.2214098379586029</c:v>
                </c:pt>
                <c:pt idx="133">
                  <c:v>2.2214096361607312</c:v>
                </c:pt>
                <c:pt idx="134">
                  <c:v>2.2214094636256738</c:v>
                </c:pt>
                <c:pt idx="135">
                  <c:v>2.2214093161100248</c:v>
                </c:pt>
                <c:pt idx="136">
                  <c:v>2.2214091899857111</c:v>
                </c:pt>
                <c:pt idx="137">
                  <c:v>2.2214090821507675</c:v>
                </c:pt>
                <c:pt idx="138">
                  <c:v>2.2214089899530443</c:v>
                </c:pt>
                <c:pt idx="139">
                  <c:v>2.2214089111249788</c:v>
                </c:pt>
                <c:pt idx="140">
                  <c:v>2.2214088437278301</c:v>
                </c:pt>
                <c:pt idx="141">
                  <c:v>2.2214087861039937</c:v>
                </c:pt>
                <c:pt idx="142">
                  <c:v>2.221408736836235</c:v>
                </c:pt>
                <c:pt idx="143">
                  <c:v>2.2214086947128338</c:v>
                </c:pt>
                <c:pt idx="144">
                  <c:v>2.2214086586977806</c:v>
                </c:pt>
                <c:pt idx="145">
                  <c:v>2.2214086279053005</c:v>
                </c:pt>
                <c:pt idx="146">
                  <c:v>2.2214086015780632</c:v>
                </c:pt>
                <c:pt idx="147">
                  <c:v>2.2214085790685609</c:v>
                </c:pt>
                <c:pt idx="148">
                  <c:v>2.2214085598231805</c:v>
                </c:pt>
                <c:pt idx="149">
                  <c:v>2.2214085433685895</c:v>
                </c:pt>
                <c:pt idx="150">
                  <c:v>2.2214085293000929</c:v>
                </c:pt>
                <c:pt idx="151">
                  <c:v>2.2214085172716809</c:v>
                </c:pt>
                <c:pt idx="152">
                  <c:v>2.2214085069875193</c:v>
                </c:pt>
                <c:pt idx="153">
                  <c:v>2.2214084981946733</c:v>
                </c:pt>
                <c:pt idx="154">
                  <c:v>2.2214084906768852</c:v>
                </c:pt>
                <c:pt idx="155">
                  <c:v>2.2214084842492583</c:v>
                </c:pt>
                <c:pt idx="156">
                  <c:v>2.2214084787537072</c:v>
                </c:pt>
                <c:pt idx="157">
                  <c:v>2.221408474055071</c:v>
                </c:pt>
                <c:pt idx="158">
                  <c:v>2.2214084700377881</c:v>
                </c:pt>
                <c:pt idx="159">
                  <c:v>2.2214084666030547</c:v>
                </c:pt>
                <c:pt idx="160">
                  <c:v>2.2214084636663953</c:v>
                </c:pt>
                <c:pt idx="161">
                  <c:v>2.2214084611555833</c:v>
                </c:pt>
                <c:pt idx="162">
                  <c:v>2.2214084590088663</c:v>
                </c:pt>
                <c:pt idx="163">
                  <c:v>2.2214084571734469</c:v>
                </c:pt>
                <c:pt idx="164">
                  <c:v>2.2214084556041831</c:v>
                </c:pt>
                <c:pt idx="165">
                  <c:v>2.2214084542624795</c:v>
                </c:pt>
                <c:pt idx="166">
                  <c:v>2.221408453115338</c:v>
                </c:pt>
                <c:pt idx="167">
                  <c:v>2.2214084521345439</c:v>
                </c:pt>
                <c:pt idx="168">
                  <c:v>2.221408451295976</c:v>
                </c:pt>
                <c:pt idx="169">
                  <c:v>2.2214084505790095</c:v>
                </c:pt>
                <c:pt idx="170">
                  <c:v>2.2214084499660109</c:v>
                </c:pt>
                <c:pt idx="171">
                  <c:v>2.221408449441904</c:v>
                </c:pt>
                <c:pt idx="172">
                  <c:v>2.221408448993798</c:v>
                </c:pt>
                <c:pt idx="173">
                  <c:v>2.2214084486106724</c:v>
                </c:pt>
                <c:pt idx="174">
                  <c:v>2.2214084482831042</c:v>
                </c:pt>
                <c:pt idx="175">
                  <c:v>2.2214084480030372</c:v>
                </c:pt>
                <c:pt idx="176">
                  <c:v>2.2214084477635825</c:v>
                </c:pt>
                <c:pt idx="177">
                  <c:v>2.2214084475588516</c:v>
                </c:pt>
                <c:pt idx="178">
                  <c:v>2.2214084473838089</c:v>
                </c:pt>
                <c:pt idx="179">
                  <c:v>2.2214084472341491</c:v>
                </c:pt>
                <c:pt idx="180">
                  <c:v>2.2214084471061919</c:v>
                </c:pt>
                <c:pt idx="181">
                  <c:v>2.2214084469967896</c:v>
                </c:pt>
                <c:pt idx="182">
                  <c:v>2.221408446903252</c:v>
                </c:pt>
                <c:pt idx="183">
                  <c:v>2.2214084468232782</c:v>
                </c:pt>
                <c:pt idx="184">
                  <c:v>2.2214084467549018</c:v>
                </c:pt>
                <c:pt idx="185">
                  <c:v>2.2214084466964406</c:v>
                </c:pt>
                <c:pt idx="186">
                  <c:v>2.2214084466464565</c:v>
                </c:pt>
                <c:pt idx="187">
                  <c:v>2.2214084466037214</c:v>
                </c:pt>
                <c:pt idx="188">
                  <c:v>2.2214084465671826</c:v>
                </c:pt>
                <c:pt idx="189">
                  <c:v>2.2214084465359427</c:v>
                </c:pt>
                <c:pt idx="190">
                  <c:v>2.221408446509233</c:v>
                </c:pt>
                <c:pt idx="191">
                  <c:v>2.2214084464863961</c:v>
                </c:pt>
                <c:pt idx="192">
                  <c:v>2.2214084464668713</c:v>
                </c:pt>
                <c:pt idx="193">
                  <c:v>2.2214084464501775</c:v>
                </c:pt>
                <c:pt idx="194">
                  <c:v>2.2214084464359045</c:v>
                </c:pt>
                <c:pt idx="195">
                  <c:v>2.2214084464237014</c:v>
                </c:pt>
                <c:pt idx="196">
                  <c:v>2.221408446413268</c:v>
                </c:pt>
                <c:pt idx="197">
                  <c:v>2.2214084464043471</c:v>
                </c:pt>
                <c:pt idx="198">
                  <c:v>2.2214084463967203</c:v>
                </c:pt>
                <c:pt idx="199">
                  <c:v>2.2214084463901993</c:v>
                </c:pt>
                <c:pt idx="200">
                  <c:v>2.2214084463846238</c:v>
                </c:pt>
                <c:pt idx="201">
                  <c:v>2.2214084463798569</c:v>
                </c:pt>
                <c:pt idx="202">
                  <c:v>2.2214084463757811</c:v>
                </c:pt>
                <c:pt idx="203">
                  <c:v>2.2214084463722963</c:v>
                </c:pt>
                <c:pt idx="204">
                  <c:v>2.2214084463693173</c:v>
                </c:pt>
                <c:pt idx="205">
                  <c:v>2.22140844636677</c:v>
                </c:pt>
                <c:pt idx="206">
                  <c:v>2.2214084463645918</c:v>
                </c:pt>
                <c:pt idx="207">
                  <c:v>2.2214084463627297</c:v>
                </c:pt>
                <c:pt idx="208">
                  <c:v>2.2214084463611377</c:v>
                </c:pt>
                <c:pt idx="209">
                  <c:v>2.2214084463597765</c:v>
                </c:pt>
                <c:pt idx="210">
                  <c:v>2.2214084463586126</c:v>
                </c:pt>
                <c:pt idx="211">
                  <c:v>2.2214084463576178</c:v>
                </c:pt>
                <c:pt idx="212">
                  <c:v>2.2214084463567669</c:v>
                </c:pt>
                <c:pt idx="213">
                  <c:v>2.2214084463560395</c:v>
                </c:pt>
                <c:pt idx="214">
                  <c:v>2.2214084463554178</c:v>
                </c:pt>
                <c:pt idx="215">
                  <c:v>2.2214084463548858</c:v>
                </c:pt>
                <c:pt idx="216">
                  <c:v>2.2214084463544315</c:v>
                </c:pt>
                <c:pt idx="217">
                  <c:v>2.2214084463540424</c:v>
                </c:pt>
                <c:pt idx="218">
                  <c:v>2.2214084463537103</c:v>
                </c:pt>
                <c:pt idx="219">
                  <c:v>2.221408446353426</c:v>
                </c:pt>
                <c:pt idx="220">
                  <c:v>2.2214084463531831</c:v>
                </c:pt>
                <c:pt idx="221">
                  <c:v>2.2214084463529757</c:v>
                </c:pt>
                <c:pt idx="222">
                  <c:v>2.2214084463527981</c:v>
                </c:pt>
                <c:pt idx="223">
                  <c:v>2.2214084463526462</c:v>
                </c:pt>
                <c:pt idx="224">
                  <c:v>2.2214084463525161</c:v>
                </c:pt>
                <c:pt idx="225">
                  <c:v>2.2214084463524051</c:v>
                </c:pt>
                <c:pt idx="226">
                  <c:v>2.2214084463523105</c:v>
                </c:pt>
                <c:pt idx="227">
                  <c:v>2.2214084463522292</c:v>
                </c:pt>
                <c:pt idx="228">
                  <c:v>2.2214084463521599</c:v>
                </c:pt>
                <c:pt idx="229">
                  <c:v>2.2214084463521004</c:v>
                </c:pt>
                <c:pt idx="230">
                  <c:v>2.2214084463520498</c:v>
                </c:pt>
                <c:pt idx="231">
                  <c:v>2.2214084463520063</c:v>
                </c:pt>
                <c:pt idx="232">
                  <c:v>2.2214084463519694</c:v>
                </c:pt>
                <c:pt idx="233">
                  <c:v>2.2214084463519379</c:v>
                </c:pt>
                <c:pt idx="234">
                  <c:v>2.2214084463519108</c:v>
                </c:pt>
                <c:pt idx="235">
                  <c:v>2.2214084463518877</c:v>
                </c:pt>
                <c:pt idx="236">
                  <c:v>2.2214084463518677</c:v>
                </c:pt>
                <c:pt idx="237">
                  <c:v>2.2214084463518509</c:v>
                </c:pt>
                <c:pt idx="238">
                  <c:v>2.2214084463518362</c:v>
                </c:pt>
                <c:pt idx="239">
                  <c:v>2.2214084463518238</c:v>
                </c:pt>
                <c:pt idx="240">
                  <c:v>2.2214084463518131</c:v>
                </c:pt>
                <c:pt idx="241">
                  <c:v>2.2214084463518042</c:v>
                </c:pt>
                <c:pt idx="242">
                  <c:v>2.2214084463517967</c:v>
                </c:pt>
                <c:pt idx="243">
                  <c:v>2.22140844635179</c:v>
                </c:pt>
                <c:pt idx="244">
                  <c:v>2.2214084463517842</c:v>
                </c:pt>
                <c:pt idx="245">
                  <c:v>2.2214084463517794</c:v>
                </c:pt>
                <c:pt idx="246">
                  <c:v>2.2214084463517754</c:v>
                </c:pt>
                <c:pt idx="247">
                  <c:v>2.2214084463517718</c:v>
                </c:pt>
                <c:pt idx="248">
                  <c:v>2.2214084463517687</c:v>
                </c:pt>
                <c:pt idx="249">
                  <c:v>2.221408446351766</c:v>
                </c:pt>
                <c:pt idx="250">
                  <c:v>2.2214084463517638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08600"/>
        <c:axId val="91108992"/>
      </c:scatterChart>
      <c:valAx>
        <c:axId val="911086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1108992"/>
        <c:crosses val="autoZero"/>
        <c:crossBetween val="midCat"/>
      </c:valAx>
      <c:valAx>
        <c:axId val="91108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1108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9523</xdr:colOff>
      <xdr:row>15</xdr:row>
      <xdr:rowOff>158750</xdr:rowOff>
    </xdr:from>
    <xdr:to>
      <xdr:col>13</xdr:col>
      <xdr:colOff>69185</xdr:colOff>
      <xdr:row>40</xdr:row>
      <xdr:rowOff>73963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158750</xdr:rowOff>
    </xdr:from>
    <xdr:to>
      <xdr:col>12</xdr:col>
      <xdr:colOff>524006</xdr:colOff>
      <xdr:row>41</xdr:row>
      <xdr:rowOff>73962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592930</xdr:colOff>
      <xdr:row>19</xdr:row>
      <xdr:rowOff>6350</xdr:rowOff>
    </xdr:from>
    <xdr:to>
      <xdr:col>14</xdr:col>
      <xdr:colOff>45374</xdr:colOff>
      <xdr:row>43</xdr:row>
      <xdr:rowOff>88250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847724</xdr:colOff>
      <xdr:row>20</xdr:row>
      <xdr:rowOff>158750</xdr:rowOff>
    </xdr:from>
    <xdr:to>
      <xdr:col>15</xdr:col>
      <xdr:colOff>157293</xdr:colOff>
      <xdr:row>45</xdr:row>
      <xdr:rowOff>73962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447674</xdr:colOff>
      <xdr:row>18</xdr:row>
      <xdr:rowOff>6350</xdr:rowOff>
    </xdr:from>
    <xdr:to>
      <xdr:col>13</xdr:col>
      <xdr:colOff>364461</xdr:colOff>
      <xdr:row>42</xdr:row>
      <xdr:rowOff>88250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581024</xdr:colOff>
      <xdr:row>18</xdr:row>
      <xdr:rowOff>6350</xdr:rowOff>
    </xdr:from>
    <xdr:to>
      <xdr:col>13</xdr:col>
      <xdr:colOff>497811</xdr:colOff>
      <xdr:row>42</xdr:row>
      <xdr:rowOff>88250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abSelected="1" zoomScale="80" zoomScaleNormal="80" workbookViewId="0"/>
  </sheetViews>
  <sheetFormatPr defaultRowHeight="15" x14ac:dyDescent="0.25"/>
  <cols>
    <col min="3" max="3" width="10.28515625" bestFit="1" customWidth="1"/>
    <col min="4" max="4" width="12.28515625" bestFit="1" customWidth="1"/>
    <col min="5" max="5" width="9" customWidth="1"/>
    <col min="14" max="14" width="10.140625" bestFit="1" customWidth="1"/>
    <col min="15" max="15" width="10.140625" customWidth="1"/>
    <col min="16" max="16" width="12.28515625" bestFit="1" customWidth="1"/>
  </cols>
  <sheetData>
    <row r="1" spans="1:6" x14ac:dyDescent="0.25">
      <c r="A1" s="8" t="s">
        <v>1</v>
      </c>
      <c r="B1" s="8" t="s">
        <v>11</v>
      </c>
      <c r="C1" s="8" t="s">
        <v>0</v>
      </c>
      <c r="D1" s="8" t="s">
        <v>2</v>
      </c>
      <c r="E1" s="8" t="s">
        <v>12</v>
      </c>
      <c r="F1" s="8" t="s">
        <v>33</v>
      </c>
    </row>
    <row r="2" spans="1:6" x14ac:dyDescent="0.25">
      <c r="A2" s="8">
        <v>12662</v>
      </c>
      <c r="B2" s="8" t="s">
        <v>3</v>
      </c>
      <c r="C2" s="8" t="s">
        <v>34</v>
      </c>
      <c r="D2" s="8" t="s">
        <v>35</v>
      </c>
      <c r="E2" s="9">
        <v>0</v>
      </c>
      <c r="F2" s="10">
        <v>5.8633228601204559</v>
      </c>
    </row>
    <row r="3" spans="1:6" x14ac:dyDescent="0.25">
      <c r="A3" s="8">
        <v>12662</v>
      </c>
      <c r="B3" s="8" t="s">
        <v>3</v>
      </c>
      <c r="C3" s="8" t="s">
        <v>34</v>
      </c>
      <c r="D3" s="8" t="s">
        <v>35</v>
      </c>
      <c r="E3" s="9">
        <v>0.5</v>
      </c>
      <c r="F3" s="10">
        <v>3.3617278360175931</v>
      </c>
    </row>
    <row r="4" spans="1:6" x14ac:dyDescent="0.25">
      <c r="A4" s="8">
        <v>12662</v>
      </c>
      <c r="B4" s="8" t="s">
        <v>3</v>
      </c>
      <c r="C4" s="8" t="s">
        <v>34</v>
      </c>
      <c r="D4" s="8" t="s">
        <v>35</v>
      </c>
      <c r="E4" s="9">
        <v>1</v>
      </c>
      <c r="F4" s="10">
        <v>3.0791812460476247</v>
      </c>
    </row>
    <row r="5" spans="1:6" x14ac:dyDescent="0.25">
      <c r="A5" s="8">
        <v>12662</v>
      </c>
      <c r="B5" s="8" t="s">
        <v>3</v>
      </c>
      <c r="C5" s="8" t="s">
        <v>34</v>
      </c>
      <c r="D5" s="8" t="s">
        <v>35</v>
      </c>
      <c r="E5" s="9">
        <v>1.5</v>
      </c>
      <c r="F5" s="10">
        <v>3.1139433523068369</v>
      </c>
    </row>
    <row r="6" spans="1:6" x14ac:dyDescent="0.25">
      <c r="A6" s="8">
        <v>12662</v>
      </c>
      <c r="B6" s="8" t="s">
        <v>5</v>
      </c>
      <c r="C6" s="8" t="s">
        <v>34</v>
      </c>
      <c r="D6" s="8" t="s">
        <v>35</v>
      </c>
      <c r="E6" s="9">
        <v>0</v>
      </c>
      <c r="F6" s="10">
        <v>5.7558748556724915</v>
      </c>
    </row>
    <row r="7" spans="1:6" x14ac:dyDescent="0.25">
      <c r="A7" s="8">
        <v>12662</v>
      </c>
      <c r="B7" s="8" t="s">
        <v>5</v>
      </c>
      <c r="C7" s="8" t="s">
        <v>34</v>
      </c>
      <c r="D7" s="8" t="s">
        <v>35</v>
      </c>
      <c r="E7" s="9">
        <v>0.5</v>
      </c>
      <c r="F7" s="10">
        <v>4.0681858617461613</v>
      </c>
    </row>
    <row r="8" spans="1:6" x14ac:dyDescent="0.25">
      <c r="A8" s="8">
        <v>12662</v>
      </c>
      <c r="B8" s="8" t="s">
        <v>5</v>
      </c>
      <c r="C8" s="8" t="s">
        <v>34</v>
      </c>
      <c r="D8" s="8" t="s">
        <v>35</v>
      </c>
      <c r="E8" s="9">
        <v>1</v>
      </c>
      <c r="F8" s="10">
        <v>3.3364597338485296</v>
      </c>
    </row>
    <row r="9" spans="1:6" x14ac:dyDescent="0.25">
      <c r="A9" s="8">
        <v>12662</v>
      </c>
      <c r="B9" s="8" t="s">
        <v>5</v>
      </c>
      <c r="C9" s="8" t="s">
        <v>34</v>
      </c>
      <c r="D9" s="8" t="s">
        <v>35</v>
      </c>
      <c r="E9" s="9">
        <v>1.5</v>
      </c>
      <c r="F9" s="10">
        <v>3.0413926851582249</v>
      </c>
    </row>
    <row r="10" spans="1:6" x14ac:dyDescent="0.25">
      <c r="A10" s="8">
        <v>12662</v>
      </c>
      <c r="B10" s="8" t="s">
        <v>8</v>
      </c>
      <c r="C10" s="8" t="s">
        <v>34</v>
      </c>
      <c r="D10" s="8" t="s">
        <v>35</v>
      </c>
      <c r="E10" s="9">
        <v>0</v>
      </c>
      <c r="F10" s="10">
        <v>5.5185139398778871</v>
      </c>
    </row>
    <row r="11" spans="1:6" x14ac:dyDescent="0.25">
      <c r="A11" s="8">
        <v>12662</v>
      </c>
      <c r="B11" s="8" t="s">
        <v>8</v>
      </c>
      <c r="C11" s="8" t="s">
        <v>34</v>
      </c>
      <c r="D11" s="8" t="s">
        <v>35</v>
      </c>
      <c r="E11" s="9">
        <v>0.5</v>
      </c>
      <c r="F11" s="10">
        <v>3.9684829485539352</v>
      </c>
    </row>
    <row r="12" spans="1:6" x14ac:dyDescent="0.25">
      <c r="A12" s="8">
        <v>12662</v>
      </c>
      <c r="B12" s="8" t="s">
        <v>8</v>
      </c>
      <c r="C12" s="8" t="s">
        <v>34</v>
      </c>
      <c r="D12" s="8" t="s">
        <v>35</v>
      </c>
      <c r="E12" s="9">
        <v>1</v>
      </c>
      <c r="F12" s="10">
        <v>3.568201724066995</v>
      </c>
    </row>
    <row r="13" spans="1:6" x14ac:dyDescent="0.25">
      <c r="A13" s="8">
        <v>12662</v>
      </c>
      <c r="B13" s="8" t="s">
        <v>8</v>
      </c>
      <c r="C13" s="8" t="s">
        <v>34</v>
      </c>
      <c r="D13" s="8" t="s">
        <v>35</v>
      </c>
      <c r="E13" s="9">
        <v>1.5</v>
      </c>
      <c r="F13" s="10">
        <v>3.0530784434834195</v>
      </c>
    </row>
    <row r="14" spans="1:6" x14ac:dyDescent="0.25">
      <c r="A14" s="4">
        <v>12662</v>
      </c>
      <c r="B14" s="4" t="s">
        <v>3</v>
      </c>
      <c r="C14" s="8" t="s">
        <v>36</v>
      </c>
      <c r="D14" s="8" t="s">
        <v>35</v>
      </c>
      <c r="E14" s="9">
        <v>0</v>
      </c>
      <c r="F14" s="7">
        <v>5.7242758696007892</v>
      </c>
    </row>
    <row r="15" spans="1:6" x14ac:dyDescent="0.25">
      <c r="A15" s="4">
        <v>12662</v>
      </c>
      <c r="B15" s="4" t="s">
        <v>3</v>
      </c>
      <c r="C15" s="8" t="s">
        <v>36</v>
      </c>
      <c r="D15" s="8" t="s">
        <v>35</v>
      </c>
      <c r="E15" s="9">
        <v>0.5</v>
      </c>
      <c r="F15" s="7">
        <v>3.8450980400142569</v>
      </c>
    </row>
    <row r="16" spans="1:6" x14ac:dyDescent="0.25">
      <c r="A16" s="4">
        <v>12662</v>
      </c>
      <c r="B16" s="4" t="s">
        <v>3</v>
      </c>
      <c r="C16" s="8" t="s">
        <v>36</v>
      </c>
      <c r="D16" s="8" t="s">
        <v>35</v>
      </c>
      <c r="E16" s="9">
        <v>1</v>
      </c>
      <c r="F16" s="7">
        <v>3.1139433523068369</v>
      </c>
    </row>
    <row r="17" spans="1:6" x14ac:dyDescent="0.25">
      <c r="A17" s="4">
        <v>12662</v>
      </c>
      <c r="B17" s="4" t="s">
        <v>3</v>
      </c>
      <c r="C17" s="8" t="s">
        <v>36</v>
      </c>
      <c r="D17" s="8" t="s">
        <v>35</v>
      </c>
      <c r="E17" s="9">
        <v>1.5</v>
      </c>
      <c r="F17" s="7">
        <v>3.0293837776852097</v>
      </c>
    </row>
    <row r="18" spans="1:6" x14ac:dyDescent="0.25">
      <c r="A18" s="4">
        <v>12662</v>
      </c>
      <c r="B18" s="4" t="s">
        <v>5</v>
      </c>
      <c r="C18" s="8" t="s">
        <v>36</v>
      </c>
      <c r="D18" s="8" t="s">
        <v>35</v>
      </c>
      <c r="E18" s="9">
        <v>0</v>
      </c>
      <c r="F18" s="7">
        <v>5.6812412373755876</v>
      </c>
    </row>
    <row r="19" spans="1:6" x14ac:dyDescent="0.25">
      <c r="A19" s="4">
        <v>12662</v>
      </c>
      <c r="B19" s="4" t="s">
        <v>5</v>
      </c>
      <c r="C19" s="8" t="s">
        <v>36</v>
      </c>
      <c r="D19" s="8" t="s">
        <v>35</v>
      </c>
      <c r="E19" s="9">
        <v>0.5</v>
      </c>
      <c r="F19" s="7">
        <v>3.0413926851582249</v>
      </c>
    </row>
    <row r="20" spans="1:6" x14ac:dyDescent="0.25">
      <c r="A20" s="4">
        <v>12662</v>
      </c>
      <c r="B20" s="4" t="s">
        <v>5</v>
      </c>
      <c r="C20" s="8" t="s">
        <v>36</v>
      </c>
      <c r="D20" s="8" t="s">
        <v>35</v>
      </c>
      <c r="E20" s="9">
        <v>1</v>
      </c>
      <c r="F20" s="7">
        <v>3.568201724066995</v>
      </c>
    </row>
    <row r="21" spans="1:6" x14ac:dyDescent="0.25">
      <c r="A21" s="4">
        <v>12662</v>
      </c>
      <c r="B21" s="4" t="s">
        <v>5</v>
      </c>
      <c r="C21" s="8" t="s">
        <v>36</v>
      </c>
      <c r="D21" s="8" t="s">
        <v>35</v>
      </c>
      <c r="E21" s="9">
        <v>1.5</v>
      </c>
      <c r="F21" s="7">
        <v>3.6720978579357175</v>
      </c>
    </row>
    <row r="22" spans="1:6" x14ac:dyDescent="0.25">
      <c r="A22" s="4">
        <v>12662</v>
      </c>
      <c r="B22" s="4" t="s">
        <v>8</v>
      </c>
      <c r="C22" s="8" t="s">
        <v>36</v>
      </c>
      <c r="D22" s="8" t="s">
        <v>35</v>
      </c>
      <c r="E22" s="9">
        <v>0</v>
      </c>
      <c r="F22" s="7">
        <v>5.7781512503836439</v>
      </c>
    </row>
    <row r="23" spans="1:6" x14ac:dyDescent="0.25">
      <c r="A23" s="4">
        <v>12662</v>
      </c>
      <c r="B23" s="4" t="s">
        <v>8</v>
      </c>
      <c r="C23" s="8" t="s">
        <v>36</v>
      </c>
      <c r="D23" s="8" t="s">
        <v>35</v>
      </c>
      <c r="E23" s="9">
        <v>0.5</v>
      </c>
      <c r="F23" s="7">
        <v>3.0413926851582249</v>
      </c>
    </row>
    <row r="24" spans="1:6" x14ac:dyDescent="0.25">
      <c r="A24" s="4">
        <v>12662</v>
      </c>
      <c r="B24" s="4" t="s">
        <v>8</v>
      </c>
      <c r="C24" s="8" t="s">
        <v>36</v>
      </c>
      <c r="D24" s="8" t="s">
        <v>35</v>
      </c>
      <c r="E24" s="9">
        <v>1</v>
      </c>
      <c r="F24" s="7">
        <v>3.7242758696007892</v>
      </c>
    </row>
    <row r="25" spans="1:6" x14ac:dyDescent="0.25">
      <c r="A25" s="4">
        <v>12662</v>
      </c>
      <c r="B25" s="4" t="s">
        <v>8</v>
      </c>
      <c r="C25" s="8" t="s">
        <v>36</v>
      </c>
      <c r="D25" s="8" t="s">
        <v>35</v>
      </c>
      <c r="E25" s="9">
        <v>1.5</v>
      </c>
      <c r="F25" s="7">
        <v>2.6720978579357175</v>
      </c>
    </row>
    <row r="26" spans="1:6" x14ac:dyDescent="0.25">
      <c r="A26" s="8">
        <v>13126</v>
      </c>
      <c r="B26" s="8" t="s">
        <v>3</v>
      </c>
      <c r="C26" s="8" t="s">
        <v>34</v>
      </c>
      <c r="D26" s="8" t="s">
        <v>35</v>
      </c>
      <c r="E26" s="9">
        <v>0</v>
      </c>
      <c r="F26" s="10">
        <v>5.6020599913279625</v>
      </c>
    </row>
    <row r="27" spans="1:6" x14ac:dyDescent="0.25">
      <c r="A27" s="8">
        <v>13126</v>
      </c>
      <c r="B27" s="8" t="s">
        <v>3</v>
      </c>
      <c r="C27" s="8" t="s">
        <v>34</v>
      </c>
      <c r="D27" s="8" t="s">
        <v>35</v>
      </c>
      <c r="E27" s="9">
        <v>0.25</v>
      </c>
      <c r="F27" s="10">
        <v>2.1139433523068369</v>
      </c>
    </row>
    <row r="28" spans="1:6" x14ac:dyDescent="0.25">
      <c r="A28" s="8">
        <v>13126</v>
      </c>
      <c r="B28" s="8" t="s">
        <v>3</v>
      </c>
      <c r="C28" s="8" t="s">
        <v>34</v>
      </c>
      <c r="D28" s="8" t="s">
        <v>35</v>
      </c>
      <c r="E28" s="9">
        <v>0.5</v>
      </c>
      <c r="F28" s="10">
        <v>2.3617278360175926</v>
      </c>
    </row>
    <row r="29" spans="1:6" x14ac:dyDescent="0.25">
      <c r="A29" s="8">
        <v>13126</v>
      </c>
      <c r="B29" s="8" t="s">
        <v>3</v>
      </c>
      <c r="C29" s="8" t="s">
        <v>34</v>
      </c>
      <c r="D29" s="8" t="s">
        <v>35</v>
      </c>
      <c r="E29" s="9">
        <v>1</v>
      </c>
      <c r="F29" s="10">
        <v>2.0606978403536118</v>
      </c>
    </row>
    <row r="30" spans="1:6" x14ac:dyDescent="0.25">
      <c r="A30" s="8">
        <v>13126</v>
      </c>
      <c r="B30" s="8" t="s">
        <v>3</v>
      </c>
      <c r="C30" s="8" t="s">
        <v>34</v>
      </c>
      <c r="D30" s="8" t="s">
        <v>35</v>
      </c>
      <c r="E30" s="9">
        <v>1.5</v>
      </c>
      <c r="F30" s="10">
        <v>1.9294189257142926</v>
      </c>
    </row>
    <row r="31" spans="1:6" x14ac:dyDescent="0.25">
      <c r="A31" s="8">
        <v>13126</v>
      </c>
      <c r="B31" s="8" t="s">
        <v>3</v>
      </c>
      <c r="C31" s="8" t="s">
        <v>34</v>
      </c>
      <c r="D31" s="8" t="s">
        <v>35</v>
      </c>
      <c r="E31" s="9">
        <v>2.5</v>
      </c>
      <c r="F31" s="10">
        <v>2</v>
      </c>
    </row>
    <row r="32" spans="1:6" x14ac:dyDescent="0.25">
      <c r="A32" s="8">
        <v>13126</v>
      </c>
      <c r="B32" s="8" t="s">
        <v>5</v>
      </c>
      <c r="C32" s="8" t="s">
        <v>34</v>
      </c>
      <c r="D32" s="8" t="s">
        <v>35</v>
      </c>
      <c r="E32" s="9">
        <v>0</v>
      </c>
      <c r="F32" s="10">
        <v>5.6720978579357171</v>
      </c>
    </row>
    <row r="33" spans="1:6" x14ac:dyDescent="0.25">
      <c r="A33" s="8">
        <v>13126</v>
      </c>
      <c r="B33" s="8" t="s">
        <v>5</v>
      </c>
      <c r="C33" s="8" t="s">
        <v>34</v>
      </c>
      <c r="D33" s="8" t="s">
        <v>35</v>
      </c>
      <c r="E33" s="9">
        <v>0.25</v>
      </c>
      <c r="F33" s="10">
        <v>3.2855573090077739</v>
      </c>
    </row>
    <row r="34" spans="1:6" x14ac:dyDescent="0.25">
      <c r="A34" s="8">
        <v>13126</v>
      </c>
      <c r="B34" s="8" t="s">
        <v>5</v>
      </c>
      <c r="C34" s="8" t="s">
        <v>34</v>
      </c>
      <c r="D34" s="8" t="s">
        <v>35</v>
      </c>
      <c r="E34" s="9">
        <v>0.5</v>
      </c>
      <c r="F34" s="10">
        <v>3.9867717342662448</v>
      </c>
    </row>
    <row r="35" spans="1:6" x14ac:dyDescent="0.25">
      <c r="A35" s="8">
        <v>13126</v>
      </c>
      <c r="B35" s="8" t="s">
        <v>5</v>
      </c>
      <c r="C35" s="8" t="s">
        <v>34</v>
      </c>
      <c r="D35" s="8" t="s">
        <v>35</v>
      </c>
      <c r="E35" s="9">
        <v>1.5</v>
      </c>
      <c r="F35" s="10">
        <v>1.5440680443502757</v>
      </c>
    </row>
    <row r="36" spans="1:6" x14ac:dyDescent="0.25">
      <c r="A36" s="8">
        <v>13126</v>
      </c>
      <c r="B36" s="8" t="s">
        <v>5</v>
      </c>
      <c r="C36" s="8" t="s">
        <v>34</v>
      </c>
      <c r="D36" s="8" t="s">
        <v>35</v>
      </c>
      <c r="E36" s="9">
        <v>2</v>
      </c>
      <c r="F36" s="10">
        <v>1.8129133566428555</v>
      </c>
    </row>
    <row r="37" spans="1:6" x14ac:dyDescent="0.25">
      <c r="A37" s="8">
        <v>13126</v>
      </c>
      <c r="B37" s="8" t="s">
        <v>5</v>
      </c>
      <c r="C37" s="8" t="s">
        <v>34</v>
      </c>
      <c r="D37" s="8" t="s">
        <v>35</v>
      </c>
      <c r="E37" s="9">
        <v>2.5</v>
      </c>
      <c r="F37" s="10">
        <v>1.9294189257142926</v>
      </c>
    </row>
    <row r="38" spans="1:6" x14ac:dyDescent="0.25">
      <c r="A38" s="8">
        <v>13126</v>
      </c>
      <c r="B38" s="8" t="s">
        <v>8</v>
      </c>
      <c r="C38" s="8" t="s">
        <v>34</v>
      </c>
      <c r="D38" s="8" t="s">
        <v>35</v>
      </c>
      <c r="E38" s="9">
        <v>0</v>
      </c>
      <c r="F38" s="10">
        <v>5.568201724066995</v>
      </c>
    </row>
    <row r="39" spans="1:6" x14ac:dyDescent="0.25">
      <c r="A39" s="8">
        <v>13126</v>
      </c>
      <c r="B39" s="8" t="s">
        <v>8</v>
      </c>
      <c r="C39" s="8" t="s">
        <v>34</v>
      </c>
      <c r="D39" s="8" t="s">
        <v>35</v>
      </c>
      <c r="E39" s="9">
        <v>0.25</v>
      </c>
      <c r="F39" s="10">
        <v>2.9542425094393248</v>
      </c>
    </row>
    <row r="40" spans="1:6" x14ac:dyDescent="0.25">
      <c r="A40" s="8">
        <v>13126</v>
      </c>
      <c r="B40" s="8" t="s">
        <v>8</v>
      </c>
      <c r="C40" s="8" t="s">
        <v>34</v>
      </c>
      <c r="D40" s="8" t="s">
        <v>35</v>
      </c>
      <c r="E40" s="9">
        <v>0.5</v>
      </c>
      <c r="F40" s="10">
        <v>1.4771212547196624</v>
      </c>
    </row>
    <row r="41" spans="1:6" x14ac:dyDescent="0.25">
      <c r="A41" s="8">
        <v>13126</v>
      </c>
      <c r="B41" s="8" t="s">
        <v>8</v>
      </c>
      <c r="C41" s="8" t="s">
        <v>34</v>
      </c>
      <c r="D41" s="8" t="s">
        <v>35</v>
      </c>
      <c r="E41" s="9">
        <v>1</v>
      </c>
      <c r="F41" s="10">
        <v>1.5440680443502757</v>
      </c>
    </row>
    <row r="42" spans="1:6" x14ac:dyDescent="0.25">
      <c r="A42" s="8">
        <v>13126</v>
      </c>
      <c r="B42" s="8" t="s">
        <v>8</v>
      </c>
      <c r="C42" s="8" t="s">
        <v>34</v>
      </c>
      <c r="D42" s="8" t="s">
        <v>35</v>
      </c>
      <c r="E42" s="9">
        <v>1.5</v>
      </c>
      <c r="F42" s="10">
        <v>1.9294189257142926</v>
      </c>
    </row>
    <row r="43" spans="1:6" x14ac:dyDescent="0.25">
      <c r="A43" s="8">
        <v>13126</v>
      </c>
      <c r="B43" s="8" t="s">
        <v>8</v>
      </c>
      <c r="C43" s="8" t="s">
        <v>34</v>
      </c>
      <c r="D43" s="8" t="s">
        <v>35</v>
      </c>
      <c r="E43" s="9">
        <v>2</v>
      </c>
      <c r="F43" s="10">
        <v>1.5440680443502757</v>
      </c>
    </row>
    <row r="44" spans="1:6" x14ac:dyDescent="0.25">
      <c r="A44" s="8">
        <v>13126</v>
      </c>
      <c r="B44" s="8" t="s">
        <v>8</v>
      </c>
      <c r="C44" s="8" t="s">
        <v>34</v>
      </c>
      <c r="D44" s="8" t="s">
        <v>35</v>
      </c>
      <c r="E44" s="9">
        <v>2.5</v>
      </c>
      <c r="F44" s="10">
        <v>2.4983105537896004</v>
      </c>
    </row>
    <row r="45" spans="1:6" x14ac:dyDescent="0.25">
      <c r="A45" s="8">
        <v>13126</v>
      </c>
      <c r="B45" s="8" t="s">
        <v>3</v>
      </c>
      <c r="C45" s="8" t="s">
        <v>36</v>
      </c>
      <c r="D45" s="8" t="s">
        <v>35</v>
      </c>
      <c r="E45" s="9">
        <v>0</v>
      </c>
      <c r="F45" s="10">
        <v>5.6989700043360187</v>
      </c>
    </row>
    <row r="46" spans="1:6" x14ac:dyDescent="0.25">
      <c r="A46" s="8">
        <v>13126</v>
      </c>
      <c r="B46" s="8" t="s">
        <v>3</v>
      </c>
      <c r="C46" s="8" t="s">
        <v>36</v>
      </c>
      <c r="D46" s="8" t="s">
        <v>35</v>
      </c>
      <c r="E46" s="9">
        <v>0.25</v>
      </c>
      <c r="F46" s="10">
        <v>2.5185139398778875</v>
      </c>
    </row>
    <row r="47" spans="1:6" x14ac:dyDescent="0.25">
      <c r="A47" s="8">
        <v>13126</v>
      </c>
      <c r="B47" s="8" t="s">
        <v>3</v>
      </c>
      <c r="C47" s="8" t="s">
        <v>36</v>
      </c>
      <c r="D47" s="8" t="s">
        <v>35</v>
      </c>
      <c r="E47" s="9">
        <v>0.5</v>
      </c>
      <c r="F47" s="10">
        <v>3</v>
      </c>
    </row>
    <row r="48" spans="1:6" x14ac:dyDescent="0.25">
      <c r="A48" s="8">
        <v>13126</v>
      </c>
      <c r="B48" s="8" t="s">
        <v>3</v>
      </c>
      <c r="C48" s="8" t="s">
        <v>36</v>
      </c>
      <c r="D48" s="8" t="s">
        <v>35</v>
      </c>
      <c r="E48" s="9">
        <v>1</v>
      </c>
      <c r="F48" s="10">
        <v>1.8129133566428555</v>
      </c>
    </row>
    <row r="49" spans="1:6" x14ac:dyDescent="0.25">
      <c r="A49" s="8">
        <v>13126</v>
      </c>
      <c r="B49" s="8" t="s">
        <v>3</v>
      </c>
      <c r="C49" s="8" t="s">
        <v>36</v>
      </c>
      <c r="D49" s="8" t="s">
        <v>35</v>
      </c>
      <c r="E49" s="9">
        <v>1.5</v>
      </c>
      <c r="F49" s="10">
        <v>2.1760912590556813</v>
      </c>
    </row>
    <row r="50" spans="1:6" x14ac:dyDescent="0.25">
      <c r="A50" s="8">
        <v>13126</v>
      </c>
      <c r="B50" s="8" t="s">
        <v>3</v>
      </c>
      <c r="C50" s="8" t="s">
        <v>36</v>
      </c>
      <c r="D50" s="8" t="s">
        <v>35</v>
      </c>
      <c r="E50" s="9">
        <v>2</v>
      </c>
      <c r="F50" s="10">
        <v>2</v>
      </c>
    </row>
    <row r="51" spans="1:6" x14ac:dyDescent="0.25">
      <c r="A51" s="8">
        <v>13126</v>
      </c>
      <c r="B51" s="8" t="s">
        <v>3</v>
      </c>
      <c r="C51" s="8" t="s">
        <v>36</v>
      </c>
      <c r="D51" s="8" t="s">
        <v>35</v>
      </c>
      <c r="E51" s="9">
        <v>2.5</v>
      </c>
      <c r="F51" s="10">
        <v>2.3979400086720375</v>
      </c>
    </row>
    <row r="52" spans="1:6" x14ac:dyDescent="0.25">
      <c r="A52" s="8">
        <v>13126</v>
      </c>
      <c r="B52" s="8" t="s">
        <v>5</v>
      </c>
      <c r="C52" s="8" t="s">
        <v>36</v>
      </c>
      <c r="D52" s="8" t="s">
        <v>35</v>
      </c>
      <c r="E52" s="9">
        <v>0</v>
      </c>
      <c r="F52" s="10">
        <v>5.6020599913279625</v>
      </c>
    </row>
    <row r="53" spans="1:6" x14ac:dyDescent="0.25">
      <c r="A53" s="8">
        <v>13126</v>
      </c>
      <c r="B53" s="8" t="s">
        <v>5</v>
      </c>
      <c r="C53" s="8" t="s">
        <v>36</v>
      </c>
      <c r="D53" s="8" t="s">
        <v>35</v>
      </c>
      <c r="E53" s="9">
        <v>0.25</v>
      </c>
      <c r="F53" s="10">
        <v>2.9684829485539352</v>
      </c>
    </row>
    <row r="54" spans="1:6" x14ac:dyDescent="0.25">
      <c r="A54" s="8">
        <v>13126</v>
      </c>
      <c r="B54" s="8" t="s">
        <v>5</v>
      </c>
      <c r="C54" s="8" t="s">
        <v>36</v>
      </c>
      <c r="D54" s="8" t="s">
        <v>35</v>
      </c>
      <c r="E54" s="9">
        <v>0.5</v>
      </c>
      <c r="F54" s="10">
        <v>2.1139433523068369</v>
      </c>
    </row>
    <row r="55" spans="1:6" x14ac:dyDescent="0.25">
      <c r="A55" s="8">
        <v>13126</v>
      </c>
      <c r="B55" s="8" t="s">
        <v>5</v>
      </c>
      <c r="C55" s="8" t="s">
        <v>36</v>
      </c>
      <c r="D55" s="8" t="s">
        <v>35</v>
      </c>
      <c r="E55" s="9">
        <v>1</v>
      </c>
      <c r="F55" s="10">
        <v>2.1760912590556813</v>
      </c>
    </row>
    <row r="56" spans="1:6" x14ac:dyDescent="0.25">
      <c r="A56" s="8">
        <v>13126</v>
      </c>
      <c r="B56" s="8" t="s">
        <v>5</v>
      </c>
      <c r="C56" s="8" t="s">
        <v>36</v>
      </c>
      <c r="D56" s="8" t="s">
        <v>35</v>
      </c>
      <c r="E56" s="9">
        <v>1.5</v>
      </c>
      <c r="F56" s="10">
        <v>2.2671717284030137</v>
      </c>
    </row>
    <row r="57" spans="1:6" x14ac:dyDescent="0.25">
      <c r="A57" s="8">
        <v>13126</v>
      </c>
      <c r="B57" s="8" t="s">
        <v>8</v>
      </c>
      <c r="C57" s="8" t="s">
        <v>36</v>
      </c>
      <c r="D57" s="8" t="s">
        <v>35</v>
      </c>
      <c r="E57" s="9">
        <v>0</v>
      </c>
      <c r="F57" s="10">
        <v>5.8450980400142569</v>
      </c>
    </row>
    <row r="58" spans="1:6" x14ac:dyDescent="0.25">
      <c r="A58" s="8">
        <v>13126</v>
      </c>
      <c r="B58" s="8" t="s">
        <v>8</v>
      </c>
      <c r="C58" s="8" t="s">
        <v>36</v>
      </c>
      <c r="D58" s="8" t="s">
        <v>35</v>
      </c>
      <c r="E58" s="9">
        <v>0.25</v>
      </c>
      <c r="F58" s="10">
        <v>3.4771212547196626</v>
      </c>
    </row>
    <row r="59" spans="1:6" x14ac:dyDescent="0.25">
      <c r="A59" s="8">
        <v>13126</v>
      </c>
      <c r="B59" s="8" t="s">
        <v>8</v>
      </c>
      <c r="C59" s="8" t="s">
        <v>36</v>
      </c>
      <c r="D59" s="8" t="s">
        <v>35</v>
      </c>
      <c r="E59" s="9">
        <v>0.5</v>
      </c>
      <c r="F59" s="10">
        <v>2</v>
      </c>
    </row>
    <row r="60" spans="1:6" x14ac:dyDescent="0.25">
      <c r="A60" s="8">
        <v>13126</v>
      </c>
      <c r="B60" s="8" t="s">
        <v>8</v>
      </c>
      <c r="C60" s="8" t="s">
        <v>36</v>
      </c>
      <c r="D60" s="8" t="s">
        <v>35</v>
      </c>
      <c r="E60" s="9">
        <v>1</v>
      </c>
      <c r="F60" s="10">
        <v>2</v>
      </c>
    </row>
    <row r="61" spans="1:6" x14ac:dyDescent="0.25">
      <c r="A61" s="8">
        <v>13126</v>
      </c>
      <c r="B61" s="8" t="s">
        <v>8</v>
      </c>
      <c r="C61" s="8" t="s">
        <v>36</v>
      </c>
      <c r="D61" s="8" t="s">
        <v>35</v>
      </c>
      <c r="E61" s="9">
        <v>1.5</v>
      </c>
      <c r="F61" s="10">
        <v>1.8129133566428555</v>
      </c>
    </row>
    <row r="62" spans="1:6" x14ac:dyDescent="0.25">
      <c r="A62" s="8">
        <v>13126</v>
      </c>
      <c r="B62" s="8" t="s">
        <v>8</v>
      </c>
      <c r="C62" s="8" t="s">
        <v>36</v>
      </c>
      <c r="D62" s="8" t="s">
        <v>35</v>
      </c>
      <c r="E62" s="9">
        <v>2</v>
      </c>
      <c r="F62" s="10">
        <v>1.5440680443502757</v>
      </c>
    </row>
    <row r="63" spans="1:6" x14ac:dyDescent="0.25">
      <c r="A63" s="8">
        <v>13126</v>
      </c>
      <c r="B63" s="8" t="s">
        <v>8</v>
      </c>
      <c r="C63" s="8" t="s">
        <v>36</v>
      </c>
      <c r="D63" s="8" t="s">
        <v>35</v>
      </c>
      <c r="E63" s="9">
        <v>2.5</v>
      </c>
      <c r="F63" s="10">
        <v>2.1760912590556813</v>
      </c>
    </row>
    <row r="64" spans="1:6" x14ac:dyDescent="0.25">
      <c r="A64" s="4">
        <v>13136</v>
      </c>
      <c r="B64" s="4" t="s">
        <v>3</v>
      </c>
      <c r="C64" s="8" t="s">
        <v>34</v>
      </c>
      <c r="D64" s="8" t="s">
        <v>35</v>
      </c>
      <c r="E64" s="3">
        <v>0</v>
      </c>
      <c r="F64" s="7">
        <v>5.6989700043360187</v>
      </c>
    </row>
    <row r="65" spans="1:6" x14ac:dyDescent="0.25">
      <c r="A65" s="4">
        <v>13136</v>
      </c>
      <c r="B65" s="4" t="s">
        <v>3</v>
      </c>
      <c r="C65" s="8" t="s">
        <v>34</v>
      </c>
      <c r="D65" s="8" t="s">
        <v>35</v>
      </c>
      <c r="E65" s="3">
        <v>0.25</v>
      </c>
      <c r="F65" s="7">
        <v>3.5185139398778875</v>
      </c>
    </row>
    <row r="66" spans="1:6" x14ac:dyDescent="0.25">
      <c r="A66" s="4">
        <v>13136</v>
      </c>
      <c r="B66" s="4" t="s">
        <v>3</v>
      </c>
      <c r="C66" s="8" t="s">
        <v>34</v>
      </c>
      <c r="D66" s="8" t="s">
        <v>35</v>
      </c>
      <c r="E66" s="3">
        <v>0.5</v>
      </c>
      <c r="F66" s="7">
        <v>2.3010299956639813</v>
      </c>
    </row>
    <row r="67" spans="1:6" x14ac:dyDescent="0.25">
      <c r="A67" s="4">
        <v>13136</v>
      </c>
      <c r="B67" s="4" t="s">
        <v>3</v>
      </c>
      <c r="C67" s="8" t="s">
        <v>34</v>
      </c>
      <c r="D67" s="8" t="s">
        <v>35</v>
      </c>
      <c r="E67" s="3">
        <v>1</v>
      </c>
      <c r="F67" s="7">
        <v>3.5440680443502757</v>
      </c>
    </row>
    <row r="68" spans="1:6" x14ac:dyDescent="0.25">
      <c r="A68" s="4">
        <v>13136</v>
      </c>
      <c r="B68" s="4" t="s">
        <v>3</v>
      </c>
      <c r="C68" s="8" t="s">
        <v>34</v>
      </c>
      <c r="D68" s="8" t="s">
        <v>35</v>
      </c>
      <c r="E68" s="3">
        <v>1.5</v>
      </c>
      <c r="F68" s="7">
        <v>3.9469432706978256</v>
      </c>
    </row>
    <row r="69" spans="1:6" x14ac:dyDescent="0.25">
      <c r="A69" s="4">
        <v>13136</v>
      </c>
      <c r="B69" s="4" t="s">
        <v>5</v>
      </c>
      <c r="C69" s="8" t="s">
        <v>34</v>
      </c>
      <c r="D69" s="8" t="s">
        <v>35</v>
      </c>
      <c r="E69" s="3">
        <v>0</v>
      </c>
      <c r="F69" s="7">
        <v>5.0293837776852097</v>
      </c>
    </row>
    <row r="70" spans="1:6" x14ac:dyDescent="0.25">
      <c r="A70" s="4">
        <v>13136</v>
      </c>
      <c r="B70" s="4" t="s">
        <v>5</v>
      </c>
      <c r="C70" s="8" t="s">
        <v>34</v>
      </c>
      <c r="D70" s="8" t="s">
        <v>35</v>
      </c>
      <c r="E70" s="3">
        <v>0.25</v>
      </c>
      <c r="F70" s="7">
        <v>2.2304489213782741</v>
      </c>
    </row>
    <row r="71" spans="1:6" x14ac:dyDescent="0.25">
      <c r="A71" s="4">
        <v>13136</v>
      </c>
      <c r="B71" s="4" t="s">
        <v>5</v>
      </c>
      <c r="C71" s="8" t="s">
        <v>34</v>
      </c>
      <c r="D71" s="8" t="s">
        <v>35</v>
      </c>
      <c r="E71" s="3">
        <v>0.5</v>
      </c>
      <c r="F71" s="7">
        <v>2.6989700043360187</v>
      </c>
    </row>
    <row r="72" spans="1:6" x14ac:dyDescent="0.25">
      <c r="A72" s="4">
        <v>13136</v>
      </c>
      <c r="B72" s="4" t="s">
        <v>5</v>
      </c>
      <c r="C72" s="8" t="s">
        <v>34</v>
      </c>
      <c r="D72" s="8" t="s">
        <v>35</v>
      </c>
      <c r="E72" s="3">
        <v>1</v>
      </c>
      <c r="F72" s="7">
        <v>3.2174839442139063</v>
      </c>
    </row>
    <row r="73" spans="1:6" x14ac:dyDescent="0.25">
      <c r="A73" s="4">
        <v>13136</v>
      </c>
      <c r="B73" s="4" t="s">
        <v>5</v>
      </c>
      <c r="C73" s="8" t="s">
        <v>34</v>
      </c>
      <c r="D73" s="8" t="s">
        <v>35</v>
      </c>
      <c r="E73" s="3">
        <v>1.5</v>
      </c>
      <c r="F73" s="7">
        <v>2.7283537820212285</v>
      </c>
    </row>
    <row r="74" spans="1:6" x14ac:dyDescent="0.25">
      <c r="A74" s="4">
        <v>13136</v>
      </c>
      <c r="B74" s="4" t="s">
        <v>8</v>
      </c>
      <c r="C74" s="8" t="s">
        <v>34</v>
      </c>
      <c r="D74" s="8" t="s">
        <v>35</v>
      </c>
      <c r="E74" s="3">
        <v>0</v>
      </c>
      <c r="F74" s="7">
        <v>5.6989700043360187</v>
      </c>
    </row>
    <row r="75" spans="1:6" x14ac:dyDescent="0.25">
      <c r="A75" s="4">
        <v>13136</v>
      </c>
      <c r="B75" s="4" t="s">
        <v>8</v>
      </c>
      <c r="C75" s="8" t="s">
        <v>34</v>
      </c>
      <c r="D75" s="8" t="s">
        <v>35</v>
      </c>
      <c r="E75" s="3">
        <v>0.25</v>
      </c>
      <c r="F75" s="7">
        <v>4.0681858617461613</v>
      </c>
    </row>
    <row r="76" spans="1:6" x14ac:dyDescent="0.25">
      <c r="A76" s="4">
        <v>13136</v>
      </c>
      <c r="B76" s="4" t="s">
        <v>8</v>
      </c>
      <c r="C76" s="8" t="s">
        <v>34</v>
      </c>
      <c r="D76" s="8" t="s">
        <v>35</v>
      </c>
      <c r="E76" s="3">
        <v>0.5</v>
      </c>
      <c r="F76" s="7">
        <v>2.7993405494535817</v>
      </c>
    </row>
    <row r="77" spans="1:6" x14ac:dyDescent="0.25">
      <c r="A77" s="4">
        <v>13136</v>
      </c>
      <c r="B77" s="4" t="s">
        <v>8</v>
      </c>
      <c r="C77" s="8" t="s">
        <v>34</v>
      </c>
      <c r="D77" s="8" t="s">
        <v>35</v>
      </c>
      <c r="E77" s="3">
        <v>1</v>
      </c>
      <c r="F77" s="7">
        <v>2.0606978403536118</v>
      </c>
    </row>
    <row r="78" spans="1:6" x14ac:dyDescent="0.25">
      <c r="A78" s="4">
        <v>13136</v>
      </c>
      <c r="B78" s="4" t="s">
        <v>8</v>
      </c>
      <c r="C78" s="8" t="s">
        <v>34</v>
      </c>
      <c r="D78" s="8" t="s">
        <v>35</v>
      </c>
      <c r="E78" s="3">
        <v>1.5</v>
      </c>
      <c r="F78" s="7">
        <v>1.5440680443502757</v>
      </c>
    </row>
    <row r="79" spans="1:6" x14ac:dyDescent="0.25">
      <c r="A79" s="4">
        <v>13136</v>
      </c>
      <c r="B79" s="4" t="s">
        <v>8</v>
      </c>
      <c r="C79" s="8" t="s">
        <v>34</v>
      </c>
      <c r="D79" s="8" t="s">
        <v>35</v>
      </c>
      <c r="E79" s="3">
        <v>2</v>
      </c>
      <c r="F79" s="7">
        <v>3.1303337684950061</v>
      </c>
    </row>
    <row r="80" spans="1:6" x14ac:dyDescent="0.25">
      <c r="A80" s="4">
        <v>13136</v>
      </c>
      <c r="B80" s="4" t="s">
        <v>8</v>
      </c>
      <c r="C80" s="8" t="s">
        <v>34</v>
      </c>
      <c r="D80" s="8" t="s">
        <v>35</v>
      </c>
      <c r="E80" s="3">
        <v>2.5</v>
      </c>
      <c r="F80" s="7">
        <v>2.1303337684950061</v>
      </c>
    </row>
    <row r="81" spans="1:6" x14ac:dyDescent="0.25">
      <c r="A81" s="4">
        <v>13136</v>
      </c>
      <c r="B81" s="4" t="s">
        <v>3</v>
      </c>
      <c r="C81" s="8" t="s">
        <v>36</v>
      </c>
      <c r="D81" s="8" t="s">
        <v>35</v>
      </c>
      <c r="E81" s="3">
        <v>0</v>
      </c>
      <c r="F81" s="7">
        <v>5.6989700043360187</v>
      </c>
    </row>
    <row r="82" spans="1:6" x14ac:dyDescent="0.25">
      <c r="A82" s="4">
        <v>13136</v>
      </c>
      <c r="B82" s="4" t="s">
        <v>3</v>
      </c>
      <c r="C82" s="8" t="s">
        <v>36</v>
      </c>
      <c r="D82" s="8" t="s">
        <v>35</v>
      </c>
      <c r="E82" s="3">
        <v>0.25</v>
      </c>
      <c r="F82" s="7">
        <v>4.9030899869919438</v>
      </c>
    </row>
    <row r="83" spans="1:6" x14ac:dyDescent="0.25">
      <c r="A83" s="4">
        <v>13136</v>
      </c>
      <c r="B83" s="4" t="s">
        <v>3</v>
      </c>
      <c r="C83" s="8" t="s">
        <v>36</v>
      </c>
      <c r="D83" s="8" t="s">
        <v>35</v>
      </c>
      <c r="E83" s="3">
        <v>0.5</v>
      </c>
      <c r="F83" s="7">
        <v>2.5185139398778875</v>
      </c>
    </row>
    <row r="84" spans="1:6" x14ac:dyDescent="0.25">
      <c r="A84" s="4">
        <v>13136</v>
      </c>
      <c r="B84" s="4" t="s">
        <v>3</v>
      </c>
      <c r="C84" s="8" t="s">
        <v>36</v>
      </c>
      <c r="D84" s="8" t="s">
        <v>35</v>
      </c>
      <c r="E84" s="3">
        <v>1</v>
      </c>
      <c r="F84" s="7">
        <v>2.0606978403536118</v>
      </c>
    </row>
    <row r="85" spans="1:6" x14ac:dyDescent="0.25">
      <c r="A85" s="4">
        <v>13136</v>
      </c>
      <c r="B85" s="4" t="s">
        <v>3</v>
      </c>
      <c r="C85" s="8" t="s">
        <v>36</v>
      </c>
      <c r="D85" s="8" t="s">
        <v>35</v>
      </c>
      <c r="E85" s="3">
        <v>1.5</v>
      </c>
      <c r="F85" s="7">
        <v>2.3010299956639813</v>
      </c>
    </row>
    <row r="86" spans="1:6" x14ac:dyDescent="0.25">
      <c r="A86" s="4">
        <v>13136</v>
      </c>
      <c r="B86" s="4" t="s">
        <v>3</v>
      </c>
      <c r="C86" s="8" t="s">
        <v>36</v>
      </c>
      <c r="D86" s="8" t="s">
        <v>35</v>
      </c>
      <c r="E86" s="3">
        <v>2</v>
      </c>
      <c r="F86" s="7">
        <v>2.7520484478194387</v>
      </c>
    </row>
    <row r="87" spans="1:6" x14ac:dyDescent="0.25">
      <c r="A87" s="4">
        <v>13136</v>
      </c>
      <c r="B87" s="4" t="s">
        <v>3</v>
      </c>
      <c r="C87" s="8" t="s">
        <v>36</v>
      </c>
      <c r="D87" s="8" t="s">
        <v>35</v>
      </c>
      <c r="E87" s="3">
        <v>2.5</v>
      </c>
      <c r="F87" s="7">
        <v>2.2174839442139063</v>
      </c>
    </row>
    <row r="88" spans="1:6" x14ac:dyDescent="0.25">
      <c r="A88" s="4">
        <v>13136</v>
      </c>
      <c r="B88" s="4" t="s">
        <v>5</v>
      </c>
      <c r="C88" s="8" t="s">
        <v>36</v>
      </c>
      <c r="D88" s="8" t="s">
        <v>35</v>
      </c>
      <c r="E88" s="3">
        <v>0</v>
      </c>
      <c r="F88" s="7">
        <v>5.6334684555795862</v>
      </c>
    </row>
    <row r="89" spans="1:6" x14ac:dyDescent="0.25">
      <c r="A89" s="4">
        <v>13136</v>
      </c>
      <c r="B89" s="4" t="s">
        <v>5</v>
      </c>
      <c r="C89" s="8" t="s">
        <v>36</v>
      </c>
      <c r="D89" s="8" t="s">
        <v>35</v>
      </c>
      <c r="E89" s="3">
        <v>0.25</v>
      </c>
      <c r="F89" s="7">
        <v>3.6020599913279625</v>
      </c>
    </row>
    <row r="90" spans="1:6" x14ac:dyDescent="0.25">
      <c r="A90" s="4">
        <v>13136</v>
      </c>
      <c r="B90" s="4" t="s">
        <v>5</v>
      </c>
      <c r="C90" s="8" t="s">
        <v>36</v>
      </c>
      <c r="D90" s="8" t="s">
        <v>35</v>
      </c>
      <c r="E90" s="3">
        <v>0.5</v>
      </c>
      <c r="F90" s="7">
        <v>2.4313637641589874</v>
      </c>
    </row>
    <row r="91" spans="1:6" x14ac:dyDescent="0.25">
      <c r="A91" s="4">
        <v>13136</v>
      </c>
      <c r="B91" s="4" t="s">
        <v>5</v>
      </c>
      <c r="C91" s="8" t="s">
        <v>36</v>
      </c>
      <c r="D91" s="8" t="s">
        <v>35</v>
      </c>
      <c r="E91" s="3">
        <v>1</v>
      </c>
      <c r="F91" s="7">
        <v>2.3324384599156054</v>
      </c>
    </row>
    <row r="92" spans="1:6" x14ac:dyDescent="0.25">
      <c r="A92" s="4">
        <v>13136</v>
      </c>
      <c r="B92" s="4" t="s">
        <v>8</v>
      </c>
      <c r="C92" s="8" t="s">
        <v>36</v>
      </c>
      <c r="D92" s="8" t="s">
        <v>35</v>
      </c>
      <c r="E92" s="3">
        <v>0</v>
      </c>
      <c r="F92" s="7">
        <v>5.7781512503836439</v>
      </c>
    </row>
    <row r="93" spans="1:6" x14ac:dyDescent="0.25">
      <c r="A93" s="4">
        <v>13136</v>
      </c>
      <c r="B93" s="4" t="s">
        <v>8</v>
      </c>
      <c r="C93" s="8" t="s">
        <v>36</v>
      </c>
      <c r="D93" s="8" t="s">
        <v>35</v>
      </c>
      <c r="E93" s="3">
        <v>0.25</v>
      </c>
      <c r="F93" s="7">
        <v>3.568201724066995</v>
      </c>
    </row>
    <row r="94" spans="1:6" x14ac:dyDescent="0.25">
      <c r="A94" s="4">
        <v>13136</v>
      </c>
      <c r="B94" s="4" t="s">
        <v>8</v>
      </c>
      <c r="C94" s="8" t="s">
        <v>36</v>
      </c>
      <c r="D94" s="8" t="s">
        <v>35</v>
      </c>
      <c r="E94" s="3">
        <v>0.5</v>
      </c>
      <c r="F94" s="7">
        <v>2.7242758696007892</v>
      </c>
    </row>
    <row r="95" spans="1:6" x14ac:dyDescent="0.25">
      <c r="A95" s="4">
        <v>13136</v>
      </c>
      <c r="B95" s="4" t="s">
        <v>8</v>
      </c>
      <c r="C95" s="8" t="s">
        <v>36</v>
      </c>
      <c r="D95" s="8" t="s">
        <v>35</v>
      </c>
      <c r="E95" s="3">
        <v>1</v>
      </c>
      <c r="F95" s="7">
        <v>2.1760912590556813</v>
      </c>
    </row>
    <row r="96" spans="1:6" x14ac:dyDescent="0.25">
      <c r="A96" s="4">
        <v>13136</v>
      </c>
      <c r="B96" s="4" t="s">
        <v>8</v>
      </c>
      <c r="C96" s="8" t="s">
        <v>36</v>
      </c>
      <c r="D96" s="8" t="s">
        <v>35</v>
      </c>
      <c r="E96" s="3">
        <v>1.5</v>
      </c>
      <c r="F96" s="7">
        <v>1.8129133566428555</v>
      </c>
    </row>
    <row r="97" spans="1:6" x14ac:dyDescent="0.25">
      <c r="A97" s="4">
        <v>13136</v>
      </c>
      <c r="B97" s="4" t="s">
        <v>8</v>
      </c>
      <c r="C97" s="8" t="s">
        <v>36</v>
      </c>
      <c r="D97" s="8" t="s">
        <v>35</v>
      </c>
      <c r="E97" s="3">
        <v>2</v>
      </c>
      <c r="F97" s="7">
        <v>1.6989700043360187</v>
      </c>
    </row>
    <row r="98" spans="1:6" x14ac:dyDescent="0.25">
      <c r="A98" s="4">
        <v>13136</v>
      </c>
      <c r="B98" s="4" t="s">
        <v>8</v>
      </c>
      <c r="C98" s="8" t="s">
        <v>36</v>
      </c>
      <c r="D98" s="8" t="s">
        <v>35</v>
      </c>
      <c r="E98" s="3">
        <v>2.5</v>
      </c>
      <c r="F98" s="7">
        <v>2.6532125137753435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2"/>
  <sheetViews>
    <sheetView zoomScale="80" zoomScaleNormal="80" workbookViewId="0"/>
  </sheetViews>
  <sheetFormatPr defaultRowHeight="12.75" x14ac:dyDescent="0.2"/>
  <cols>
    <col min="1" max="1" width="9.140625" style="4"/>
    <col min="2" max="3" width="9.85546875" style="4" customWidth="1"/>
    <col min="4" max="5" width="9.140625" style="4"/>
    <col min="6" max="6" width="13.28515625" style="4" bestFit="1" customWidth="1"/>
    <col min="7" max="16384" width="9.140625" style="4"/>
  </cols>
  <sheetData>
    <row r="1" spans="1:33" ht="24" customHeight="1" x14ac:dyDescent="0.2">
      <c r="A1" s="1" t="s">
        <v>12</v>
      </c>
      <c r="B1" s="5" t="s">
        <v>13</v>
      </c>
      <c r="C1" s="5" t="s">
        <v>14</v>
      </c>
      <c r="D1" s="1" t="s">
        <v>15</v>
      </c>
      <c r="E1" s="3"/>
      <c r="F1" s="1" t="s">
        <v>17</v>
      </c>
      <c r="G1" s="1" t="s">
        <v>18</v>
      </c>
      <c r="H1" s="1" t="s">
        <v>19</v>
      </c>
      <c r="I1" s="3"/>
      <c r="K1" s="3"/>
      <c r="L1" s="3"/>
      <c r="M1" s="3"/>
      <c r="O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x14ac:dyDescent="0.2">
      <c r="A2" s="3">
        <v>0</v>
      </c>
      <c r="B2" s="3">
        <v>5.6989700043360187</v>
      </c>
      <c r="C2" s="3">
        <f t="shared" ref="C2:C18" si="0" xml:space="preserve"> LOG((10^$G$5 - 10^$G$4) * EXP(-$G$3 *A2 )  + 10^$G$4)</f>
        <v>5.477242884481651</v>
      </c>
      <c r="D2" s="3">
        <f t="shared" ref="D2:D18" si="1" xml:space="preserve"> (B2 - C2)^2</f>
        <v>4.916291567891317E-2</v>
      </c>
      <c r="E2" s="3"/>
      <c r="F2" s="3"/>
      <c r="G2" s="3"/>
      <c r="H2" s="3"/>
      <c r="I2" s="3"/>
      <c r="J2" s="3"/>
      <c r="K2" s="3"/>
      <c r="L2" s="2" t="s">
        <v>20</v>
      </c>
      <c r="M2" s="7">
        <v>0.50193802059364923</v>
      </c>
      <c r="O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2">
      <c r="A3" s="3">
        <v>0.25</v>
      </c>
      <c r="B3" s="3">
        <v>3.5185139398778875</v>
      </c>
      <c r="C3" s="3">
        <f t="shared" si="0"/>
        <v>3.268233176773947</v>
      </c>
      <c r="D3" s="3">
        <f t="shared" si="1"/>
        <v>6.2640460379890808E-2</v>
      </c>
      <c r="E3" s="3"/>
      <c r="F3" s="3" t="s">
        <v>6</v>
      </c>
      <c r="G3" s="7">
        <v>21.728812646436573</v>
      </c>
      <c r="H3" s="7">
        <v>6.595148624549843</v>
      </c>
      <c r="I3" s="3"/>
      <c r="J3" s="3"/>
      <c r="K3" s="3"/>
      <c r="L3" s="2" t="s">
        <v>23</v>
      </c>
      <c r="M3" s="7">
        <f>SQRT(M2)</f>
        <v>0.7084758433381122</v>
      </c>
      <c r="O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x14ac:dyDescent="0.2">
      <c r="A4" s="3">
        <v>0.5</v>
      </c>
      <c r="B4" s="3">
        <v>2.3010299956639813</v>
      </c>
      <c r="C4" s="3">
        <f t="shared" si="0"/>
        <v>2.7405484623544072</v>
      </c>
      <c r="D4" s="3">
        <f t="shared" si="1"/>
        <v>0.19317648256190306</v>
      </c>
      <c r="E4" s="3"/>
      <c r="F4" s="3" t="s">
        <v>7</v>
      </c>
      <c r="G4" s="7">
        <v>2.7360026743181871</v>
      </c>
      <c r="H4" s="7">
        <v>0.21474912635652524</v>
      </c>
      <c r="I4" s="3"/>
      <c r="J4" s="3"/>
      <c r="K4" s="3"/>
      <c r="L4" s="2" t="s">
        <v>21</v>
      </c>
      <c r="M4" s="7">
        <v>0.71569318205487131</v>
      </c>
      <c r="O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x14ac:dyDescent="0.2">
      <c r="A5" s="3">
        <v>1</v>
      </c>
      <c r="B5" s="3">
        <v>3.5440680443502757</v>
      </c>
      <c r="C5" s="3">
        <f t="shared" si="0"/>
        <v>2.736002761722387</v>
      </c>
      <c r="D5" s="3">
        <f t="shared" si="1"/>
        <v>0.6529695009884896</v>
      </c>
      <c r="E5" s="3"/>
      <c r="F5" s="3" t="s">
        <v>4</v>
      </c>
      <c r="G5" s="7">
        <v>5.477242884481651</v>
      </c>
      <c r="H5" s="7">
        <v>0.40902237751249831</v>
      </c>
      <c r="I5" s="3"/>
      <c r="J5" s="3"/>
      <c r="K5" s="3"/>
      <c r="L5" s="2" t="s">
        <v>22</v>
      </c>
      <c r="M5" s="7">
        <v>0.67507792234842434</v>
      </c>
      <c r="O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x14ac:dyDescent="0.2">
      <c r="A6" s="3">
        <v>1.5</v>
      </c>
      <c r="B6" s="3">
        <v>3.9469432706978256</v>
      </c>
      <c r="C6" s="3">
        <f t="shared" si="0"/>
        <v>2.7360026743198591</v>
      </c>
      <c r="D6" s="3">
        <f t="shared" si="1"/>
        <v>1.4663771279562252</v>
      </c>
      <c r="E6" s="3"/>
      <c r="F6" s="3"/>
      <c r="G6" s="3"/>
      <c r="H6" s="3"/>
      <c r="I6" s="3"/>
      <c r="J6" s="3"/>
      <c r="K6" s="3"/>
      <c r="L6" s="3"/>
      <c r="M6" s="3"/>
      <c r="O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x14ac:dyDescent="0.2">
      <c r="A7" s="3">
        <v>0</v>
      </c>
      <c r="B7" s="3">
        <v>5.0293837776852097</v>
      </c>
      <c r="C7" s="3">
        <f t="shared" si="0"/>
        <v>5.477242884481651</v>
      </c>
      <c r="D7" s="3">
        <f t="shared" si="1"/>
        <v>0.20057777954050618</v>
      </c>
      <c r="E7" s="3"/>
      <c r="F7" s="1" t="s">
        <v>24</v>
      </c>
      <c r="G7" s="3"/>
      <c r="H7" s="3"/>
      <c r="I7" s="3"/>
      <c r="J7" s="3"/>
      <c r="K7" s="3"/>
      <c r="L7" s="3"/>
      <c r="M7" s="3"/>
      <c r="O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x14ac:dyDescent="0.2">
      <c r="A8" s="3">
        <v>0.25</v>
      </c>
      <c r="B8" s="3">
        <v>2.2304489213782741</v>
      </c>
      <c r="C8" s="3">
        <f t="shared" si="0"/>
        <v>3.268233176773947</v>
      </c>
      <c r="D8" s="3">
        <f t="shared" si="1"/>
        <v>1.0769961607471512</v>
      </c>
      <c r="E8" s="3"/>
      <c r="F8" s="3" t="s">
        <v>28</v>
      </c>
      <c r="G8" s="3"/>
      <c r="H8" s="3"/>
      <c r="I8" s="3"/>
      <c r="J8" s="3"/>
      <c r="K8" s="3"/>
      <c r="L8" s="3"/>
      <c r="M8" s="3"/>
      <c r="O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3">
        <v>0.5</v>
      </c>
      <c r="B9" s="3">
        <v>2.6989700043360187</v>
      </c>
      <c r="C9" s="3">
        <f t="shared" si="0"/>
        <v>2.7405484623544072</v>
      </c>
      <c r="D9" s="3">
        <f t="shared" si="1"/>
        <v>1.7287681711868901E-3</v>
      </c>
      <c r="E9" s="3"/>
      <c r="F9" s="1" t="s">
        <v>25</v>
      </c>
      <c r="G9" s="3"/>
      <c r="H9" s="3"/>
      <c r="I9" s="3"/>
      <c r="J9" s="3"/>
      <c r="K9" s="3"/>
      <c r="L9" s="3"/>
      <c r="M9" s="3"/>
      <c r="O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3">
        <v>1</v>
      </c>
      <c r="B10" s="3">
        <v>3.2174839442139063</v>
      </c>
      <c r="C10" s="3">
        <f t="shared" si="0"/>
        <v>2.736002761722387</v>
      </c>
      <c r="D10" s="3">
        <f t="shared" si="1"/>
        <v>0.2318241290934317</v>
      </c>
      <c r="E10" s="3"/>
      <c r="F10" s="3" t="s">
        <v>29</v>
      </c>
      <c r="G10" s="3"/>
      <c r="H10" s="3"/>
      <c r="I10" s="3"/>
      <c r="J10" s="3"/>
      <c r="K10" s="3"/>
      <c r="L10" s="3"/>
      <c r="M10" s="3"/>
      <c r="O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3">
        <v>1.5</v>
      </c>
      <c r="B11" s="3">
        <v>2.7283537820212285</v>
      </c>
      <c r="C11" s="3">
        <f t="shared" si="0"/>
        <v>2.7360026743198591</v>
      </c>
      <c r="D11" s="3">
        <f t="shared" si="1"/>
        <v>5.8505553396051094E-5</v>
      </c>
      <c r="E11" s="3"/>
      <c r="F11" s="1" t="s">
        <v>26</v>
      </c>
      <c r="G11" s="3"/>
      <c r="H11" s="3"/>
      <c r="I11" s="3"/>
      <c r="J11" s="3"/>
      <c r="K11" s="3"/>
      <c r="L11" s="3"/>
      <c r="M11" s="3"/>
      <c r="O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3">
        <v>0</v>
      </c>
      <c r="B12" s="3">
        <v>5.6989700043360187</v>
      </c>
      <c r="C12" s="3">
        <f t="shared" si="0"/>
        <v>5.477242884481651</v>
      </c>
      <c r="D12" s="3">
        <f t="shared" si="1"/>
        <v>4.916291567891317E-2</v>
      </c>
      <c r="E12" s="3"/>
      <c r="F12" s="11" t="s">
        <v>27</v>
      </c>
      <c r="G12" s="11"/>
      <c r="H12" s="11"/>
      <c r="I12" s="11"/>
      <c r="J12" s="11"/>
      <c r="K12" s="11"/>
      <c r="L12" s="11"/>
      <c r="M12" s="3"/>
      <c r="O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3">
        <v>0.25</v>
      </c>
      <c r="B13" s="3">
        <v>4.0681858617461613</v>
      </c>
      <c r="C13" s="3">
        <f t="shared" si="0"/>
        <v>3.268233176773947</v>
      </c>
      <c r="D13" s="3">
        <f t="shared" si="1"/>
        <v>0.63992429819425467</v>
      </c>
      <c r="E13" s="3"/>
      <c r="F13" s="11"/>
      <c r="G13" s="11"/>
      <c r="H13" s="11"/>
      <c r="I13" s="11"/>
      <c r="J13" s="11"/>
      <c r="K13" s="11"/>
      <c r="L13" s="11"/>
      <c r="M13" s="3"/>
      <c r="O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3">
        <v>0.5</v>
      </c>
      <c r="B14" s="3">
        <v>2.7993405494535817</v>
      </c>
      <c r="C14" s="3">
        <f t="shared" si="0"/>
        <v>2.7405484623544072</v>
      </c>
      <c r="D14" s="3">
        <f t="shared" si="1"/>
        <v>3.4565095054769203E-3</v>
      </c>
      <c r="E14" s="3"/>
      <c r="F14" s="11"/>
      <c r="G14" s="11"/>
      <c r="H14" s="11"/>
      <c r="I14" s="11"/>
      <c r="J14" s="11"/>
      <c r="K14" s="11"/>
      <c r="L14" s="11"/>
      <c r="M14" s="3"/>
      <c r="O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x14ac:dyDescent="0.2">
      <c r="A15" s="3">
        <v>1</v>
      </c>
      <c r="B15" s="3">
        <v>2.0606978403536118</v>
      </c>
      <c r="C15" s="3">
        <f t="shared" si="0"/>
        <v>2.736002761722387</v>
      </c>
      <c r="D15" s="3">
        <f t="shared" si="1"/>
        <v>0.4560367368248876</v>
      </c>
      <c r="E15" s="3"/>
      <c r="F15" s="3"/>
      <c r="G15" s="3"/>
      <c r="H15" s="3"/>
      <c r="I15" s="3"/>
      <c r="J15" s="3"/>
      <c r="K15" s="3"/>
      <c r="L15" s="3"/>
      <c r="M15" s="3"/>
      <c r="O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x14ac:dyDescent="0.2">
      <c r="A16" s="3">
        <v>1.5</v>
      </c>
      <c r="B16" s="3">
        <v>1.5440680443502757</v>
      </c>
      <c r="C16" s="3">
        <f t="shared" si="0"/>
        <v>2.7360026743198591</v>
      </c>
      <c r="D16" s="3">
        <f t="shared" si="1"/>
        <v>1.4207081621207278</v>
      </c>
      <c r="E16" s="3"/>
      <c r="F16" s="3"/>
      <c r="G16" s="3"/>
      <c r="H16" s="3"/>
      <c r="I16" s="3"/>
      <c r="J16" s="3"/>
      <c r="K16" s="3"/>
      <c r="L16" s="3"/>
      <c r="M16" s="3"/>
      <c r="O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x14ac:dyDescent="0.2">
      <c r="A17" s="3">
        <v>2</v>
      </c>
      <c r="B17" s="3">
        <v>3.1303337684950061</v>
      </c>
      <c r="C17" s="3">
        <f t="shared" si="0"/>
        <v>2.7360026743181876</v>
      </c>
      <c r="D17" s="3">
        <f t="shared" si="1"/>
        <v>0.15549701183468695</v>
      </c>
      <c r="E17" s="3"/>
      <c r="F17" s="3"/>
      <c r="G17" s="3"/>
      <c r="H17" s="3"/>
      <c r="I17" s="3"/>
      <c r="J17" s="3"/>
      <c r="K17" s="3"/>
      <c r="L17" s="3"/>
      <c r="M17" s="3"/>
      <c r="O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x14ac:dyDescent="0.2">
      <c r="A18" s="3">
        <v>2.5</v>
      </c>
      <c r="B18" s="3">
        <v>2.1303337684950061</v>
      </c>
      <c r="C18" s="3">
        <f t="shared" si="0"/>
        <v>2.7360026743181876</v>
      </c>
      <c r="D18" s="3">
        <f t="shared" si="1"/>
        <v>0.36683482348104984</v>
      </c>
      <c r="E18" s="3"/>
      <c r="F18" s="3"/>
      <c r="G18" s="3"/>
      <c r="H18" s="3"/>
      <c r="I18" s="3"/>
      <c r="J18" s="3"/>
      <c r="K18" s="3"/>
      <c r="L18" s="3"/>
      <c r="M18" s="3"/>
      <c r="O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x14ac:dyDescent="0.2">
      <c r="A19" s="1" t="s">
        <v>16</v>
      </c>
      <c r="B19" s="3"/>
      <c r="C19" s="3"/>
      <c r="D19" s="3">
        <f>SUM(D2:D18)</f>
        <v>7.0271322883110896</v>
      </c>
      <c r="E19" s="3"/>
      <c r="F19" s="3"/>
      <c r="G19" s="3"/>
      <c r="H19" s="3"/>
      <c r="I19" s="3"/>
      <c r="J19" s="3"/>
      <c r="K19" s="3"/>
      <c r="L19" s="3"/>
      <c r="M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3">
        <v>0</v>
      </c>
      <c r="B22" s="3"/>
      <c r="C22" s="3">
        <f xml:space="preserve"> LOG((10^$G$5 - 10^$G$4) * EXP(-$G$3 *A22 )  + 10^$G$4)</f>
        <v>5.477242884481651</v>
      </c>
      <c r="D22" s="3"/>
      <c r="E22" s="3"/>
      <c r="F22" s="3"/>
      <c r="G22" s="3"/>
      <c r="H22" s="3"/>
      <c r="I22" s="3"/>
      <c r="J22" s="3"/>
      <c r="K22" s="3"/>
      <c r="L22" s="3"/>
      <c r="M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3">
        <v>2.5000000000000001E-2</v>
      </c>
      <c r="B23" s="3"/>
      <c r="C23" s="3">
        <f t="shared" ref="C23:C86" si="2" xml:space="preserve"> LOG((10^$G$5 - 10^$G$4) * EXP(-$G$3 *A23 )  + 10^$G$4)</f>
        <v>5.2418935252169101</v>
      </c>
      <c r="D23" s="3"/>
      <c r="E23" s="3"/>
      <c r="F23" s="3"/>
      <c r="G23" s="3"/>
      <c r="H23" s="3"/>
      <c r="I23" s="3"/>
      <c r="J23" s="3"/>
      <c r="K23" s="3"/>
      <c r="L23" s="3"/>
      <c r="M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3">
        <v>0.05</v>
      </c>
      <c r="B24" s="3"/>
      <c r="C24" s="3">
        <f t="shared" si="2"/>
        <v>5.0069524268719805</v>
      </c>
      <c r="D24" s="3"/>
      <c r="E24" s="3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3">
        <v>7.5000000000000011E-2</v>
      </c>
      <c r="B25" s="3"/>
      <c r="C25" s="3">
        <f t="shared" si="2"/>
        <v>4.7727107787211667</v>
      </c>
      <c r="D25" s="3"/>
      <c r="E25" s="3"/>
      <c r="F25" s="3"/>
      <c r="G25" s="3"/>
      <c r="H25" s="3"/>
      <c r="I25" s="3"/>
      <c r="J25" s="3"/>
      <c r="K25" s="3"/>
      <c r="L25" s="3"/>
      <c r="M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3">
        <v>0.1</v>
      </c>
      <c r="B26" s="3"/>
      <c r="C26" s="3">
        <f t="shared" si="2"/>
        <v>4.5396633250068659</v>
      </c>
      <c r="D26" s="3"/>
      <c r="E26" s="3"/>
      <c r="F26" s="3"/>
      <c r="G26" s="3"/>
      <c r="H26" s="3"/>
      <c r="I26" s="3"/>
      <c r="J26" s="3"/>
      <c r="K26" s="3"/>
      <c r="L26" s="3"/>
      <c r="M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3">
        <v>0.125</v>
      </c>
      <c r="B27" s="3"/>
      <c r="C27" s="3">
        <f t="shared" si="2"/>
        <v>4.3086427872748283</v>
      </c>
      <c r="D27" s="3"/>
      <c r="E27" s="3"/>
      <c r="F27" s="3"/>
      <c r="G27" s="3"/>
      <c r="H27" s="3"/>
      <c r="I27" s="3"/>
      <c r="J27" s="3"/>
      <c r="K27" s="3"/>
      <c r="L27" s="3"/>
      <c r="M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x14ac:dyDescent="0.2">
      <c r="A28" s="3">
        <v>0.15</v>
      </c>
      <c r="B28" s="3"/>
      <c r="C28" s="3">
        <f t="shared" si="2"/>
        <v>4.0810284396307015</v>
      </c>
      <c r="D28" s="3"/>
      <c r="E28" s="3"/>
      <c r="F28" s="3"/>
      <c r="G28" s="3"/>
      <c r="H28" s="3"/>
      <c r="I28" s="3"/>
      <c r="J28" s="3"/>
      <c r="K28" s="3"/>
      <c r="L28" s="3"/>
      <c r="M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x14ac:dyDescent="0.2">
      <c r="A29" s="3">
        <v>0.17499999999999999</v>
      </c>
      <c r="B29" s="3"/>
      <c r="C29" s="3">
        <f t="shared" si="2"/>
        <v>3.8590435479997773</v>
      </c>
      <c r="D29" s="3"/>
      <c r="E29" s="3"/>
      <c r="F29" s="3"/>
      <c r="G29" s="3"/>
      <c r="H29" s="3"/>
      <c r="I29" s="3"/>
      <c r="J29" s="3"/>
      <c r="K29" s="3"/>
      <c r="L29" s="3"/>
      <c r="M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x14ac:dyDescent="0.2">
      <c r="A30" s="3">
        <v>0.19999999999999998</v>
      </c>
      <c r="B30" s="3"/>
      <c r="C30" s="3">
        <f t="shared" si="2"/>
        <v>3.6461118526119765</v>
      </c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x14ac:dyDescent="0.2">
      <c r="A31" s="3">
        <v>0.22499999999999998</v>
      </c>
      <c r="B31" s="3"/>
      <c r="C31" s="3">
        <f t="shared" si="2"/>
        <v>3.4471211296668427</v>
      </c>
      <c r="D31" s="3"/>
      <c r="E31" s="3"/>
      <c r="F31" s="3"/>
      <c r="G31" s="3"/>
      <c r="H31" s="3"/>
      <c r="I31" s="3"/>
      <c r="J31" s="3"/>
      <c r="K31" s="3"/>
      <c r="L31" s="3"/>
      <c r="M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x14ac:dyDescent="0.2">
      <c r="A32" s="3">
        <v>0.24999999999999997</v>
      </c>
      <c r="B32" s="3"/>
      <c r="C32" s="3">
        <f t="shared" si="2"/>
        <v>3.2682331767739474</v>
      </c>
      <c r="D32" s="3"/>
      <c r="E32" s="3"/>
      <c r="F32" s="3"/>
      <c r="G32" s="3"/>
      <c r="H32" s="3"/>
      <c r="I32" s="3"/>
      <c r="J32" s="3"/>
      <c r="K32" s="3"/>
      <c r="L32" s="3"/>
      <c r="M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x14ac:dyDescent="0.2">
      <c r="A33" s="3">
        <v>0.27499999999999997</v>
      </c>
      <c r="B33" s="3"/>
      <c r="C33" s="3">
        <f t="shared" si="2"/>
        <v>3.1157649052589287</v>
      </c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x14ac:dyDescent="0.2">
      <c r="A34" s="3">
        <v>0.3</v>
      </c>
      <c r="B34" s="3"/>
      <c r="C34" s="3">
        <f t="shared" si="2"/>
        <v>2.9941090699247908</v>
      </c>
      <c r="D34" s="3"/>
      <c r="E34" s="3"/>
      <c r="F34" s="3"/>
      <c r="G34" s="3"/>
      <c r="H34" s="3"/>
      <c r="I34" s="3"/>
      <c r="J34" s="3"/>
      <c r="K34" s="3"/>
      <c r="L34" s="3"/>
      <c r="M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3">
        <v>0.32500000000000001</v>
      </c>
      <c r="B35" s="3"/>
      <c r="C35" s="3">
        <f t="shared" si="2"/>
        <v>2.9037761264728608</v>
      </c>
      <c r="D35" s="3"/>
      <c r="E35" s="3"/>
      <c r="F35" s="3"/>
      <c r="G35" s="3"/>
      <c r="H35" s="3"/>
      <c r="I35" s="3"/>
      <c r="J35" s="3"/>
      <c r="K35" s="3"/>
      <c r="L35" s="3"/>
      <c r="M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3">
        <v>0.35000000000000003</v>
      </c>
      <c r="B36" s="3"/>
      <c r="C36" s="3">
        <f t="shared" si="2"/>
        <v>2.8411408563013478</v>
      </c>
      <c r="D36" s="3"/>
      <c r="E36" s="3"/>
      <c r="F36" s="3"/>
      <c r="G36" s="3"/>
      <c r="H36" s="3"/>
      <c r="I36" s="3"/>
      <c r="J36" s="3"/>
      <c r="K36" s="3"/>
      <c r="L36" s="3"/>
      <c r="M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3">
        <v>0.37500000000000006</v>
      </c>
      <c r="B37" s="3"/>
      <c r="C37" s="3">
        <f t="shared" si="2"/>
        <v>2.8001259816864748</v>
      </c>
      <c r="D37" s="3"/>
      <c r="E37" s="3"/>
      <c r="F37" s="3"/>
      <c r="G37" s="3"/>
      <c r="H37" s="3"/>
      <c r="I37" s="3"/>
      <c r="J37" s="3"/>
      <c r="K37" s="3"/>
      <c r="L37" s="3"/>
      <c r="M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3">
        <v>0.40000000000000008</v>
      </c>
      <c r="B38" s="3"/>
      <c r="C38" s="3">
        <f t="shared" si="2"/>
        <v>2.7743926659317975</v>
      </c>
      <c r="D38" s="3"/>
      <c r="E38" s="3"/>
      <c r="F38" s="3"/>
      <c r="G38" s="3"/>
      <c r="H38" s="3"/>
      <c r="I38" s="3"/>
      <c r="J38" s="3"/>
      <c r="K38" s="3"/>
      <c r="L38" s="3"/>
      <c r="M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3">
        <v>0.4250000000000001</v>
      </c>
      <c r="B39" s="3"/>
      <c r="C39" s="3">
        <f t="shared" si="2"/>
        <v>2.7587134487945275</v>
      </c>
      <c r="D39" s="3"/>
      <c r="E39" s="3"/>
      <c r="F39" s="3"/>
      <c r="G39" s="3"/>
      <c r="H39" s="3"/>
      <c r="I39" s="3"/>
      <c r="J39" s="3"/>
      <c r="K39" s="3"/>
      <c r="L39" s="3"/>
      <c r="M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3">
        <v>0.45000000000000012</v>
      </c>
      <c r="B40" s="3"/>
      <c r="C40" s="3">
        <f t="shared" si="2"/>
        <v>2.7493389337762397</v>
      </c>
      <c r="D40" s="3"/>
      <c r="E40" s="3"/>
      <c r="F40" s="3"/>
      <c r="G40" s="3"/>
      <c r="H40" s="3"/>
      <c r="I40" s="3"/>
      <c r="J40" s="3"/>
      <c r="K40" s="3"/>
      <c r="L40" s="3"/>
      <c r="M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x14ac:dyDescent="0.2">
      <c r="A41" s="3">
        <v>0.47500000000000014</v>
      </c>
      <c r="B41" s="3"/>
      <c r="C41" s="3">
        <f t="shared" si="2"/>
        <v>2.7437991365747152</v>
      </c>
      <c r="D41" s="3"/>
      <c r="E41" s="3"/>
      <c r="F41" s="3"/>
      <c r="G41" s="3"/>
      <c r="H41" s="3"/>
      <c r="I41" s="3"/>
      <c r="J41" s="3"/>
      <c r="K41" s="3"/>
      <c r="L41" s="3"/>
      <c r="M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3">
        <v>0.50000000000000011</v>
      </c>
      <c r="B42" s="3"/>
      <c r="C42" s="3">
        <f t="shared" si="2"/>
        <v>2.7405484623544072</v>
      </c>
      <c r="D42" s="3"/>
      <c r="E42" s="3"/>
      <c r="F42" s="3"/>
      <c r="G42" s="3"/>
      <c r="H42" s="3"/>
      <c r="I42" s="3"/>
      <c r="J42" s="3"/>
      <c r="K42" s="3"/>
      <c r="L42" s="3"/>
      <c r="M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x14ac:dyDescent="0.2">
      <c r="A43" s="3">
        <v>0.52500000000000013</v>
      </c>
      <c r="B43" s="3"/>
      <c r="C43" s="3">
        <f t="shared" si="2"/>
        <v>2.738648996026245</v>
      </c>
      <c r="D43" s="3"/>
      <c r="E43" s="3"/>
      <c r="F43" s="3"/>
      <c r="G43" s="3"/>
      <c r="H43" s="3"/>
      <c r="I43" s="3"/>
      <c r="J43" s="3"/>
      <c r="K43" s="3"/>
      <c r="L43" s="3"/>
      <c r="M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x14ac:dyDescent="0.2">
      <c r="A44" s="3">
        <v>0.55000000000000016</v>
      </c>
      <c r="B44" s="3"/>
      <c r="C44" s="3">
        <f t="shared" si="2"/>
        <v>2.7375418177287569</v>
      </c>
      <c r="D44" s="3"/>
      <c r="E44" s="3"/>
      <c r="F44" s="3"/>
      <c r="G44" s="3"/>
      <c r="H44" s="3"/>
      <c r="I44" s="3"/>
      <c r="J44" s="3"/>
      <c r="K44" s="3"/>
      <c r="L44" s="3"/>
      <c r="M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x14ac:dyDescent="0.2">
      <c r="A45" s="3">
        <v>0.57500000000000018</v>
      </c>
      <c r="B45" s="3"/>
      <c r="C45" s="3">
        <f t="shared" si="2"/>
        <v>2.7368973875644746</v>
      </c>
      <c r="D45" s="3"/>
      <c r="E45" s="3"/>
      <c r="F45" s="3"/>
      <c r="G45" s="3"/>
      <c r="H45" s="3"/>
      <c r="I45" s="3"/>
      <c r="J45" s="3"/>
      <c r="K45" s="3"/>
      <c r="L45" s="3"/>
      <c r="M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x14ac:dyDescent="0.2">
      <c r="A46" s="3">
        <v>0.6000000000000002</v>
      </c>
      <c r="B46" s="3"/>
      <c r="C46" s="3">
        <f t="shared" si="2"/>
        <v>2.7365226149033059</v>
      </c>
      <c r="D46" s="3"/>
      <c r="E46" s="3"/>
      <c r="F46" s="3"/>
      <c r="G46" s="3"/>
      <c r="H46" s="3"/>
      <c r="I46" s="3"/>
      <c r="J46" s="3"/>
      <c r="K46" s="3"/>
      <c r="L46" s="3"/>
      <c r="M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x14ac:dyDescent="0.2">
      <c r="A47" s="3">
        <v>0.62500000000000022</v>
      </c>
      <c r="B47" s="3"/>
      <c r="C47" s="3">
        <f t="shared" si="2"/>
        <v>2.7363047703859089</v>
      </c>
      <c r="D47" s="3"/>
      <c r="E47" s="3"/>
      <c r="F47" s="3"/>
      <c r="G47" s="3"/>
      <c r="H47" s="3"/>
      <c r="I47" s="3"/>
      <c r="J47" s="3"/>
      <c r="K47" s="3"/>
      <c r="L47" s="3"/>
      <c r="M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x14ac:dyDescent="0.2">
      <c r="A48" s="3">
        <v>0.65000000000000024</v>
      </c>
      <c r="B48" s="3"/>
      <c r="C48" s="3">
        <f t="shared" si="2"/>
        <v>2.7361781798410609</v>
      </c>
      <c r="D48" s="3"/>
      <c r="E48" s="3"/>
      <c r="F48" s="3"/>
      <c r="G48" s="3"/>
      <c r="H48" s="3"/>
      <c r="I48" s="3"/>
      <c r="J48" s="3"/>
      <c r="K48" s="3"/>
      <c r="L48" s="3"/>
      <c r="M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x14ac:dyDescent="0.2">
      <c r="A49" s="3">
        <v>0.67500000000000027</v>
      </c>
      <c r="B49" s="3"/>
      <c r="C49" s="3">
        <f t="shared" si="2"/>
        <v>2.7361046296585578</v>
      </c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2">
      <c r="A50" s="3">
        <v>0.70000000000000029</v>
      </c>
      <c r="B50" s="3"/>
      <c r="C50" s="3">
        <f t="shared" si="2"/>
        <v>2.7360619005031124</v>
      </c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2">
      <c r="A51" s="3">
        <v>0.72500000000000031</v>
      </c>
      <c r="B51" s="3"/>
      <c r="C51" s="3">
        <f t="shared" si="2"/>
        <v>2.7360370782900558</v>
      </c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2">
      <c r="A52" s="3">
        <v>0.75000000000000033</v>
      </c>
      <c r="B52" s="3"/>
      <c r="C52" s="3">
        <f t="shared" si="2"/>
        <v>2.736022659044627</v>
      </c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2">
      <c r="A53" s="3">
        <v>0.77500000000000036</v>
      </c>
      <c r="B53" s="3"/>
      <c r="C53" s="3">
        <f t="shared" si="2"/>
        <v>2.7360142830508534</v>
      </c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x14ac:dyDescent="0.2">
      <c r="A54" s="3">
        <v>0.80000000000000038</v>
      </c>
      <c r="B54" s="3"/>
      <c r="C54" s="3">
        <f t="shared" si="2"/>
        <v>2.7360094175743357</v>
      </c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x14ac:dyDescent="0.2">
      <c r="A55" s="3">
        <v>0.8250000000000004</v>
      </c>
      <c r="B55" s="3"/>
      <c r="C55" s="3">
        <f t="shared" si="2"/>
        <v>2.7360065913174014</v>
      </c>
      <c r="D55" s="3"/>
      <c r="E55" s="3"/>
      <c r="F55" s="3"/>
      <c r="G55" s="3"/>
      <c r="H55" s="3"/>
      <c r="I55" s="3"/>
      <c r="J55" s="3"/>
      <c r="K55" s="3"/>
      <c r="L55" s="3"/>
      <c r="M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2">
      <c r="A56" s="3">
        <v>0.85000000000000042</v>
      </c>
      <c r="B56" s="3"/>
      <c r="C56" s="3">
        <f t="shared" si="2"/>
        <v>2.7360049496079855</v>
      </c>
      <c r="D56" s="3"/>
      <c r="E56" s="3"/>
      <c r="F56" s="3"/>
      <c r="G56" s="3"/>
      <c r="H56" s="3"/>
      <c r="I56" s="3"/>
      <c r="J56" s="3"/>
      <c r="K56" s="3"/>
      <c r="L56" s="3"/>
      <c r="M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x14ac:dyDescent="0.2">
      <c r="A57" s="3">
        <v>0.87500000000000044</v>
      </c>
      <c r="B57" s="3"/>
      <c r="C57" s="3">
        <f t="shared" si="2"/>
        <v>2.7360039959777742</v>
      </c>
      <c r="D57" s="3"/>
      <c r="E57" s="3"/>
      <c r="F57" s="3"/>
      <c r="G57" s="3"/>
      <c r="H57" s="3"/>
      <c r="I57" s="3"/>
      <c r="J57" s="3"/>
      <c r="K57" s="3"/>
      <c r="L57" s="3"/>
      <c r="M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x14ac:dyDescent="0.2">
      <c r="A58" s="3">
        <v>0.90000000000000047</v>
      </c>
      <c r="B58" s="3"/>
      <c r="C58" s="3">
        <f t="shared" si="2"/>
        <v>2.7360034420372101</v>
      </c>
      <c r="D58" s="3"/>
      <c r="E58" s="3"/>
      <c r="F58" s="3"/>
      <c r="G58" s="3"/>
      <c r="H58" s="3"/>
      <c r="I58" s="3"/>
      <c r="J58" s="3"/>
      <c r="K58" s="3"/>
      <c r="L58" s="3"/>
      <c r="M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x14ac:dyDescent="0.2">
      <c r="A59" s="3">
        <v>0.92500000000000049</v>
      </c>
      <c r="B59" s="3"/>
      <c r="C59" s="3">
        <f t="shared" si="2"/>
        <v>2.7360031202668615</v>
      </c>
      <c r="D59" s="3"/>
      <c r="E59" s="3"/>
      <c r="F59" s="3"/>
      <c r="G59" s="3"/>
      <c r="H59" s="3"/>
      <c r="I59" s="3"/>
      <c r="J59" s="3"/>
      <c r="K59" s="3"/>
      <c r="L59" s="3"/>
      <c r="M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x14ac:dyDescent="0.2">
      <c r="A60" s="3">
        <v>0.95000000000000051</v>
      </c>
      <c r="B60" s="3"/>
      <c r="C60" s="3">
        <f t="shared" si="2"/>
        <v>2.7360029333585172</v>
      </c>
      <c r="D60" s="3"/>
      <c r="E60" s="3"/>
      <c r="F60" s="3"/>
      <c r="G60" s="3"/>
      <c r="H60" s="3"/>
      <c r="I60" s="3"/>
      <c r="J60" s="3"/>
      <c r="K60" s="3"/>
      <c r="L60" s="3"/>
      <c r="M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x14ac:dyDescent="0.2">
      <c r="A61" s="3">
        <v>0.97500000000000053</v>
      </c>
      <c r="B61" s="3"/>
      <c r="C61" s="3">
        <f t="shared" si="2"/>
        <v>2.736002824788164</v>
      </c>
      <c r="D61" s="3"/>
      <c r="E61" s="3"/>
      <c r="F61" s="3"/>
      <c r="G61" s="3"/>
      <c r="H61" s="3"/>
      <c r="I61" s="3"/>
      <c r="J61" s="3"/>
      <c r="K61" s="3"/>
      <c r="L61" s="3"/>
      <c r="M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x14ac:dyDescent="0.2">
      <c r="A62" s="3">
        <v>1.0000000000000004</v>
      </c>
      <c r="B62" s="3"/>
      <c r="C62" s="3">
        <f t="shared" si="2"/>
        <v>2.736002761722387</v>
      </c>
      <c r="D62" s="3"/>
      <c r="E62" s="3"/>
      <c r="F62" s="3"/>
      <c r="G62" s="3"/>
      <c r="H62" s="3"/>
      <c r="I62" s="3"/>
      <c r="J62" s="3"/>
      <c r="K62" s="3"/>
      <c r="L62" s="3"/>
      <c r="M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x14ac:dyDescent="0.2">
      <c r="A63" s="3">
        <v>1.0250000000000004</v>
      </c>
      <c r="B63" s="3"/>
      <c r="C63" s="3">
        <f t="shared" si="2"/>
        <v>2.7360027250890719</v>
      </c>
      <c r="D63" s="3"/>
      <c r="E63" s="3"/>
      <c r="F63" s="3"/>
      <c r="G63" s="3"/>
      <c r="H63" s="3"/>
      <c r="I63" s="3"/>
      <c r="J63" s="3"/>
      <c r="K63" s="3"/>
      <c r="L63" s="3"/>
      <c r="M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x14ac:dyDescent="0.2">
      <c r="A64" s="3">
        <v>1.0500000000000003</v>
      </c>
      <c r="B64" s="3"/>
      <c r="C64" s="3">
        <f t="shared" si="2"/>
        <v>2.7360027038097074</v>
      </c>
      <c r="D64" s="3"/>
      <c r="E64" s="3"/>
      <c r="F64" s="3"/>
      <c r="G64" s="3"/>
      <c r="H64" s="3"/>
      <c r="I64" s="3"/>
      <c r="J64" s="3"/>
      <c r="K64" s="3"/>
      <c r="L64" s="3"/>
      <c r="M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x14ac:dyDescent="0.2">
      <c r="A65" s="3">
        <v>1.0750000000000002</v>
      </c>
      <c r="B65" s="3"/>
      <c r="C65" s="3">
        <f t="shared" si="2"/>
        <v>2.7360026914490638</v>
      </c>
      <c r="D65" s="3"/>
      <c r="E65" s="3"/>
      <c r="F65" s="3"/>
      <c r="G65" s="3"/>
      <c r="H65" s="3"/>
      <c r="I65" s="3"/>
      <c r="J65" s="3"/>
      <c r="K65" s="3"/>
      <c r="L65" s="3"/>
      <c r="M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x14ac:dyDescent="0.2">
      <c r="A66" s="3">
        <v>1.1000000000000001</v>
      </c>
      <c r="B66" s="3"/>
      <c r="C66" s="3">
        <f t="shared" si="2"/>
        <v>2.7360026842690792</v>
      </c>
      <c r="D66" s="3"/>
      <c r="E66" s="3"/>
      <c r="F66" s="3"/>
      <c r="G66" s="3"/>
      <c r="H66" s="3"/>
      <c r="I66" s="3"/>
      <c r="J66" s="3"/>
      <c r="K66" s="3"/>
      <c r="L66" s="3"/>
      <c r="M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x14ac:dyDescent="0.2">
      <c r="A67" s="3">
        <v>1.125</v>
      </c>
      <c r="B67" s="3"/>
      <c r="C67" s="3">
        <f t="shared" si="2"/>
        <v>2.7360026800984079</v>
      </c>
      <c r="D67" s="3"/>
      <c r="E67" s="3"/>
      <c r="F67" s="3"/>
      <c r="G67" s="3"/>
      <c r="H67" s="3"/>
      <c r="I67" s="3"/>
      <c r="J67" s="3"/>
      <c r="K67" s="3"/>
      <c r="L67" s="3"/>
      <c r="M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x14ac:dyDescent="0.2">
      <c r="A68" s="3">
        <v>1.1499999999999999</v>
      </c>
      <c r="B68" s="3"/>
      <c r="C68" s="3">
        <f t="shared" si="2"/>
        <v>2.7360026776757711</v>
      </c>
      <c r="D68" s="3"/>
      <c r="E68" s="3"/>
      <c r="F68" s="3"/>
      <c r="G68" s="3"/>
      <c r="H68" s="3"/>
      <c r="I68" s="3"/>
      <c r="J68" s="3"/>
      <c r="K68" s="3"/>
      <c r="L68" s="3"/>
      <c r="M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x14ac:dyDescent="0.2">
      <c r="A69" s="3">
        <v>1.1749999999999998</v>
      </c>
      <c r="B69" s="3"/>
      <c r="C69" s="3">
        <f t="shared" si="2"/>
        <v>2.7360026762685226</v>
      </c>
      <c r="D69" s="3"/>
      <c r="E69" s="3"/>
      <c r="F69" s="3"/>
      <c r="G69" s="3"/>
      <c r="H69" s="3"/>
      <c r="I69" s="3"/>
      <c r="J69" s="3"/>
      <c r="K69" s="3"/>
      <c r="L69" s="3"/>
      <c r="M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x14ac:dyDescent="0.2">
      <c r="A70" s="3">
        <v>1.1999999999999997</v>
      </c>
      <c r="B70" s="3"/>
      <c r="C70" s="3">
        <f t="shared" si="2"/>
        <v>2.7360026754510876</v>
      </c>
      <c r="D70" s="3"/>
      <c r="E70" s="3"/>
      <c r="F70" s="3"/>
      <c r="G70" s="3"/>
      <c r="H70" s="3"/>
      <c r="I70" s="3"/>
      <c r="J70" s="3"/>
      <c r="K70" s="3"/>
      <c r="L70" s="3"/>
      <c r="M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x14ac:dyDescent="0.2">
      <c r="A71" s="3">
        <v>1.2249999999999996</v>
      </c>
      <c r="B71" s="3"/>
      <c r="C71" s="3">
        <f t="shared" si="2"/>
        <v>2.7360026749762603</v>
      </c>
      <c r="D71" s="3"/>
      <c r="E71" s="3"/>
      <c r="F71" s="3"/>
      <c r="G71" s="3"/>
      <c r="H71" s="3"/>
      <c r="I71" s="3"/>
      <c r="J71" s="3"/>
      <c r="K71" s="3"/>
      <c r="L71" s="3"/>
      <c r="M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x14ac:dyDescent="0.2">
      <c r="A72" s="3">
        <v>1.2499999999999996</v>
      </c>
      <c r="B72" s="3"/>
      <c r="C72" s="3">
        <f t="shared" si="2"/>
        <v>2.7360026747004453</v>
      </c>
      <c r="D72" s="3"/>
      <c r="E72" s="3"/>
      <c r="F72" s="3"/>
      <c r="G72" s="3"/>
      <c r="H72" s="3"/>
      <c r="I72" s="3"/>
      <c r="J72" s="3"/>
      <c r="K72" s="3"/>
      <c r="L72" s="3"/>
      <c r="M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x14ac:dyDescent="0.2">
      <c r="A73" s="3">
        <v>1.2749999999999995</v>
      </c>
      <c r="B73" s="3"/>
      <c r="C73" s="3">
        <f t="shared" si="2"/>
        <v>2.7360026745402313</v>
      </c>
      <c r="D73" s="3"/>
      <c r="E73" s="3"/>
      <c r="F73" s="3"/>
      <c r="G73" s="3"/>
      <c r="H73" s="3"/>
      <c r="I73" s="3"/>
      <c r="J73" s="3"/>
      <c r="K73" s="3"/>
      <c r="L73" s="3"/>
      <c r="M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x14ac:dyDescent="0.2">
      <c r="A74" s="3">
        <v>1.2999999999999994</v>
      </c>
      <c r="B74" s="3"/>
      <c r="C74" s="3">
        <f t="shared" si="2"/>
        <v>2.736002674447167</v>
      </c>
      <c r="D74" s="3"/>
      <c r="E74" s="3"/>
      <c r="F74" s="3"/>
      <c r="G74" s="3"/>
      <c r="H74" s="3"/>
      <c r="I74" s="3"/>
      <c r="J74" s="3"/>
      <c r="K74" s="3"/>
      <c r="L74" s="3"/>
      <c r="M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x14ac:dyDescent="0.2">
      <c r="A75" s="3">
        <v>1.3249999999999993</v>
      </c>
      <c r="B75" s="3"/>
      <c r="C75" s="3">
        <f t="shared" si="2"/>
        <v>2.7360026743931085</v>
      </c>
      <c r="D75" s="3"/>
      <c r="E75" s="3"/>
      <c r="F75" s="3"/>
      <c r="G75" s="3"/>
      <c r="H75" s="3"/>
      <c r="I75" s="3"/>
      <c r="J75" s="3"/>
      <c r="K75" s="3"/>
      <c r="L75" s="3"/>
      <c r="M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x14ac:dyDescent="0.2">
      <c r="A76" s="3">
        <v>1.3499999999999992</v>
      </c>
      <c r="B76" s="3"/>
      <c r="C76" s="3">
        <f t="shared" si="2"/>
        <v>2.736002674361707</v>
      </c>
      <c r="D76" s="3"/>
      <c r="E76" s="3"/>
      <c r="F76" s="3"/>
      <c r="G76" s="3"/>
      <c r="H76" s="3"/>
      <c r="I76" s="3"/>
      <c r="J76" s="3"/>
      <c r="K76" s="3"/>
      <c r="L76" s="3"/>
      <c r="M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x14ac:dyDescent="0.2">
      <c r="A77" s="3">
        <v>1.3749999999999991</v>
      </c>
      <c r="B77" s="3"/>
      <c r="C77" s="3">
        <f t="shared" si="2"/>
        <v>2.7360026743434669</v>
      </c>
      <c r="D77" s="3"/>
      <c r="E77" s="3"/>
      <c r="F77" s="3"/>
      <c r="G77" s="3"/>
      <c r="H77" s="3"/>
      <c r="I77" s="3"/>
      <c r="J77" s="3"/>
      <c r="K77" s="3"/>
      <c r="L77" s="3"/>
      <c r="M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x14ac:dyDescent="0.2">
      <c r="A78" s="3">
        <v>1.399999999999999</v>
      </c>
      <c r="B78" s="3"/>
      <c r="C78" s="3">
        <f t="shared" si="2"/>
        <v>2.7360026743328718</v>
      </c>
      <c r="D78" s="3"/>
      <c r="E78" s="3"/>
      <c r="F78" s="3"/>
      <c r="G78" s="3"/>
      <c r="H78" s="3"/>
      <c r="I78" s="3"/>
      <c r="J78" s="3"/>
      <c r="K78" s="3"/>
      <c r="L78" s="3"/>
      <c r="M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x14ac:dyDescent="0.2">
      <c r="A79" s="3">
        <v>1.4249999999999989</v>
      </c>
      <c r="B79" s="3"/>
      <c r="C79" s="3">
        <f t="shared" si="2"/>
        <v>2.7360026743267172</v>
      </c>
      <c r="D79" s="3"/>
      <c r="E79" s="3"/>
      <c r="F79" s="3"/>
      <c r="G79" s="3"/>
      <c r="H79" s="3"/>
      <c r="I79" s="3"/>
      <c r="J79" s="3"/>
      <c r="K79" s="3"/>
      <c r="L79" s="3"/>
      <c r="M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x14ac:dyDescent="0.2">
      <c r="A80" s="3">
        <v>1.4499999999999988</v>
      </c>
      <c r="B80" s="3"/>
      <c r="C80" s="3">
        <f t="shared" si="2"/>
        <v>2.7360026743231423</v>
      </c>
      <c r="D80" s="3"/>
      <c r="E80" s="3"/>
      <c r="F80" s="3"/>
      <c r="G80" s="3"/>
      <c r="H80" s="3"/>
      <c r="I80" s="3"/>
      <c r="J80" s="3"/>
      <c r="K80" s="3"/>
      <c r="L80" s="3"/>
      <c r="M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x14ac:dyDescent="0.2">
      <c r="A81" s="3">
        <v>1.4749999999999988</v>
      </c>
      <c r="B81" s="3"/>
      <c r="C81" s="3">
        <f t="shared" si="2"/>
        <v>2.7360026743210657</v>
      </c>
      <c r="D81" s="3"/>
      <c r="E81" s="3"/>
      <c r="F81" s="3"/>
      <c r="G81" s="3"/>
      <c r="H81" s="3"/>
      <c r="I81" s="3"/>
      <c r="J81" s="3"/>
      <c r="K81" s="3"/>
      <c r="L81" s="3"/>
      <c r="M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x14ac:dyDescent="0.2">
      <c r="A82" s="3">
        <v>1.4999999999999987</v>
      </c>
      <c r="B82" s="3"/>
      <c r="C82" s="3">
        <f t="shared" si="2"/>
        <v>2.7360026743198591</v>
      </c>
      <c r="D82" s="3"/>
      <c r="E82" s="3"/>
      <c r="F82" s="3"/>
      <c r="G82" s="3"/>
      <c r="H82" s="3"/>
      <c r="I82" s="3"/>
      <c r="J82" s="3"/>
      <c r="K82" s="3"/>
      <c r="L82" s="3"/>
      <c r="M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x14ac:dyDescent="0.2">
      <c r="A83" s="3">
        <v>1.5249999999999986</v>
      </c>
      <c r="B83" s="3"/>
      <c r="C83" s="3">
        <f t="shared" si="2"/>
        <v>2.7360026743191588</v>
      </c>
      <c r="D83" s="3"/>
      <c r="E83" s="3"/>
      <c r="F83" s="3"/>
      <c r="G83" s="3"/>
      <c r="H83" s="3"/>
      <c r="I83" s="3"/>
      <c r="J83" s="3"/>
      <c r="K83" s="3"/>
      <c r="L83" s="3"/>
      <c r="M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x14ac:dyDescent="0.2">
      <c r="A84" s="3">
        <v>1.5499999999999985</v>
      </c>
      <c r="B84" s="3"/>
      <c r="C84" s="3">
        <f t="shared" si="2"/>
        <v>2.7360026743187515</v>
      </c>
      <c r="D84" s="3"/>
      <c r="E84" s="3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x14ac:dyDescent="0.2">
      <c r="A85" s="3">
        <v>1.5749999999999984</v>
      </c>
      <c r="B85" s="3"/>
      <c r="C85" s="3">
        <f t="shared" si="2"/>
        <v>2.7360026743185153</v>
      </c>
      <c r="D85" s="3"/>
      <c r="E85" s="3"/>
      <c r="F85" s="3"/>
      <c r="G85" s="3"/>
      <c r="H85" s="3"/>
      <c r="I85" s="3"/>
      <c r="J85" s="3"/>
      <c r="K85" s="3"/>
      <c r="L85" s="3"/>
      <c r="M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x14ac:dyDescent="0.2">
      <c r="A86" s="3">
        <v>1.5999999999999983</v>
      </c>
      <c r="B86" s="3"/>
      <c r="C86" s="3">
        <f t="shared" si="2"/>
        <v>2.7360026743183776</v>
      </c>
      <c r="D86" s="3"/>
      <c r="E86" s="3"/>
      <c r="F86" s="3"/>
      <c r="G86" s="3"/>
      <c r="H86" s="3"/>
      <c r="I86" s="3"/>
      <c r="J86" s="3"/>
      <c r="K86" s="3"/>
      <c r="L86" s="3"/>
      <c r="M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x14ac:dyDescent="0.2">
      <c r="A87" s="3">
        <v>1.6249999999999982</v>
      </c>
      <c r="B87" s="3"/>
      <c r="C87" s="3">
        <f t="shared" ref="C87:C122" si="3" xml:space="preserve"> LOG((10^$G$5 - 10^$G$4) * EXP(-$G$3 *A87 )  + 10^$G$4)</f>
        <v>2.7360026743182981</v>
      </c>
      <c r="D87" s="3"/>
      <c r="E87" s="3"/>
      <c r="F87" s="3"/>
      <c r="G87" s="3"/>
      <c r="H87" s="3"/>
      <c r="I87" s="3"/>
      <c r="J87" s="3"/>
      <c r="K87" s="3"/>
      <c r="L87" s="3"/>
      <c r="M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x14ac:dyDescent="0.2">
      <c r="A88" s="3">
        <v>1.6499999999999981</v>
      </c>
      <c r="B88" s="3"/>
      <c r="C88" s="3">
        <f t="shared" si="3"/>
        <v>2.7360026743182515</v>
      </c>
      <c r="D88" s="3"/>
      <c r="E88" s="3"/>
      <c r="F88" s="3"/>
      <c r="G88" s="3"/>
      <c r="H88" s="3"/>
      <c r="I88" s="3"/>
      <c r="J88" s="3"/>
      <c r="K88" s="3"/>
      <c r="L88" s="3"/>
      <c r="M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x14ac:dyDescent="0.2">
      <c r="A89" s="3">
        <v>1.674999999999998</v>
      </c>
      <c r="B89" s="3"/>
      <c r="C89" s="3">
        <f t="shared" si="3"/>
        <v>2.7360026743182249</v>
      </c>
      <c r="D89" s="3"/>
      <c r="E89" s="3"/>
      <c r="F89" s="3"/>
      <c r="G89" s="3"/>
      <c r="H89" s="3"/>
      <c r="I89" s="3"/>
      <c r="J89" s="3"/>
      <c r="K89" s="3"/>
      <c r="L89" s="3"/>
      <c r="M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x14ac:dyDescent="0.2">
      <c r="A90" s="3">
        <v>1.699999999999998</v>
      </c>
      <c r="B90" s="3"/>
      <c r="C90" s="3">
        <f t="shared" si="3"/>
        <v>2.7360026743182093</v>
      </c>
      <c r="D90" s="3"/>
      <c r="E90" s="3"/>
      <c r="F90" s="3"/>
      <c r="G90" s="3"/>
      <c r="H90" s="3"/>
      <c r="I90" s="3"/>
      <c r="J90" s="3"/>
      <c r="K90" s="3"/>
      <c r="L90" s="3"/>
      <c r="M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x14ac:dyDescent="0.2">
      <c r="A91" s="3">
        <v>1.7249999999999979</v>
      </c>
      <c r="B91" s="3"/>
      <c r="C91" s="3">
        <f t="shared" si="3"/>
        <v>2.7360026743182</v>
      </c>
      <c r="D91" s="3"/>
      <c r="E91" s="3"/>
      <c r="F91" s="3"/>
      <c r="G91" s="3"/>
      <c r="H91" s="3"/>
      <c r="I91" s="3"/>
      <c r="J91" s="3"/>
      <c r="K91" s="3"/>
      <c r="L91" s="3"/>
      <c r="M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x14ac:dyDescent="0.2">
      <c r="A92" s="3">
        <v>1.7499999999999978</v>
      </c>
      <c r="B92" s="3"/>
      <c r="C92" s="3">
        <f t="shared" si="3"/>
        <v>2.7360026743181947</v>
      </c>
      <c r="D92" s="3"/>
      <c r="E92" s="3"/>
      <c r="F92" s="3"/>
      <c r="G92" s="3"/>
      <c r="H92" s="3"/>
      <c r="I92" s="3"/>
      <c r="J92" s="3"/>
      <c r="K92" s="3"/>
      <c r="L92" s="3"/>
      <c r="M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x14ac:dyDescent="0.2">
      <c r="A93" s="3">
        <v>1.7749999999999977</v>
      </c>
      <c r="B93" s="3"/>
      <c r="C93" s="3">
        <f t="shared" si="3"/>
        <v>2.7360026743181916</v>
      </c>
      <c r="D93" s="3"/>
      <c r="E93" s="3"/>
      <c r="F93" s="3"/>
      <c r="G93" s="3"/>
      <c r="H93" s="3"/>
      <c r="I93" s="3"/>
      <c r="J93" s="3"/>
      <c r="K93" s="3"/>
      <c r="L93" s="3"/>
      <c r="M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x14ac:dyDescent="0.2">
      <c r="A94" s="3">
        <v>1.7999999999999976</v>
      </c>
      <c r="B94" s="3"/>
      <c r="C94" s="3">
        <f t="shared" si="3"/>
        <v>2.7360026743181898</v>
      </c>
      <c r="D94" s="3"/>
      <c r="E94" s="3"/>
      <c r="F94" s="3"/>
      <c r="G94" s="3"/>
      <c r="H94" s="3"/>
      <c r="I94" s="3"/>
      <c r="J94" s="3"/>
      <c r="K94" s="3"/>
      <c r="L94" s="3"/>
      <c r="M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x14ac:dyDescent="0.2">
      <c r="A95" s="3">
        <v>1.8249999999999975</v>
      </c>
      <c r="B95" s="3"/>
      <c r="C95" s="3">
        <f t="shared" si="3"/>
        <v>2.7360026743181889</v>
      </c>
      <c r="D95" s="3"/>
      <c r="E95" s="3"/>
      <c r="F95" s="3"/>
      <c r="G95" s="3"/>
      <c r="H95" s="3"/>
      <c r="I95" s="3"/>
      <c r="J95" s="3"/>
      <c r="K95" s="3"/>
      <c r="L95" s="3"/>
      <c r="M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x14ac:dyDescent="0.2">
      <c r="A96" s="3">
        <v>1.8499999999999974</v>
      </c>
      <c r="B96" s="3"/>
      <c r="C96" s="3">
        <f t="shared" si="3"/>
        <v>2.7360026743181884</v>
      </c>
      <c r="D96" s="3"/>
      <c r="E96" s="3"/>
      <c r="F96" s="3"/>
      <c r="G96" s="3"/>
      <c r="H96" s="3"/>
      <c r="I96" s="3"/>
      <c r="J96" s="3"/>
      <c r="K96" s="3"/>
      <c r="L96" s="3"/>
      <c r="M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x14ac:dyDescent="0.2">
      <c r="A97" s="3">
        <v>1.8749999999999973</v>
      </c>
      <c r="B97" s="3"/>
      <c r="C97" s="3">
        <f t="shared" si="3"/>
        <v>2.736002674318188</v>
      </c>
      <c r="D97" s="3"/>
      <c r="E97" s="3"/>
      <c r="F97" s="3"/>
      <c r="G97" s="3"/>
      <c r="H97" s="3"/>
      <c r="I97" s="3"/>
      <c r="J97" s="3"/>
      <c r="K97" s="3"/>
      <c r="L97" s="3"/>
      <c r="M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x14ac:dyDescent="0.2">
      <c r="A98" s="3">
        <v>1.8999999999999972</v>
      </c>
      <c r="B98" s="3"/>
      <c r="C98" s="3">
        <f t="shared" si="3"/>
        <v>2.7360026743181876</v>
      </c>
      <c r="D98" s="3"/>
      <c r="E98" s="3"/>
      <c r="F98" s="3"/>
      <c r="G98" s="3"/>
      <c r="H98" s="3"/>
      <c r="I98" s="3"/>
      <c r="J98" s="3"/>
      <c r="K98" s="3"/>
      <c r="L98" s="3"/>
      <c r="M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x14ac:dyDescent="0.2">
      <c r="A99" s="3">
        <v>1.9249999999999972</v>
      </c>
      <c r="B99" s="3"/>
      <c r="C99" s="3">
        <f t="shared" si="3"/>
        <v>2.7360026743181876</v>
      </c>
      <c r="D99" s="3"/>
      <c r="E99" s="3"/>
      <c r="F99" s="3"/>
      <c r="G99" s="3"/>
      <c r="H99" s="3"/>
      <c r="I99" s="3"/>
      <c r="J99" s="3"/>
      <c r="K99" s="3"/>
      <c r="L99" s="3"/>
      <c r="M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x14ac:dyDescent="0.2">
      <c r="A100" s="3">
        <v>1.9499999999999971</v>
      </c>
      <c r="B100" s="3"/>
      <c r="C100" s="3">
        <f t="shared" si="3"/>
        <v>2.7360026743181876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x14ac:dyDescent="0.2">
      <c r="A101" s="3">
        <v>1.974999999999997</v>
      </c>
      <c r="B101" s="3"/>
      <c r="C101" s="3">
        <f t="shared" si="3"/>
        <v>2.7360026743181876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x14ac:dyDescent="0.2">
      <c r="A102" s="3">
        <v>1.9999999999999969</v>
      </c>
      <c r="B102" s="3"/>
      <c r="C102" s="3">
        <f t="shared" si="3"/>
        <v>2.7360026743181876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x14ac:dyDescent="0.2">
      <c r="A103" s="3">
        <v>2.0249999999999968</v>
      </c>
      <c r="B103" s="3"/>
      <c r="C103" s="3">
        <f t="shared" si="3"/>
        <v>2.7360026743181876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x14ac:dyDescent="0.2">
      <c r="A104" s="3">
        <v>2.0499999999999967</v>
      </c>
      <c r="B104" s="3"/>
      <c r="C104" s="3">
        <f t="shared" si="3"/>
        <v>2.7360026743181876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x14ac:dyDescent="0.2">
      <c r="A105" s="3">
        <v>2.0749999999999966</v>
      </c>
      <c r="B105" s="3"/>
      <c r="C105" s="3">
        <f t="shared" si="3"/>
        <v>2.7360026743181876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x14ac:dyDescent="0.2">
      <c r="A106" s="3">
        <v>2.0999999999999965</v>
      </c>
      <c r="B106" s="3"/>
      <c r="C106" s="3">
        <f t="shared" si="3"/>
        <v>2.7360026743181876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x14ac:dyDescent="0.2">
      <c r="A107" s="3">
        <v>2.1249999999999964</v>
      </c>
      <c r="B107" s="3"/>
      <c r="C107" s="3">
        <f t="shared" si="3"/>
        <v>2.7360026743181876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x14ac:dyDescent="0.2">
      <c r="A108" s="3">
        <v>2.1499999999999964</v>
      </c>
      <c r="B108" s="3"/>
      <c r="C108" s="3">
        <f t="shared" si="3"/>
        <v>2.7360026743181876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x14ac:dyDescent="0.2">
      <c r="A109" s="3">
        <v>2.1749999999999963</v>
      </c>
      <c r="B109" s="3"/>
      <c r="C109" s="3">
        <f t="shared" si="3"/>
        <v>2.7360026743181876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x14ac:dyDescent="0.2">
      <c r="A110" s="3">
        <v>2.1999999999999962</v>
      </c>
      <c r="B110" s="3"/>
      <c r="C110" s="3">
        <f t="shared" si="3"/>
        <v>2.7360026743181876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x14ac:dyDescent="0.2">
      <c r="A111" s="3">
        <v>2.2249999999999961</v>
      </c>
      <c r="B111" s="3"/>
      <c r="C111" s="3">
        <f t="shared" si="3"/>
        <v>2.7360026743181876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x14ac:dyDescent="0.2">
      <c r="A112" s="3">
        <v>2.249999999999996</v>
      </c>
      <c r="B112" s="3"/>
      <c r="C112" s="3">
        <f t="shared" si="3"/>
        <v>2.7360026743181876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x14ac:dyDescent="0.2">
      <c r="A113" s="3">
        <v>2.2749999999999959</v>
      </c>
      <c r="B113" s="3"/>
      <c r="C113" s="3">
        <f t="shared" si="3"/>
        <v>2.7360026743181876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x14ac:dyDescent="0.2">
      <c r="A114" s="3">
        <v>2.2999999999999958</v>
      </c>
      <c r="B114" s="3"/>
      <c r="C114" s="3">
        <f t="shared" si="3"/>
        <v>2.7360026743181876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x14ac:dyDescent="0.2">
      <c r="A115" s="3">
        <v>2.3249999999999957</v>
      </c>
      <c r="B115" s="3"/>
      <c r="C115" s="3">
        <f t="shared" si="3"/>
        <v>2.7360026743181876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x14ac:dyDescent="0.2">
      <c r="A116" s="3">
        <v>2.3499999999999956</v>
      </c>
      <c r="B116" s="3"/>
      <c r="C116" s="3">
        <f t="shared" si="3"/>
        <v>2.7360026743181876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x14ac:dyDescent="0.2">
      <c r="A117" s="3">
        <v>2.3749999999999956</v>
      </c>
      <c r="B117" s="3"/>
      <c r="C117" s="3">
        <f t="shared" si="3"/>
        <v>2.7360026743181876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x14ac:dyDescent="0.2">
      <c r="A118" s="3">
        <v>2.3999999999999955</v>
      </c>
      <c r="B118" s="3"/>
      <c r="C118" s="3">
        <f t="shared" si="3"/>
        <v>2.7360026743181876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x14ac:dyDescent="0.2">
      <c r="A119" s="3">
        <v>2.4249999999999954</v>
      </c>
      <c r="B119" s="3"/>
      <c r="C119" s="3">
        <f t="shared" si="3"/>
        <v>2.7360026743181876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x14ac:dyDescent="0.2">
      <c r="A120" s="3">
        <v>2.4499999999999953</v>
      </c>
      <c r="B120" s="3"/>
      <c r="C120" s="3">
        <f t="shared" si="3"/>
        <v>2.7360026743181876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x14ac:dyDescent="0.2">
      <c r="A121" s="3">
        <v>2.4749999999999952</v>
      </c>
      <c r="B121" s="3"/>
      <c r="C121" s="3">
        <f t="shared" si="3"/>
        <v>2.7360026743181876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x14ac:dyDescent="0.2">
      <c r="A122" s="3">
        <v>2.4999999999999951</v>
      </c>
      <c r="B122" s="3"/>
      <c r="C122" s="3">
        <f t="shared" si="3"/>
        <v>2.7360026743181876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</sheetData>
  <mergeCells count="1">
    <mergeCell ref="F12:L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sqref="A1:F18"/>
    </sheetView>
  </sheetViews>
  <sheetFormatPr defaultRowHeight="15" x14ac:dyDescent="0.25"/>
  <sheetData>
    <row r="1" spans="1:6" x14ac:dyDescent="0.25">
      <c r="A1" s="8" t="s">
        <v>1</v>
      </c>
      <c r="B1" s="8" t="s">
        <v>11</v>
      </c>
      <c r="C1" s="8" t="s">
        <v>0</v>
      </c>
      <c r="D1" s="8" t="s">
        <v>2</v>
      </c>
      <c r="E1" s="8" t="s">
        <v>12</v>
      </c>
      <c r="F1" s="8" t="s">
        <v>33</v>
      </c>
    </row>
    <row r="2" spans="1:6" x14ac:dyDescent="0.25">
      <c r="A2" s="4">
        <v>13136</v>
      </c>
      <c r="B2" s="4" t="s">
        <v>3</v>
      </c>
      <c r="C2" s="8" t="s">
        <v>34</v>
      </c>
      <c r="D2" s="8" t="s">
        <v>35</v>
      </c>
      <c r="E2" s="3">
        <v>0</v>
      </c>
      <c r="F2" s="7">
        <v>5.6989700043360187</v>
      </c>
    </row>
    <row r="3" spans="1:6" x14ac:dyDescent="0.25">
      <c r="A3" s="4">
        <v>13136</v>
      </c>
      <c r="B3" s="4" t="s">
        <v>3</v>
      </c>
      <c r="C3" s="8" t="s">
        <v>34</v>
      </c>
      <c r="D3" s="8" t="s">
        <v>35</v>
      </c>
      <c r="E3" s="3">
        <v>0.25</v>
      </c>
      <c r="F3" s="7">
        <v>3.5185139398778875</v>
      </c>
    </row>
    <row r="4" spans="1:6" x14ac:dyDescent="0.25">
      <c r="A4" s="4">
        <v>13136</v>
      </c>
      <c r="B4" s="4" t="s">
        <v>3</v>
      </c>
      <c r="C4" s="8" t="s">
        <v>34</v>
      </c>
      <c r="D4" s="8" t="s">
        <v>35</v>
      </c>
      <c r="E4" s="3">
        <v>0.5</v>
      </c>
      <c r="F4" s="7">
        <v>2.3010299956639813</v>
      </c>
    </row>
    <row r="5" spans="1:6" x14ac:dyDescent="0.25">
      <c r="A5" s="4">
        <v>13136</v>
      </c>
      <c r="B5" s="4" t="s">
        <v>3</v>
      </c>
      <c r="C5" s="8" t="s">
        <v>34</v>
      </c>
      <c r="D5" s="8" t="s">
        <v>35</v>
      </c>
      <c r="E5" s="3">
        <v>1</v>
      </c>
      <c r="F5" s="7">
        <v>3.5440680443502757</v>
      </c>
    </row>
    <row r="6" spans="1:6" x14ac:dyDescent="0.25">
      <c r="A6" s="4">
        <v>13136</v>
      </c>
      <c r="B6" s="4" t="s">
        <v>3</v>
      </c>
      <c r="C6" s="8" t="s">
        <v>34</v>
      </c>
      <c r="D6" s="8" t="s">
        <v>35</v>
      </c>
      <c r="E6" s="3">
        <v>1.5</v>
      </c>
      <c r="F6" s="7">
        <v>3.9469432706978256</v>
      </c>
    </row>
    <row r="7" spans="1:6" x14ac:dyDescent="0.25">
      <c r="A7" s="4">
        <v>13136</v>
      </c>
      <c r="B7" s="4" t="s">
        <v>5</v>
      </c>
      <c r="C7" s="8" t="s">
        <v>34</v>
      </c>
      <c r="D7" s="8" t="s">
        <v>35</v>
      </c>
      <c r="E7" s="3">
        <v>0</v>
      </c>
      <c r="F7" s="7">
        <v>5.0293837776852097</v>
      </c>
    </row>
    <row r="8" spans="1:6" x14ac:dyDescent="0.25">
      <c r="A8" s="4">
        <v>13136</v>
      </c>
      <c r="B8" s="4" t="s">
        <v>5</v>
      </c>
      <c r="C8" s="8" t="s">
        <v>34</v>
      </c>
      <c r="D8" s="8" t="s">
        <v>35</v>
      </c>
      <c r="E8" s="3">
        <v>0.25</v>
      </c>
      <c r="F8" s="7">
        <v>2.2304489213782741</v>
      </c>
    </row>
    <row r="9" spans="1:6" x14ac:dyDescent="0.25">
      <c r="A9" s="4">
        <v>13136</v>
      </c>
      <c r="B9" s="4" t="s">
        <v>5</v>
      </c>
      <c r="C9" s="8" t="s">
        <v>34</v>
      </c>
      <c r="D9" s="8" t="s">
        <v>35</v>
      </c>
      <c r="E9" s="3">
        <v>0.5</v>
      </c>
      <c r="F9" s="7">
        <v>2.6989700043360187</v>
      </c>
    </row>
    <row r="10" spans="1:6" x14ac:dyDescent="0.25">
      <c r="A10" s="4">
        <v>13136</v>
      </c>
      <c r="B10" s="4" t="s">
        <v>5</v>
      </c>
      <c r="C10" s="8" t="s">
        <v>34</v>
      </c>
      <c r="D10" s="8" t="s">
        <v>35</v>
      </c>
      <c r="E10" s="3">
        <v>1</v>
      </c>
      <c r="F10" s="7">
        <v>3.2174839442139063</v>
      </c>
    </row>
    <row r="11" spans="1:6" x14ac:dyDescent="0.25">
      <c r="A11" s="4">
        <v>13136</v>
      </c>
      <c r="B11" s="4" t="s">
        <v>5</v>
      </c>
      <c r="C11" s="8" t="s">
        <v>34</v>
      </c>
      <c r="D11" s="8" t="s">
        <v>35</v>
      </c>
      <c r="E11" s="3">
        <v>1.5</v>
      </c>
      <c r="F11" s="7">
        <v>2.7283537820212285</v>
      </c>
    </row>
    <row r="12" spans="1:6" x14ac:dyDescent="0.25">
      <c r="A12" s="4">
        <v>13136</v>
      </c>
      <c r="B12" s="4" t="s">
        <v>8</v>
      </c>
      <c r="C12" s="8" t="s">
        <v>34</v>
      </c>
      <c r="D12" s="8" t="s">
        <v>35</v>
      </c>
      <c r="E12" s="3">
        <v>0</v>
      </c>
      <c r="F12" s="7">
        <v>5.6989700043360187</v>
      </c>
    </row>
    <row r="13" spans="1:6" x14ac:dyDescent="0.25">
      <c r="A13" s="4">
        <v>13136</v>
      </c>
      <c r="B13" s="4" t="s">
        <v>8</v>
      </c>
      <c r="C13" s="8" t="s">
        <v>34</v>
      </c>
      <c r="D13" s="8" t="s">
        <v>35</v>
      </c>
      <c r="E13" s="3">
        <v>0.25</v>
      </c>
      <c r="F13" s="7">
        <v>4.0681858617461613</v>
      </c>
    </row>
    <row r="14" spans="1:6" x14ac:dyDescent="0.25">
      <c r="A14" s="4">
        <v>13136</v>
      </c>
      <c r="B14" s="4" t="s">
        <v>8</v>
      </c>
      <c r="C14" s="8" t="s">
        <v>34</v>
      </c>
      <c r="D14" s="8" t="s">
        <v>35</v>
      </c>
      <c r="E14" s="3">
        <v>0.5</v>
      </c>
      <c r="F14" s="7">
        <v>2.7993405494535817</v>
      </c>
    </row>
    <row r="15" spans="1:6" x14ac:dyDescent="0.25">
      <c r="A15" s="4">
        <v>13136</v>
      </c>
      <c r="B15" s="4" t="s">
        <v>8</v>
      </c>
      <c r="C15" s="8" t="s">
        <v>34</v>
      </c>
      <c r="D15" s="8" t="s">
        <v>35</v>
      </c>
      <c r="E15" s="3">
        <v>1</v>
      </c>
      <c r="F15" s="7">
        <v>2.0606978403536118</v>
      </c>
    </row>
    <row r="16" spans="1:6" x14ac:dyDescent="0.25">
      <c r="A16" s="4">
        <v>13136</v>
      </c>
      <c r="B16" s="4" t="s">
        <v>8</v>
      </c>
      <c r="C16" s="8" t="s">
        <v>34</v>
      </c>
      <c r="D16" s="8" t="s">
        <v>35</v>
      </c>
      <c r="E16" s="3">
        <v>1.5</v>
      </c>
      <c r="F16" s="7">
        <v>1.5440680443502757</v>
      </c>
    </row>
    <row r="17" spans="1:6" x14ac:dyDescent="0.25">
      <c r="A17" s="4">
        <v>13136</v>
      </c>
      <c r="B17" s="4" t="s">
        <v>8</v>
      </c>
      <c r="C17" s="8" t="s">
        <v>34</v>
      </c>
      <c r="D17" s="8" t="s">
        <v>35</v>
      </c>
      <c r="E17" s="3">
        <v>2</v>
      </c>
      <c r="F17" s="7">
        <v>3.1303337684950061</v>
      </c>
    </row>
    <row r="18" spans="1:6" x14ac:dyDescent="0.25">
      <c r="A18" s="4">
        <v>13136</v>
      </c>
      <c r="B18" s="4" t="s">
        <v>8</v>
      </c>
      <c r="C18" s="8" t="s">
        <v>34</v>
      </c>
      <c r="D18" s="8" t="s">
        <v>35</v>
      </c>
      <c r="E18" s="3">
        <v>2.5</v>
      </c>
      <c r="F18" s="7">
        <v>2.1303337684950061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3"/>
  <sheetViews>
    <sheetView zoomScale="80" zoomScaleNormal="80" workbookViewId="0"/>
  </sheetViews>
  <sheetFormatPr defaultRowHeight="12.75" x14ac:dyDescent="0.2"/>
  <cols>
    <col min="1" max="1" width="9.140625" style="4"/>
    <col min="2" max="3" width="9.85546875" style="4" customWidth="1"/>
    <col min="4" max="5" width="9.140625" style="4"/>
    <col min="6" max="6" width="13.28515625" style="4" bestFit="1" customWidth="1"/>
    <col min="7" max="16384" width="9.140625" style="4"/>
  </cols>
  <sheetData>
    <row r="1" spans="1:34" ht="24" customHeight="1" x14ac:dyDescent="0.2">
      <c r="A1" s="1" t="s">
        <v>12</v>
      </c>
      <c r="B1" s="5" t="s">
        <v>13</v>
      </c>
      <c r="C1" s="5" t="s">
        <v>14</v>
      </c>
      <c r="D1" s="1" t="s">
        <v>15</v>
      </c>
      <c r="E1" s="3"/>
      <c r="F1" s="1" t="s">
        <v>17</v>
      </c>
      <c r="G1" s="1" t="s">
        <v>18</v>
      </c>
      <c r="H1" s="1" t="s">
        <v>19</v>
      </c>
      <c r="I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">
      <c r="A2" s="3">
        <v>0</v>
      </c>
      <c r="B2" s="3">
        <v>5.6989700043360187</v>
      </c>
      <c r="C2" s="3">
        <f t="shared" ref="C2:C19" si="0" xml:space="preserve"> LOG((10^$G$5 - 10^$G$4) * EXP(-$G$3 *A2 )  + 10^$G$4)</f>
        <v>5.708485923718321</v>
      </c>
      <c r="D2" s="3">
        <f t="shared" ref="D2:D19" si="1" xml:space="preserve"> (B2 - C2)^2</f>
        <v>9.055272169047524E-5</v>
      </c>
      <c r="E2" s="3"/>
      <c r="F2" s="3"/>
      <c r="G2" s="3"/>
      <c r="H2" s="3"/>
      <c r="I2" s="3"/>
      <c r="J2" s="3"/>
      <c r="K2" s="3"/>
      <c r="L2" s="2" t="s">
        <v>20</v>
      </c>
      <c r="M2" s="7">
        <v>0.14462595157835834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">
      <c r="A3" s="3">
        <v>0.25</v>
      </c>
      <c r="B3" s="3">
        <v>4.9030899869919438</v>
      </c>
      <c r="C3" s="3">
        <f t="shared" si="0"/>
        <v>4.0144108449677196</v>
      </c>
      <c r="D3" s="3">
        <f t="shared" si="1"/>
        <v>0.78975061746891118</v>
      </c>
      <c r="E3" s="3"/>
      <c r="F3" s="3" t="s">
        <v>6</v>
      </c>
      <c r="G3" s="7">
        <v>15.666654703234821</v>
      </c>
      <c r="H3" s="7">
        <v>1.9723696435748517</v>
      </c>
      <c r="I3" s="3"/>
      <c r="J3" s="3"/>
      <c r="K3" s="3"/>
      <c r="L3" s="2" t="s">
        <v>23</v>
      </c>
      <c r="M3" s="7">
        <f>SQRT(M2)</f>
        <v>0.38029718849652089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">
      <c r="A4" s="3">
        <v>0.5</v>
      </c>
      <c r="B4" s="3">
        <v>2.5185139398778875</v>
      </c>
      <c r="C4" s="3">
        <f t="shared" si="0"/>
        <v>2.5669955163100426</v>
      </c>
      <c r="D4" s="3">
        <f t="shared" si="1"/>
        <v>2.3504632533468983E-3</v>
      </c>
      <c r="E4" s="3"/>
      <c r="F4" s="3" t="s">
        <v>7</v>
      </c>
      <c r="G4" s="7">
        <v>2.2214084463517505</v>
      </c>
      <c r="H4" s="7">
        <v>0.12527615889418911</v>
      </c>
      <c r="I4" s="3"/>
      <c r="J4" s="3"/>
      <c r="K4" s="3"/>
      <c r="L4" s="2" t="s">
        <v>21</v>
      </c>
      <c r="M4" s="7">
        <v>0.93388400708772634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">
      <c r="A5" s="3">
        <v>1</v>
      </c>
      <c r="B5" s="3">
        <v>2.0606978403536118</v>
      </c>
      <c r="C5" s="3">
        <f t="shared" si="0"/>
        <v>2.2216177004454751</v>
      </c>
      <c r="D5" s="3">
        <f t="shared" si="1"/>
        <v>2.5895201371984866E-2</v>
      </c>
      <c r="E5" s="3"/>
      <c r="F5" s="3" t="s">
        <v>4</v>
      </c>
      <c r="G5" s="7">
        <v>5.708485923718321</v>
      </c>
      <c r="H5" s="7">
        <v>0.20649836470934768</v>
      </c>
      <c r="I5" s="3"/>
      <c r="J5" s="3"/>
      <c r="K5" s="3"/>
      <c r="L5" s="2" t="s">
        <v>22</v>
      </c>
      <c r="M5" s="7">
        <v>0.92506854136608996</v>
      </c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">
      <c r="A6" s="3">
        <v>1.5</v>
      </c>
      <c r="B6" s="3">
        <v>2.3010299956639813</v>
      </c>
      <c r="C6" s="3">
        <f t="shared" si="0"/>
        <v>2.2214085293000929</v>
      </c>
      <c r="D6" s="3">
        <f t="shared" si="1"/>
        <v>6.339577905935802E-3</v>
      </c>
      <c r="E6" s="3"/>
      <c r="F6" s="3"/>
      <c r="G6" s="3"/>
      <c r="H6" s="3"/>
      <c r="I6" s="3"/>
      <c r="J6" s="3"/>
      <c r="K6" s="3"/>
      <c r="L6" s="3"/>
      <c r="M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">
      <c r="A7" s="3">
        <v>2</v>
      </c>
      <c r="B7" s="3">
        <v>2.7520484478194387</v>
      </c>
      <c r="C7" s="3">
        <f t="shared" si="0"/>
        <v>2.2214084463846238</v>
      </c>
      <c r="D7" s="3">
        <f t="shared" si="1"/>
        <v>0.28157881112274041</v>
      </c>
      <c r="E7" s="3"/>
      <c r="F7" s="1" t="s">
        <v>24</v>
      </c>
      <c r="G7" s="3"/>
      <c r="H7" s="3"/>
      <c r="I7" s="3"/>
      <c r="J7" s="3"/>
      <c r="K7" s="3"/>
      <c r="L7" s="3"/>
      <c r="M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">
      <c r="A8" s="3">
        <v>2.5</v>
      </c>
      <c r="B8" s="3">
        <v>2.2174839442139063</v>
      </c>
      <c r="C8" s="3">
        <f t="shared" si="0"/>
        <v>2.2214084463517638</v>
      </c>
      <c r="D8" s="3">
        <f t="shared" si="1"/>
        <v>1.5401717030048519E-5</v>
      </c>
      <c r="E8" s="3"/>
      <c r="F8" s="3" t="s">
        <v>28</v>
      </c>
      <c r="G8" s="3"/>
      <c r="H8" s="3"/>
      <c r="I8" s="3"/>
      <c r="J8" s="3"/>
      <c r="K8" s="3"/>
      <c r="L8" s="3"/>
      <c r="M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">
      <c r="A9" s="3">
        <v>0</v>
      </c>
      <c r="B9" s="3">
        <v>5.6334684555795862</v>
      </c>
      <c r="C9" s="3">
        <f t="shared" si="0"/>
        <v>5.708485923718321</v>
      </c>
      <c r="D9" s="3">
        <f t="shared" si="1"/>
        <v>5.6276205259460877E-3</v>
      </c>
      <c r="E9" s="3"/>
      <c r="F9" s="1" t="s">
        <v>25</v>
      </c>
      <c r="G9" s="3"/>
      <c r="H9" s="3"/>
      <c r="I9" s="3"/>
      <c r="J9" s="3"/>
      <c r="K9" s="3"/>
      <c r="L9" s="3"/>
      <c r="M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">
      <c r="A10" s="3">
        <v>0.25</v>
      </c>
      <c r="B10" s="3">
        <v>3.6020599913279625</v>
      </c>
      <c r="C10" s="3">
        <f t="shared" si="0"/>
        <v>4.0144108449677196</v>
      </c>
      <c r="D10" s="3">
        <f t="shared" si="1"/>
        <v>0.17003322649743638</v>
      </c>
      <c r="E10" s="3"/>
      <c r="F10" s="3" t="s">
        <v>29</v>
      </c>
      <c r="G10" s="3"/>
      <c r="H10" s="3"/>
      <c r="I10" s="3"/>
      <c r="J10" s="3"/>
      <c r="K10" s="3"/>
      <c r="L10" s="3"/>
      <c r="M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">
      <c r="A11" s="3">
        <v>0.5</v>
      </c>
      <c r="B11" s="3">
        <v>2.4313637641589874</v>
      </c>
      <c r="C11" s="3">
        <f t="shared" si="0"/>
        <v>2.5669955163100426</v>
      </c>
      <c r="D11" s="3">
        <f t="shared" si="1"/>
        <v>1.8395972191565288E-2</v>
      </c>
      <c r="E11" s="3"/>
      <c r="F11" s="1" t="s">
        <v>26</v>
      </c>
      <c r="G11" s="3"/>
      <c r="H11" s="3"/>
      <c r="I11" s="3"/>
      <c r="J11" s="3"/>
      <c r="K11" s="3"/>
      <c r="L11" s="3"/>
      <c r="M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x14ac:dyDescent="0.2">
      <c r="A12" s="3">
        <v>1</v>
      </c>
      <c r="B12" s="3">
        <v>2.3324384599156054</v>
      </c>
      <c r="C12" s="3">
        <f t="shared" si="0"/>
        <v>2.2216177004454751</v>
      </c>
      <c r="D12" s="3">
        <f t="shared" si="1"/>
        <v>1.2281240729536465E-2</v>
      </c>
      <c r="E12" s="3"/>
      <c r="F12" s="11" t="s">
        <v>27</v>
      </c>
      <c r="G12" s="11"/>
      <c r="H12" s="11"/>
      <c r="I12" s="11"/>
      <c r="J12" s="11"/>
      <c r="K12" s="11"/>
      <c r="L12" s="11"/>
      <c r="M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x14ac:dyDescent="0.2">
      <c r="A13" s="3">
        <v>0</v>
      </c>
      <c r="B13" s="3">
        <v>5.7781512503836439</v>
      </c>
      <c r="C13" s="3">
        <f t="shared" si="0"/>
        <v>5.708485923718321</v>
      </c>
      <c r="D13" s="3">
        <f t="shared" si="1"/>
        <v>4.8532577393861475E-3</v>
      </c>
      <c r="E13" s="3"/>
      <c r="F13" s="11"/>
      <c r="G13" s="11"/>
      <c r="H13" s="11"/>
      <c r="I13" s="11"/>
      <c r="J13" s="11"/>
      <c r="K13" s="11"/>
      <c r="L13" s="11"/>
      <c r="M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x14ac:dyDescent="0.2">
      <c r="A14" s="3">
        <v>0.25</v>
      </c>
      <c r="B14" s="3">
        <v>3.568201724066995</v>
      </c>
      <c r="C14" s="3">
        <f t="shared" si="0"/>
        <v>4.0144108449677196</v>
      </c>
      <c r="D14" s="3">
        <f t="shared" si="1"/>
        <v>0.19910257957499747</v>
      </c>
      <c r="E14" s="3"/>
      <c r="F14" s="11"/>
      <c r="G14" s="11"/>
      <c r="H14" s="11"/>
      <c r="I14" s="11"/>
      <c r="J14" s="11"/>
      <c r="K14" s="11"/>
      <c r="L14" s="11"/>
      <c r="M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x14ac:dyDescent="0.2">
      <c r="A15" s="3">
        <v>0.5</v>
      </c>
      <c r="B15" s="3">
        <v>2.7242758696007892</v>
      </c>
      <c r="C15" s="3">
        <f t="shared" si="0"/>
        <v>2.5669955163100426</v>
      </c>
      <c r="D15" s="3">
        <f t="shared" si="1"/>
        <v>2.4737109531262041E-2</v>
      </c>
      <c r="E15" s="3"/>
      <c r="F15" s="3"/>
      <c r="G15" s="3"/>
      <c r="H15" s="3"/>
      <c r="I15" s="3"/>
      <c r="J15" s="3"/>
      <c r="K15" s="3"/>
      <c r="L15" s="3"/>
      <c r="M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x14ac:dyDescent="0.2">
      <c r="A16" s="3">
        <v>1</v>
      </c>
      <c r="B16" s="3">
        <v>2.1760912590556813</v>
      </c>
      <c r="C16" s="3">
        <f t="shared" si="0"/>
        <v>2.2216177004454751</v>
      </c>
      <c r="D16" s="3">
        <f t="shared" si="1"/>
        <v>2.0726568656183283E-3</v>
      </c>
      <c r="E16" s="3"/>
      <c r="F16" s="3"/>
      <c r="G16" s="3"/>
      <c r="H16" s="3"/>
      <c r="I16" s="3"/>
      <c r="J16" s="3"/>
      <c r="K16" s="3"/>
      <c r="L16" s="3"/>
      <c r="M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x14ac:dyDescent="0.2">
      <c r="A17" s="3">
        <v>1.5</v>
      </c>
      <c r="B17" s="3">
        <v>1.8129133566428555</v>
      </c>
      <c r="C17" s="3">
        <f t="shared" si="0"/>
        <v>2.2214085293000929</v>
      </c>
      <c r="D17" s="3">
        <f t="shared" si="1"/>
        <v>0.16686830608426623</v>
      </c>
      <c r="E17" s="3"/>
      <c r="F17" s="3"/>
      <c r="G17" s="3"/>
      <c r="H17" s="3"/>
      <c r="I17" s="3"/>
      <c r="J17" s="3"/>
      <c r="K17" s="3"/>
      <c r="L17" s="3"/>
      <c r="M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x14ac:dyDescent="0.2">
      <c r="A18" s="3">
        <v>2</v>
      </c>
      <c r="B18" s="3">
        <v>1.6989700043360187</v>
      </c>
      <c r="C18" s="3">
        <f t="shared" si="0"/>
        <v>2.2214084463846238</v>
      </c>
      <c r="D18" s="3">
        <f t="shared" si="1"/>
        <v>0.27294192573017362</v>
      </c>
      <c r="E18" s="3"/>
      <c r="F18" s="3"/>
      <c r="G18" s="3"/>
      <c r="H18" s="3"/>
      <c r="I18" s="3"/>
      <c r="J18" s="3"/>
      <c r="K18" s="3"/>
      <c r="L18" s="3"/>
      <c r="M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x14ac:dyDescent="0.2">
      <c r="A19" s="3">
        <v>2.5</v>
      </c>
      <c r="B19" s="3">
        <v>2.6532125137753435</v>
      </c>
      <c r="C19" s="3">
        <f t="shared" si="0"/>
        <v>2.2214084463517638</v>
      </c>
      <c r="D19" s="3">
        <f t="shared" si="1"/>
        <v>0.18645475264354736</v>
      </c>
      <c r="E19" s="3"/>
      <c r="F19" s="3"/>
      <c r="G19" s="3"/>
      <c r="H19" s="3"/>
      <c r="I19" s="3"/>
      <c r="J19" s="3"/>
      <c r="K19" s="3"/>
      <c r="L19" s="3"/>
      <c r="M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x14ac:dyDescent="0.2">
      <c r="A20" s="1" t="s">
        <v>16</v>
      </c>
      <c r="B20" s="3"/>
      <c r="C20" s="3"/>
      <c r="D20" s="3">
        <f>SUM(D2:D19)</f>
        <v>2.169389273675375</v>
      </c>
      <c r="E20" s="3"/>
      <c r="F20" s="3"/>
      <c r="G20" s="3"/>
      <c r="H20" s="3"/>
      <c r="I20" s="3"/>
      <c r="J20" s="3"/>
      <c r="K20" s="3"/>
      <c r="L20" s="3"/>
      <c r="M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x14ac:dyDescent="0.2">
      <c r="A23" s="3">
        <v>0</v>
      </c>
      <c r="B23" s="3"/>
      <c r="C23" s="3">
        <f xml:space="preserve"> LOG((10^$G$5 - 10^$G$4) * EXP(-$G$3 *A23 )  + 10^$G$4)</f>
        <v>5.708485923718321</v>
      </c>
      <c r="D23" s="3"/>
      <c r="E23" s="3"/>
      <c r="F23" s="3"/>
      <c r="G23" s="3"/>
      <c r="H23" s="3"/>
      <c r="I23" s="3"/>
      <c r="J23" s="3"/>
      <c r="K23" s="3"/>
      <c r="L23" s="3"/>
      <c r="M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x14ac:dyDescent="0.2">
      <c r="A24" s="3">
        <v>0.01</v>
      </c>
      <c r="B24" s="3"/>
      <c r="C24" s="3">
        <f t="shared" ref="C24:C25" si="2" xml:space="preserve"> LOG((10^$G$5 - 10^$G$4) * EXP(-$G$3 *A24 )  + 10^$G$4)</f>
        <v>5.640470502623308</v>
      </c>
      <c r="D24" s="3"/>
      <c r="E24" s="3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x14ac:dyDescent="0.2">
      <c r="A25" s="3">
        <v>0.02</v>
      </c>
      <c r="B25" s="3"/>
      <c r="C25" s="3">
        <f t="shared" si="2"/>
        <v>5.5724591496634375</v>
      </c>
      <c r="D25" s="3"/>
      <c r="E25" s="3"/>
      <c r="F25" s="3"/>
      <c r="G25" s="3"/>
      <c r="H25" s="3"/>
      <c r="I25" s="3"/>
      <c r="J25" s="3"/>
      <c r="K25" s="3"/>
      <c r="L25" s="3"/>
      <c r="M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x14ac:dyDescent="0.2">
      <c r="A26" s="3">
        <v>0.03</v>
      </c>
      <c r="B26" s="3"/>
      <c r="C26" s="3">
        <f t="shared" ref="C26:C89" si="3" xml:space="preserve"> LOG((10^$G$5 - 10^$G$4) * EXP(-$G$3 *A26 )  + 10^$G$4)</f>
        <v>5.5044525541982958</v>
      </c>
      <c r="D26" s="3"/>
      <c r="E26" s="3"/>
      <c r="F26" s="3"/>
      <c r="G26" s="3"/>
      <c r="H26" s="3"/>
      <c r="I26" s="3"/>
      <c r="J26" s="3"/>
      <c r="K26" s="3"/>
      <c r="L26" s="3"/>
      <c r="M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x14ac:dyDescent="0.2">
      <c r="A27" s="3">
        <v>0.04</v>
      </c>
      <c r="B27" s="3"/>
      <c r="C27" s="3">
        <f t="shared" si="3"/>
        <v>5.4364515222792029</v>
      </c>
      <c r="D27" s="3"/>
      <c r="E27" s="3"/>
      <c r="F27" s="3"/>
      <c r="G27" s="3"/>
      <c r="H27" s="3"/>
      <c r="I27" s="3"/>
      <c r="J27" s="3"/>
      <c r="K27" s="3"/>
      <c r="L27" s="3"/>
      <c r="M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x14ac:dyDescent="0.2">
      <c r="A28" s="3">
        <v>0.05</v>
      </c>
      <c r="B28" s="3"/>
      <c r="C28" s="3">
        <f t="shared" si="3"/>
        <v>5.3684569963571693</v>
      </c>
      <c r="D28" s="3"/>
      <c r="E28" s="3"/>
      <c r="F28" s="3"/>
      <c r="G28" s="3"/>
      <c r="H28" s="3"/>
      <c r="I28" s="3"/>
      <c r="J28" s="3"/>
      <c r="K28" s="3"/>
      <c r="L28" s="3"/>
      <c r="M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x14ac:dyDescent="0.2">
      <c r="A29" s="3">
        <v>0.06</v>
      </c>
      <c r="B29" s="3"/>
      <c r="C29" s="3">
        <f t="shared" si="3"/>
        <v>5.300470078302749</v>
      </c>
      <c r="D29" s="3"/>
      <c r="E29" s="3"/>
      <c r="F29" s="3"/>
      <c r="G29" s="3"/>
      <c r="H29" s="3"/>
      <c r="I29" s="3"/>
      <c r="J29" s="3"/>
      <c r="K29" s="3"/>
      <c r="L29" s="3"/>
      <c r="M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x14ac:dyDescent="0.2">
      <c r="A30" s="3">
        <v>7.0000000000000007E-2</v>
      </c>
      <c r="B30" s="3"/>
      <c r="C30" s="3">
        <f t="shared" si="3"/>
        <v>5.2324920562882227</v>
      </c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x14ac:dyDescent="0.2">
      <c r="A31" s="3">
        <v>0.08</v>
      </c>
      <c r="B31" s="3"/>
      <c r="C31" s="3">
        <f t="shared" si="3"/>
        <v>5.1645244361718232</v>
      </c>
      <c r="D31" s="3"/>
      <c r="E31" s="3"/>
      <c r="F31" s="3"/>
      <c r="G31" s="3"/>
      <c r="H31" s="3"/>
      <c r="I31" s="3"/>
      <c r="J31" s="3"/>
      <c r="K31" s="3"/>
      <c r="L31" s="3"/>
      <c r="M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x14ac:dyDescent="0.2">
      <c r="A32" s="3">
        <v>0.09</v>
      </c>
      <c r="B32" s="3"/>
      <c r="C32" s="3">
        <f t="shared" si="3"/>
        <v>5.0965689781265606</v>
      </c>
      <c r="D32" s="3"/>
      <c r="E32" s="3"/>
      <c r="F32" s="3"/>
      <c r="G32" s="3"/>
      <c r="H32" s="3"/>
      <c r="I32" s="3"/>
      <c r="J32" s="3"/>
      <c r="K32" s="3"/>
      <c r="L32" s="3"/>
      <c r="M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x14ac:dyDescent="0.2">
      <c r="A33" s="3">
        <v>0.1</v>
      </c>
      <c r="B33" s="3"/>
      <c r="C33" s="3">
        <f t="shared" si="3"/>
        <v>5.0286277393745156</v>
      </c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x14ac:dyDescent="0.2">
      <c r="A34" s="3">
        <v>0.11</v>
      </c>
      <c r="B34" s="3"/>
      <c r="C34" s="3">
        <f t="shared" si="3"/>
        <v>4.96070312402298</v>
      </c>
      <c r="D34" s="3"/>
      <c r="E34" s="3"/>
      <c r="F34" s="3"/>
      <c r="G34" s="3"/>
      <c r="H34" s="3"/>
      <c r="I34" s="3"/>
      <c r="J34" s="3"/>
      <c r="K34" s="3"/>
      <c r="L34" s="3"/>
      <c r="M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x14ac:dyDescent="0.2">
      <c r="A35" s="3">
        <v>0.12</v>
      </c>
      <c r="B35" s="3"/>
      <c r="C35" s="3">
        <f t="shared" si="3"/>
        <v>4.8927979411536091</v>
      </c>
      <c r="D35" s="3"/>
      <c r="E35" s="3"/>
      <c r="F35" s="3"/>
      <c r="G35" s="3"/>
      <c r="H35" s="3"/>
      <c r="I35" s="3"/>
      <c r="J35" s="3"/>
      <c r="K35" s="3"/>
      <c r="L35" s="3"/>
      <c r="M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x14ac:dyDescent="0.2">
      <c r="A36" s="3">
        <v>0.13</v>
      </c>
      <c r="B36" s="3"/>
      <c r="C36" s="3">
        <f t="shared" si="3"/>
        <v>4.8249154724915764</v>
      </c>
      <c r="D36" s="3"/>
      <c r="E36" s="3"/>
      <c r="F36" s="3"/>
      <c r="G36" s="3"/>
      <c r="H36" s="3"/>
      <c r="I36" s="3"/>
      <c r="J36" s="3"/>
      <c r="K36" s="3"/>
      <c r="L36" s="3"/>
      <c r="M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x14ac:dyDescent="0.2">
      <c r="A37" s="3">
        <v>0.14000000000000001</v>
      </c>
      <c r="B37" s="3"/>
      <c r="C37" s="3">
        <f t="shared" si="3"/>
        <v>4.7570595511804017</v>
      </c>
      <c r="D37" s="3"/>
      <c r="E37" s="3"/>
      <c r="F37" s="3"/>
      <c r="G37" s="3"/>
      <c r="H37" s="3"/>
      <c r="I37" s="3"/>
      <c r="J37" s="3"/>
      <c r="K37" s="3"/>
      <c r="L37" s="3"/>
      <c r="M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x14ac:dyDescent="0.2">
      <c r="A38" s="3">
        <v>0.15</v>
      </c>
      <c r="B38" s="3"/>
      <c r="C38" s="3">
        <f t="shared" si="3"/>
        <v>4.6892346534110105</v>
      </c>
      <c r="D38" s="3"/>
      <c r="E38" s="3"/>
      <c r="F38" s="3"/>
      <c r="G38" s="3"/>
      <c r="H38" s="3"/>
      <c r="I38" s="3"/>
      <c r="J38" s="3"/>
      <c r="K38" s="3"/>
      <c r="L38" s="3"/>
      <c r="M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x14ac:dyDescent="0.2">
      <c r="A39" s="3">
        <v>0.16</v>
      </c>
      <c r="B39" s="3"/>
      <c r="C39" s="3">
        <f t="shared" si="3"/>
        <v>4.6214460049014354</v>
      </c>
      <c r="D39" s="3"/>
      <c r="E39" s="3"/>
      <c r="F39" s="3"/>
      <c r="G39" s="3"/>
      <c r="H39" s="3"/>
      <c r="I39" s="3"/>
      <c r="J39" s="3"/>
      <c r="K39" s="3"/>
      <c r="L39" s="3"/>
      <c r="M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x14ac:dyDescent="0.2">
      <c r="A40" s="3">
        <v>0.17</v>
      </c>
      <c r="B40" s="3"/>
      <c r="C40" s="3">
        <f t="shared" si="3"/>
        <v>4.5536997044961272</v>
      </c>
      <c r="D40" s="3"/>
      <c r="E40" s="3"/>
      <c r="F40" s="3"/>
      <c r="G40" s="3"/>
      <c r="H40" s="3"/>
      <c r="I40" s="3"/>
      <c r="J40" s="3"/>
      <c r="K40" s="3"/>
      <c r="L40" s="3"/>
      <c r="M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x14ac:dyDescent="0.2">
      <c r="A41" s="3">
        <v>0.18</v>
      </c>
      <c r="B41" s="3"/>
      <c r="C41" s="3">
        <f t="shared" si="3"/>
        <v>4.4860028674491899</v>
      </c>
      <c r="D41" s="3"/>
      <c r="E41" s="3"/>
      <c r="F41" s="3"/>
      <c r="G41" s="3"/>
      <c r="H41" s="3"/>
      <c r="I41" s="3"/>
      <c r="J41" s="3"/>
      <c r="K41" s="3"/>
      <c r="L41" s="3"/>
      <c r="M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x14ac:dyDescent="0.2">
      <c r="A42" s="3">
        <v>0.19</v>
      </c>
      <c r="B42" s="3"/>
      <c r="C42" s="3">
        <f t="shared" si="3"/>
        <v>4.4183637912699032</v>
      </c>
      <c r="D42" s="3"/>
      <c r="E42" s="3"/>
      <c r="F42" s="3"/>
      <c r="G42" s="3"/>
      <c r="H42" s="3"/>
      <c r="I42" s="3"/>
      <c r="J42" s="3"/>
      <c r="K42" s="3"/>
      <c r="L42" s="3"/>
      <c r="M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x14ac:dyDescent="0.2">
      <c r="A43" s="3">
        <v>0.2</v>
      </c>
      <c r="B43" s="3"/>
      <c r="C43" s="3">
        <f t="shared" si="3"/>
        <v>4.3507921473339488</v>
      </c>
      <c r="D43" s="3"/>
      <c r="E43" s="3"/>
      <c r="F43" s="3"/>
      <c r="G43" s="3"/>
      <c r="H43" s="3"/>
      <c r="I43" s="3"/>
      <c r="J43" s="3"/>
      <c r="K43" s="3"/>
      <c r="L43" s="3"/>
      <c r="M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x14ac:dyDescent="0.2">
      <c r="A44" s="3">
        <v>0.21</v>
      </c>
      <c r="B44" s="3"/>
      <c r="C44" s="3">
        <f t="shared" si="3"/>
        <v>4.283299201787643</v>
      </c>
      <c r="D44" s="3"/>
      <c r="E44" s="3"/>
      <c r="F44" s="3"/>
      <c r="G44" s="3"/>
      <c r="H44" s="3"/>
      <c r="I44" s="3"/>
      <c r="J44" s="3"/>
      <c r="K44" s="3"/>
      <c r="L44" s="3"/>
      <c r="M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x14ac:dyDescent="0.2">
      <c r="A45" s="3">
        <v>0.22</v>
      </c>
      <c r="B45" s="3"/>
      <c r="C45" s="3">
        <f t="shared" si="3"/>
        <v>4.2158980695762178</v>
      </c>
      <c r="D45" s="3"/>
      <c r="E45" s="3"/>
      <c r="F45" s="3"/>
      <c r="G45" s="3"/>
      <c r="H45" s="3"/>
      <c r="I45" s="3"/>
      <c r="J45" s="3"/>
      <c r="K45" s="3"/>
      <c r="L45" s="3"/>
      <c r="M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x14ac:dyDescent="0.2">
      <c r="A46" s="3">
        <v>0.23</v>
      </c>
      <c r="B46" s="3"/>
      <c r="C46" s="3">
        <f t="shared" si="3"/>
        <v>4.1486040056832696</v>
      </c>
      <c r="D46" s="3"/>
      <c r="E46" s="3"/>
      <c r="F46" s="3"/>
      <c r="G46" s="3"/>
      <c r="H46" s="3"/>
      <c r="I46" s="3"/>
      <c r="J46" s="3"/>
      <c r="K46" s="3"/>
      <c r="L46" s="3"/>
      <c r="M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x14ac:dyDescent="0.2">
      <c r="A47" s="3">
        <v>0.24</v>
      </c>
      <c r="B47" s="3"/>
      <c r="C47" s="3">
        <f t="shared" si="3"/>
        <v>4.0814347378372435</v>
      </c>
      <c r="D47" s="3"/>
      <c r="E47" s="3"/>
      <c r="F47" s="3"/>
      <c r="G47" s="3"/>
      <c r="H47" s="3"/>
      <c r="I47" s="3"/>
      <c r="J47" s="3"/>
      <c r="K47" s="3"/>
      <c r="L47" s="3"/>
      <c r="M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x14ac:dyDescent="0.2">
      <c r="A48" s="3">
        <v>0.25</v>
      </c>
      <c r="B48" s="3"/>
      <c r="C48" s="3">
        <f t="shared" si="3"/>
        <v>4.0144108449677196</v>
      </c>
      <c r="D48" s="3"/>
      <c r="E48" s="3"/>
      <c r="F48" s="3"/>
      <c r="G48" s="3"/>
      <c r="H48" s="3"/>
      <c r="I48" s="3"/>
      <c r="J48" s="3"/>
      <c r="K48" s="3"/>
      <c r="L48" s="3"/>
      <c r="M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x14ac:dyDescent="0.2">
      <c r="A49" s="3">
        <v>0.26</v>
      </c>
      <c r="B49" s="3"/>
      <c r="C49" s="3">
        <f t="shared" si="3"/>
        <v>3.9475561855047032</v>
      </c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x14ac:dyDescent="0.2">
      <c r="A50" s="3">
        <v>0.27</v>
      </c>
      <c r="B50" s="3"/>
      <c r="C50" s="3">
        <f t="shared" si="3"/>
        <v>3.8808983791096687</v>
      </c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x14ac:dyDescent="0.2">
      <c r="A51" s="3">
        <v>0.28000000000000003</v>
      </c>
      <c r="B51" s="3"/>
      <c r="C51" s="3">
        <f t="shared" si="3"/>
        <v>3.8144693444797171</v>
      </c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x14ac:dyDescent="0.2">
      <c r="A52" s="3">
        <v>0.28999999999999998</v>
      </c>
      <c r="B52" s="3"/>
      <c r="C52" s="3">
        <f t="shared" si="3"/>
        <v>3.7483058943143335</v>
      </c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x14ac:dyDescent="0.2">
      <c r="A53" s="3">
        <v>0.3</v>
      </c>
      <c r="B53" s="3"/>
      <c r="C53" s="3">
        <f t="shared" si="3"/>
        <v>3.6824503861798226</v>
      </c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x14ac:dyDescent="0.2">
      <c r="A54" s="3">
        <v>0.31</v>
      </c>
      <c r="B54" s="3"/>
      <c r="C54" s="3">
        <f t="shared" si="3"/>
        <v>3.6169514246159467</v>
      </c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x14ac:dyDescent="0.2">
      <c r="A55" s="3">
        <v>0.32</v>
      </c>
      <c r="B55" s="3"/>
      <c r="C55" s="3">
        <f t="shared" si="3"/>
        <v>3.5518646051410547</v>
      </c>
      <c r="D55" s="3"/>
      <c r="E55" s="3"/>
      <c r="F55" s="3"/>
      <c r="G55" s="3"/>
      <c r="H55" s="3"/>
      <c r="I55" s="3"/>
      <c r="J55" s="3"/>
      <c r="K55" s="3"/>
      <c r="L55" s="3"/>
      <c r="M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x14ac:dyDescent="0.2">
      <c r="A56" s="3">
        <v>0.33</v>
      </c>
      <c r="B56" s="3"/>
      <c r="C56" s="3">
        <f t="shared" si="3"/>
        <v>3.4872532845549031</v>
      </c>
      <c r="D56" s="3"/>
      <c r="E56" s="3"/>
      <c r="F56" s="3"/>
      <c r="G56" s="3"/>
      <c r="H56" s="3"/>
      <c r="I56" s="3"/>
      <c r="J56" s="3"/>
      <c r="K56" s="3"/>
      <c r="L56" s="3"/>
      <c r="M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x14ac:dyDescent="0.2">
      <c r="A57" s="3">
        <v>0.34</v>
      </c>
      <c r="B57" s="3"/>
      <c r="C57" s="3">
        <f t="shared" si="3"/>
        <v>3.4231893538664253</v>
      </c>
      <c r="D57" s="3"/>
      <c r="E57" s="3"/>
      <c r="F57" s="3"/>
      <c r="G57" s="3"/>
      <c r="H57" s="3"/>
      <c r="I57" s="3"/>
      <c r="J57" s="3"/>
      <c r="K57" s="3"/>
      <c r="L57" s="3"/>
      <c r="M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x14ac:dyDescent="0.2">
      <c r="A58" s="3">
        <v>0.35</v>
      </c>
      <c r="B58" s="3"/>
      <c r="C58" s="3">
        <f t="shared" si="3"/>
        <v>3.3597539801237377</v>
      </c>
      <c r="D58" s="3"/>
      <c r="E58" s="3"/>
      <c r="F58" s="3"/>
      <c r="G58" s="3"/>
      <c r="H58" s="3"/>
      <c r="I58" s="3"/>
      <c r="J58" s="3"/>
      <c r="K58" s="3"/>
      <c r="L58" s="3"/>
      <c r="M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x14ac:dyDescent="0.2">
      <c r="A59" s="3">
        <v>0.36</v>
      </c>
      <c r="B59" s="3"/>
      <c r="C59" s="3">
        <f t="shared" si="3"/>
        <v>3.2970382714022941</v>
      </c>
      <c r="D59" s="3"/>
      <c r="E59" s="3"/>
      <c r="F59" s="3"/>
      <c r="G59" s="3"/>
      <c r="H59" s="3"/>
      <c r="I59" s="3"/>
      <c r="J59" s="3"/>
      <c r="K59" s="3"/>
      <c r="L59" s="3"/>
      <c r="M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x14ac:dyDescent="0.2">
      <c r="A60" s="3">
        <v>0.37</v>
      </c>
      <c r="B60" s="3"/>
      <c r="C60" s="3">
        <f t="shared" si="3"/>
        <v>3.2351438055116084</v>
      </c>
      <c r="D60" s="3"/>
      <c r="E60" s="3"/>
      <c r="F60" s="3"/>
      <c r="G60" s="3"/>
      <c r="H60" s="3"/>
      <c r="I60" s="3"/>
      <c r="J60" s="3"/>
      <c r="K60" s="3"/>
      <c r="L60" s="3"/>
      <c r="M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x14ac:dyDescent="0.2">
      <c r="A61" s="3">
        <v>0.38</v>
      </c>
      <c r="B61" s="3"/>
      <c r="C61" s="3">
        <f t="shared" si="3"/>
        <v>3.1741829483515218</v>
      </c>
      <c r="D61" s="3"/>
      <c r="E61" s="3"/>
      <c r="F61" s="3"/>
      <c r="G61" s="3"/>
      <c r="H61" s="3"/>
      <c r="I61" s="3"/>
      <c r="J61" s="3"/>
      <c r="K61" s="3"/>
      <c r="L61" s="3"/>
      <c r="M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x14ac:dyDescent="0.2">
      <c r="A62" s="3">
        <v>0.39</v>
      </c>
      <c r="B62" s="3"/>
      <c r="C62" s="3">
        <f t="shared" si="3"/>
        <v>3.1142788736391838</v>
      </c>
      <c r="D62" s="3"/>
      <c r="E62" s="3"/>
      <c r="F62" s="3"/>
      <c r="G62" s="3"/>
      <c r="H62" s="3"/>
      <c r="I62" s="3"/>
      <c r="J62" s="3"/>
      <c r="K62" s="3"/>
      <c r="L62" s="3"/>
      <c r="M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x14ac:dyDescent="0.2">
      <c r="A63" s="3">
        <v>0.4</v>
      </c>
      <c r="B63" s="3"/>
      <c r="C63" s="3">
        <f t="shared" si="3"/>
        <v>3.0555651840586964</v>
      </c>
      <c r="D63" s="3"/>
      <c r="E63" s="3"/>
      <c r="F63" s="3"/>
      <c r="G63" s="3"/>
      <c r="H63" s="3"/>
      <c r="I63" s="3"/>
      <c r="J63" s="3"/>
      <c r="K63" s="3"/>
      <c r="L63" s="3"/>
      <c r="M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x14ac:dyDescent="0.2">
      <c r="A64" s="3">
        <v>0.41</v>
      </c>
      <c r="B64" s="3"/>
      <c r="C64" s="3">
        <f t="shared" si="3"/>
        <v>2.9981850277239728</v>
      </c>
      <c r="D64" s="3"/>
      <c r="E64" s="3"/>
      <c r="F64" s="3"/>
      <c r="G64" s="3"/>
      <c r="H64" s="3"/>
      <c r="I64" s="3"/>
      <c r="J64" s="3"/>
      <c r="K64" s="3"/>
      <c r="L64" s="3"/>
      <c r="M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x14ac:dyDescent="0.2">
      <c r="A65" s="3">
        <v>0.42</v>
      </c>
      <c r="B65" s="3"/>
      <c r="C65" s="3">
        <f t="shared" si="3"/>
        <v>2.9422896069183686</v>
      </c>
      <c r="D65" s="3"/>
      <c r="E65" s="3"/>
      <c r="F65" s="3"/>
      <c r="G65" s="3"/>
      <c r="H65" s="3"/>
      <c r="I65" s="3"/>
      <c r="J65" s="3"/>
      <c r="K65" s="3"/>
      <c r="L65" s="3"/>
      <c r="M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x14ac:dyDescent="0.2">
      <c r="A66" s="3">
        <v>0.43</v>
      </c>
      <c r="B66" s="3"/>
      <c r="C66" s="3">
        <f t="shared" si="3"/>
        <v>2.8880359925091983</v>
      </c>
      <c r="D66" s="3"/>
      <c r="E66" s="3"/>
      <c r="F66" s="3"/>
      <c r="G66" s="3"/>
      <c r="H66" s="3"/>
      <c r="I66" s="3"/>
      <c r="J66" s="3"/>
      <c r="K66" s="3"/>
      <c r="L66" s="3"/>
      <c r="M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x14ac:dyDescent="0.2">
      <c r="A67" s="3">
        <v>0.44</v>
      </c>
      <c r="B67" s="3"/>
      <c r="C67" s="3">
        <f t="shared" si="3"/>
        <v>2.835584191030065</v>
      </c>
      <c r="D67" s="3"/>
      <c r="E67" s="3"/>
      <c r="F67" s="3"/>
      <c r="G67" s="3"/>
      <c r="H67" s="3"/>
      <c r="I67" s="3"/>
      <c r="J67" s="3"/>
      <c r="K67" s="3"/>
      <c r="L67" s="3"/>
      <c r="M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x14ac:dyDescent="0.2">
      <c r="A68" s="3">
        <v>0.45</v>
      </c>
      <c r="B68" s="3"/>
      <c r="C68" s="3">
        <f t="shared" si="3"/>
        <v>2.7850934645212466</v>
      </c>
      <c r="D68" s="3"/>
      <c r="E68" s="3"/>
      <c r="F68" s="3"/>
      <c r="G68" s="3"/>
      <c r="H68" s="3"/>
      <c r="I68" s="3"/>
      <c r="J68" s="3"/>
      <c r="K68" s="3"/>
      <c r="L68" s="3"/>
      <c r="M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x14ac:dyDescent="0.2">
      <c r="A69" s="3">
        <v>0.46</v>
      </c>
      <c r="B69" s="3"/>
      <c r="C69" s="3">
        <f t="shared" si="3"/>
        <v>2.7367179752890949</v>
      </c>
      <c r="D69" s="3"/>
      <c r="E69" s="3"/>
      <c r="F69" s="3"/>
      <c r="G69" s="3"/>
      <c r="H69" s="3"/>
      <c r="I69" s="3"/>
      <c r="J69" s="3"/>
      <c r="K69" s="3"/>
      <c r="L69" s="3"/>
      <c r="M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x14ac:dyDescent="0.2">
      <c r="A70" s="3">
        <v>0.47</v>
      </c>
      <c r="B70" s="3"/>
      <c r="C70" s="3">
        <f t="shared" si="3"/>
        <v>2.6906019140085129</v>
      </c>
      <c r="D70" s="3"/>
      <c r="E70" s="3"/>
      <c r="F70" s="3"/>
      <c r="G70" s="3"/>
      <c r="H70" s="3"/>
      <c r="I70" s="3"/>
      <c r="J70" s="3"/>
      <c r="K70" s="3"/>
      <c r="L70" s="3"/>
      <c r="M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x14ac:dyDescent="0.2">
      <c r="A71" s="3">
        <v>0.48</v>
      </c>
      <c r="B71" s="3"/>
      <c r="C71" s="3">
        <f t="shared" si="3"/>
        <v>2.6468743602069535</v>
      </c>
      <c r="D71" s="3"/>
      <c r="E71" s="3"/>
      <c r="F71" s="3"/>
      <c r="G71" s="3"/>
      <c r="H71" s="3"/>
      <c r="I71" s="3"/>
      <c r="J71" s="3"/>
      <c r="K71" s="3"/>
      <c r="L71" s="3"/>
      <c r="M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x14ac:dyDescent="0.2">
      <c r="A72" s="3">
        <v>0.49</v>
      </c>
      <c r="B72" s="3"/>
      <c r="C72" s="3">
        <f t="shared" si="3"/>
        <v>2.6056442046367487</v>
      </c>
      <c r="D72" s="3"/>
      <c r="E72" s="3"/>
      <c r="F72" s="3"/>
      <c r="G72" s="3"/>
      <c r="H72" s="3"/>
      <c r="I72" s="3"/>
      <c r="J72" s="3"/>
      <c r="K72" s="3"/>
      <c r="L72" s="3"/>
      <c r="M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x14ac:dyDescent="0.2">
      <c r="A73" s="3">
        <v>0.5</v>
      </c>
      <c r="B73" s="3"/>
      <c r="C73" s="3">
        <f t="shared" si="3"/>
        <v>2.5669955163100426</v>
      </c>
      <c r="D73" s="3"/>
      <c r="E73" s="3"/>
      <c r="F73" s="3"/>
      <c r="G73" s="3"/>
      <c r="H73" s="3"/>
      <c r="I73" s="3"/>
      <c r="J73" s="3"/>
      <c r="K73" s="3"/>
      <c r="L73" s="3"/>
      <c r="M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x14ac:dyDescent="0.2">
      <c r="A74" s="3">
        <v>0.51</v>
      </c>
      <c r="B74" s="3"/>
      <c r="C74" s="3">
        <f t="shared" si="3"/>
        <v>2.5309837471968017</v>
      </c>
      <c r="D74" s="3"/>
      <c r="E74" s="3"/>
      <c r="F74" s="3"/>
      <c r="G74" s="3"/>
      <c r="H74" s="3"/>
      <c r="I74" s="3"/>
      <c r="J74" s="3"/>
      <c r="K74" s="3"/>
      <c r="L74" s="3"/>
      <c r="M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x14ac:dyDescent="0.2">
      <c r="A75" s="3">
        <v>0.52</v>
      </c>
      <c r="B75" s="3"/>
      <c r="C75" s="3">
        <f t="shared" si="3"/>
        <v>2.4976331248051928</v>
      </c>
      <c r="D75" s="3"/>
      <c r="E75" s="3"/>
      <c r="F75" s="3"/>
      <c r="G75" s="3"/>
      <c r="H75" s="3"/>
      <c r="I75" s="3"/>
      <c r="J75" s="3"/>
      <c r="K75" s="3"/>
      <c r="L75" s="3"/>
      <c r="M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x14ac:dyDescent="0.2">
      <c r="A76" s="3">
        <v>0.53</v>
      </c>
      <c r="B76" s="3"/>
      <c r="C76" s="3">
        <f t="shared" si="3"/>
        <v>2.466935487038254</v>
      </c>
      <c r="D76" s="3"/>
      <c r="E76" s="3"/>
      <c r="F76" s="3"/>
      <c r="G76" s="3"/>
      <c r="H76" s="3"/>
      <c r="I76" s="3"/>
      <c r="J76" s="3"/>
      <c r="K76" s="3"/>
      <c r="L76" s="3"/>
      <c r="M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x14ac:dyDescent="0.2">
      <c r="A77" s="3">
        <v>0.54</v>
      </c>
      <c r="B77" s="3"/>
      <c r="C77" s="3">
        <f t="shared" si="3"/>
        <v>2.4388506764845244</v>
      </c>
      <c r="D77" s="3"/>
      <c r="E77" s="3"/>
      <c r="F77" s="3"/>
      <c r="G77" s="3"/>
      <c r="H77" s="3"/>
      <c r="I77" s="3"/>
      <c r="J77" s="3"/>
      <c r="K77" s="3"/>
      <c r="L77" s="3"/>
      <c r="M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x14ac:dyDescent="0.2">
      <c r="A78" s="3">
        <v>0.55000000000000004</v>
      </c>
      <c r="B78" s="3"/>
      <c r="C78" s="3">
        <f t="shared" si="3"/>
        <v>2.4133084542595182</v>
      </c>
      <c r="D78" s="3"/>
      <c r="E78" s="3"/>
      <c r="F78" s="3"/>
      <c r="G78" s="3"/>
      <c r="H78" s="3"/>
      <c r="I78" s="3"/>
      <c r="J78" s="3"/>
      <c r="K78" s="3"/>
      <c r="L78" s="3"/>
      <c r="M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x14ac:dyDescent="0.2">
      <c r="A79" s="3">
        <v>0.56000000000000005</v>
      </c>
      <c r="B79" s="3"/>
      <c r="C79" s="3">
        <f t="shared" si="3"/>
        <v>2.3902117432657097</v>
      </c>
      <c r="D79" s="3"/>
      <c r="E79" s="3"/>
      <c r="F79" s="3"/>
      <c r="G79" s="3"/>
      <c r="H79" s="3"/>
      <c r="I79" s="3"/>
      <c r="J79" s="3"/>
      <c r="K79" s="3"/>
      <c r="L79" s="3"/>
      <c r="M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x14ac:dyDescent="0.2">
      <c r="A80" s="3">
        <v>0.56999999999999995</v>
      </c>
      <c r="B80" s="3"/>
      <c r="C80" s="3">
        <f t="shared" si="3"/>
        <v>2.3694408921512466</v>
      </c>
      <c r="D80" s="3"/>
      <c r="E80" s="3"/>
      <c r="F80" s="3"/>
      <c r="G80" s="3"/>
      <c r="H80" s="3"/>
      <c r="I80" s="3"/>
      <c r="J80" s="3"/>
      <c r="K80" s="3"/>
      <c r="L80" s="3"/>
      <c r="M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x14ac:dyDescent="0.2">
      <c r="A81" s="3">
        <v>0.57999999999999996</v>
      </c>
      <c r="B81" s="3"/>
      <c r="C81" s="3">
        <f t="shared" si="3"/>
        <v>2.350858581355423</v>
      </c>
      <c r="D81" s="3"/>
      <c r="E81" s="3"/>
      <c r="F81" s="3"/>
      <c r="G81" s="3"/>
      <c r="H81" s="3"/>
      <c r="I81" s="3"/>
      <c r="J81" s="3"/>
      <c r="K81" s="3"/>
      <c r="L81" s="3"/>
      <c r="M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x14ac:dyDescent="0.2">
      <c r="A82" s="3">
        <v>0.59</v>
      </c>
      <c r="B82" s="3"/>
      <c r="C82" s="3">
        <f t="shared" si="3"/>
        <v>2.3343149771845337</v>
      </c>
      <c r="D82" s="3"/>
      <c r="E82" s="3"/>
      <c r="F82" s="3"/>
      <c r="G82" s="3"/>
      <c r="H82" s="3"/>
      <c r="I82" s="3"/>
      <c r="J82" s="3"/>
      <c r="K82" s="3"/>
      <c r="L82" s="3"/>
      <c r="M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x14ac:dyDescent="0.2">
      <c r="A83" s="3">
        <v>0.6</v>
      </c>
      <c r="B83" s="3"/>
      <c r="C83" s="3">
        <f t="shared" si="3"/>
        <v>2.3196527734392061</v>
      </c>
      <c r="D83" s="3"/>
      <c r="E83" s="3"/>
      <c r="F83" s="3"/>
      <c r="G83" s="3"/>
      <c r="H83" s="3"/>
      <c r="I83" s="3"/>
      <c r="J83" s="3"/>
      <c r="K83" s="3"/>
      <c r="L83" s="3"/>
      <c r="M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x14ac:dyDescent="0.2">
      <c r="A84" s="3">
        <v>0.61</v>
      </c>
      <c r="B84" s="3"/>
      <c r="C84" s="3">
        <f t="shared" si="3"/>
        <v>2.3067118292101667</v>
      </c>
      <c r="D84" s="3"/>
      <c r="E84" s="3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x14ac:dyDescent="0.2">
      <c r="A85" s="3">
        <v>0.62</v>
      </c>
      <c r="B85" s="3"/>
      <c r="C85" s="3">
        <f t="shared" si="3"/>
        <v>2.2953331990681556</v>
      </c>
      <c r="D85" s="3"/>
      <c r="E85" s="3"/>
      <c r="F85" s="3"/>
      <c r="G85" s="3"/>
      <c r="H85" s="3"/>
      <c r="I85" s="3"/>
      <c r="J85" s="3"/>
      <c r="K85" s="3"/>
      <c r="L85" s="3"/>
      <c r="M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x14ac:dyDescent="0.2">
      <c r="A86" s="3">
        <v>0.63</v>
      </c>
      <c r="B86" s="3"/>
      <c r="C86" s="3">
        <f t="shared" si="3"/>
        <v>2.2853624418501117</v>
      </c>
      <c r="D86" s="3"/>
      <c r="E86" s="3"/>
      <c r="F86" s="3"/>
      <c r="G86" s="3"/>
      <c r="H86" s="3"/>
      <c r="I86" s="3"/>
      <c r="J86" s="3"/>
      <c r="K86" s="3"/>
      <c r="L86" s="3"/>
      <c r="M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x14ac:dyDescent="0.2">
      <c r="A87" s="3">
        <v>0.64</v>
      </c>
      <c r="B87" s="3"/>
      <c r="C87" s="3">
        <f t="shared" si="3"/>
        <v>2.2766521742810579</v>
      </c>
      <c r="D87" s="3"/>
      <c r="E87" s="3"/>
      <c r="F87" s="3"/>
      <c r="G87" s="3"/>
      <c r="H87" s="3"/>
      <c r="I87" s="3"/>
      <c r="J87" s="3"/>
      <c r="K87" s="3"/>
      <c r="L87" s="3"/>
      <c r="M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x14ac:dyDescent="0.2">
      <c r="A88" s="3">
        <v>0.65</v>
      </c>
      <c r="B88" s="3"/>
      <c r="C88" s="3">
        <f t="shared" si="3"/>
        <v>2.2690638985108964</v>
      </c>
      <c r="D88" s="3"/>
      <c r="E88" s="3"/>
      <c r="F88" s="3"/>
      <c r="G88" s="3"/>
      <c r="H88" s="3"/>
      <c r="I88" s="3"/>
      <c r="J88" s="3"/>
      <c r="K88" s="3"/>
      <c r="L88" s="3"/>
      <c r="M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x14ac:dyDescent="0.2">
      <c r="A89" s="3">
        <v>0.66</v>
      </c>
      <c r="B89" s="3"/>
      <c r="C89" s="3">
        <f t="shared" si="3"/>
        <v>2.262469175794656</v>
      </c>
      <c r="D89" s="3"/>
      <c r="E89" s="3"/>
      <c r="F89" s="3"/>
      <c r="G89" s="3"/>
      <c r="H89" s="3"/>
      <c r="I89" s="3"/>
      <c r="J89" s="3"/>
      <c r="K89" s="3"/>
      <c r="L89" s="3"/>
      <c r="M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x14ac:dyDescent="0.2">
      <c r="A90" s="3">
        <v>0.67</v>
      </c>
      <c r="B90" s="3"/>
      <c r="C90" s="3">
        <f t="shared" ref="C90:C153" si="4" xml:space="preserve"> LOG((10^$G$5 - 10^$G$4) * EXP(-$G$3 *A90 )  + 10^$G$4)</f>
        <v>2.2567502431022013</v>
      </c>
      <c r="D90" s="3"/>
      <c r="E90" s="3"/>
      <c r="F90" s="3"/>
      <c r="G90" s="3"/>
      <c r="H90" s="3"/>
      <c r="I90" s="3"/>
      <c r="J90" s="3"/>
      <c r="K90" s="3"/>
      <c r="L90" s="3"/>
      <c r="M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x14ac:dyDescent="0.2">
      <c r="A91" s="3">
        <v>0.68</v>
      </c>
      <c r="B91" s="3"/>
      <c r="C91" s="3">
        <f t="shared" si="4"/>
        <v>2.2518001786469086</v>
      </c>
      <c r="D91" s="3"/>
      <c r="E91" s="3"/>
      <c r="F91" s="3"/>
      <c r="G91" s="3"/>
      <c r="H91" s="3"/>
      <c r="I91" s="3"/>
      <c r="J91" s="3"/>
      <c r="K91" s="3"/>
      <c r="L91" s="3"/>
      <c r="M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x14ac:dyDescent="0.2">
      <c r="A92" s="3">
        <v>0.69</v>
      </c>
      <c r="B92" s="3"/>
      <c r="C92" s="3">
        <f t="shared" si="4"/>
        <v>2.24752272025259</v>
      </c>
      <c r="D92" s="3"/>
      <c r="E92" s="3"/>
      <c r="F92" s="3"/>
      <c r="G92" s="3"/>
      <c r="H92" s="3"/>
      <c r="I92" s="3"/>
      <c r="J92" s="3"/>
      <c r="K92" s="3"/>
      <c r="L92" s="3"/>
      <c r="M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x14ac:dyDescent="0.2">
      <c r="A93" s="3">
        <v>0.7</v>
      </c>
      <c r="B93" s="3"/>
      <c r="C93" s="3">
        <f t="shared" si="4"/>
        <v>2.243831831126089</v>
      </c>
      <c r="D93" s="3"/>
      <c r="E93" s="3"/>
      <c r="F93" s="3"/>
      <c r="G93" s="3"/>
      <c r="H93" s="3"/>
      <c r="I93" s="3"/>
      <c r="J93" s="3"/>
      <c r="K93" s="3"/>
      <c r="L93" s="3"/>
      <c r="M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x14ac:dyDescent="0.2">
      <c r="A94" s="3">
        <v>0.71</v>
      </c>
      <c r="B94" s="3"/>
      <c r="C94" s="3">
        <f t="shared" si="4"/>
        <v>2.2406510943396416</v>
      </c>
      <c r="D94" s="3"/>
      <c r="E94" s="3"/>
      <c r="F94" s="3"/>
      <c r="G94" s="3"/>
      <c r="H94" s="3"/>
      <c r="I94" s="3"/>
      <c r="J94" s="3"/>
      <c r="K94" s="3"/>
      <c r="L94" s="3"/>
      <c r="M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x14ac:dyDescent="0.2">
      <c r="A95" s="3">
        <v>0.72</v>
      </c>
      <c r="B95" s="3"/>
      <c r="C95" s="3">
        <f t="shared" si="4"/>
        <v>2.237913002692471</v>
      </c>
      <c r="D95" s="3"/>
      <c r="E95" s="3"/>
      <c r="F95" s="3"/>
      <c r="G95" s="3"/>
      <c r="H95" s="3"/>
      <c r="I95" s="3"/>
      <c r="J95" s="3"/>
      <c r="K95" s="3"/>
      <c r="L95" s="3"/>
      <c r="M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x14ac:dyDescent="0.2">
      <c r="A96" s="3">
        <v>0.73</v>
      </c>
      <c r="B96" s="3"/>
      <c r="C96" s="3">
        <f t="shared" si="4"/>
        <v>2.2355581963341526</v>
      </c>
      <c r="D96" s="3"/>
      <c r="E96" s="3"/>
      <c r="F96" s="3"/>
      <c r="G96" s="3"/>
      <c r="H96" s="3"/>
      <c r="I96" s="3"/>
      <c r="J96" s="3"/>
      <c r="K96" s="3"/>
      <c r="L96" s="3"/>
      <c r="M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x14ac:dyDescent="0.2">
      <c r="A97" s="3">
        <v>0.74</v>
      </c>
      <c r="B97" s="3"/>
      <c r="C97" s="3">
        <f t="shared" si="4"/>
        <v>2.233534687617087</v>
      </c>
      <c r="D97" s="3"/>
      <c r="E97" s="3"/>
      <c r="F97" s="3"/>
      <c r="G97" s="3"/>
      <c r="H97" s="3"/>
      <c r="I97" s="3"/>
      <c r="J97" s="3"/>
      <c r="K97" s="3"/>
      <c r="L97" s="3"/>
      <c r="M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x14ac:dyDescent="0.2">
      <c r="A98" s="3">
        <v>0.75</v>
      </c>
      <c r="B98" s="3"/>
      <c r="C98" s="3">
        <f t="shared" si="4"/>
        <v>2.2317971015988891</v>
      </c>
      <c r="D98" s="3"/>
      <c r="E98" s="3"/>
      <c r="F98" s="3"/>
      <c r="G98" s="3"/>
      <c r="H98" s="3"/>
      <c r="I98" s="3"/>
      <c r="J98" s="3"/>
      <c r="K98" s="3"/>
      <c r="L98" s="3"/>
      <c r="M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x14ac:dyDescent="0.2">
      <c r="A99" s="3">
        <v>0.76</v>
      </c>
      <c r="B99" s="3"/>
      <c r="C99" s="3">
        <f t="shared" si="4"/>
        <v>2.2303059515716761</v>
      </c>
      <c r="D99" s="3"/>
      <c r="E99" s="3"/>
      <c r="F99" s="3"/>
      <c r="G99" s="3"/>
      <c r="H99" s="3"/>
      <c r="I99" s="3"/>
      <c r="J99" s="3"/>
      <c r="K99" s="3"/>
      <c r="L99" s="3"/>
      <c r="M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x14ac:dyDescent="0.2">
      <c r="A100" s="3">
        <v>0.77</v>
      </c>
      <c r="B100" s="3"/>
      <c r="C100" s="3">
        <f t="shared" si="4"/>
        <v>2.2290269618624308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x14ac:dyDescent="0.2">
      <c r="A101" s="3">
        <v>0.78</v>
      </c>
      <c r="B101" s="3"/>
      <c r="C101" s="3">
        <f t="shared" si="4"/>
        <v>2.2279304447132384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x14ac:dyDescent="0.2">
      <c r="A102" s="3">
        <v>0.79</v>
      </c>
      <c r="B102" s="3"/>
      <c r="C102" s="3">
        <f t="shared" si="4"/>
        <v>2.2269907340478698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x14ac:dyDescent="0.2">
      <c r="A103" s="3">
        <v>0.8</v>
      </c>
      <c r="B103" s="3"/>
      <c r="C103" s="3">
        <f t="shared" si="4"/>
        <v>2.2261856760925123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x14ac:dyDescent="0.2">
      <c r="A104" s="3">
        <v>0.81</v>
      </c>
      <c r="B104" s="3"/>
      <c r="C104" s="3">
        <f t="shared" si="4"/>
        <v>2.2254961748943249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x14ac:dyDescent="0.2">
      <c r="A105" s="3">
        <v>0.82</v>
      </c>
      <c r="B105" s="3"/>
      <c r="C105" s="3">
        <f t="shared" si="4"/>
        <v>2.2249057895558235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x14ac:dyDescent="0.2">
      <c r="A106" s="3">
        <v>0.83</v>
      </c>
      <c r="B106" s="3"/>
      <c r="C106" s="3">
        <f t="shared" si="4"/>
        <v>2.2244003792962483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x14ac:dyDescent="0.2">
      <c r="A107" s="3">
        <v>0.84</v>
      </c>
      <c r="B107" s="3"/>
      <c r="C107" s="3">
        <f t="shared" si="4"/>
        <v>2.2239677921189038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x14ac:dyDescent="0.2">
      <c r="A108" s="3">
        <v>0.85</v>
      </c>
      <c r="B108" s="3"/>
      <c r="C108" s="3">
        <f t="shared" si="4"/>
        <v>2.2235975927933396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x14ac:dyDescent="0.2">
      <c r="A109" s="3">
        <v>0.86</v>
      </c>
      <c r="B109" s="3"/>
      <c r="C109" s="3">
        <f t="shared" si="4"/>
        <v>2.2232808259673829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x14ac:dyDescent="0.2">
      <c r="A110" s="3">
        <v>0.87</v>
      </c>
      <c r="B110" s="3"/>
      <c r="C110" s="3">
        <f t="shared" si="4"/>
        <v>2.2230098104424654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x14ac:dyDescent="0.2">
      <c r="A111" s="3">
        <v>0.88</v>
      </c>
      <c r="B111" s="3"/>
      <c r="C111" s="3">
        <f t="shared" si="4"/>
        <v>2.2227779609298115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x14ac:dyDescent="0.2">
      <c r="A112" s="3">
        <v>0.89</v>
      </c>
      <c r="B112" s="3"/>
      <c r="C112" s="3">
        <f t="shared" si="4"/>
        <v>2.2225796339217938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x14ac:dyDescent="0.2">
      <c r="A113" s="3">
        <v>0.9</v>
      </c>
      <c r="B113" s="3"/>
      <c r="C113" s="3">
        <f t="shared" si="4"/>
        <v>2.2224099946391043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x14ac:dyDescent="0.2">
      <c r="A114" s="3">
        <v>0.91</v>
      </c>
      <c r="B114" s="3"/>
      <c r="C114" s="3">
        <f t="shared" si="4"/>
        <v>2.2222649023351373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 x14ac:dyDescent="0.2">
      <c r="A115" s="3">
        <v>0.92</v>
      </c>
      <c r="B115" s="3"/>
      <c r="C115" s="3">
        <f t="shared" si="4"/>
        <v>2.2221408115443224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x14ac:dyDescent="0.2">
      <c r="A116" s="3">
        <v>0.93</v>
      </c>
      <c r="B116" s="3"/>
      <c r="C116" s="3">
        <f t="shared" si="4"/>
        <v>2.2220346871454164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x14ac:dyDescent="0.2">
      <c r="A117" s="3">
        <v>0.94</v>
      </c>
      <c r="B117" s="3"/>
      <c r="C117" s="3">
        <f t="shared" si="4"/>
        <v>2.2219439313710136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x14ac:dyDescent="0.2">
      <c r="A118" s="3">
        <v>0.95</v>
      </c>
      <c r="B118" s="3"/>
      <c r="C118" s="3">
        <f t="shared" si="4"/>
        <v>2.2218663211297986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x14ac:dyDescent="0.2">
      <c r="A119" s="3">
        <v>0.96</v>
      </c>
      <c r="B119" s="3"/>
      <c r="C119" s="3">
        <f t="shared" si="4"/>
        <v>2.2217999542186599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x14ac:dyDescent="0.2">
      <c r="A120" s="3">
        <v>0.97</v>
      </c>
      <c r="B120" s="3"/>
      <c r="C120" s="3">
        <f t="shared" si="4"/>
        <v>2.2217432031887698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x14ac:dyDescent="0.2">
      <c r="A121" s="3">
        <v>0.98</v>
      </c>
      <c r="B121" s="3"/>
      <c r="C121" s="3">
        <f t="shared" si="4"/>
        <v>2.2216946757947582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x14ac:dyDescent="0.2">
      <c r="A122" s="3">
        <v>0.99</v>
      </c>
      <c r="B122" s="3"/>
      <c r="C122" s="3">
        <f t="shared" si="4"/>
        <v>2.2216531811009781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x14ac:dyDescent="0.2">
      <c r="A123" s="3">
        <v>1</v>
      </c>
      <c r="B123" s="3"/>
      <c r="C123" s="3">
        <f t="shared" si="4"/>
        <v>2.2216177004454751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x14ac:dyDescent="0.2">
      <c r="A124" s="3">
        <v>1.01</v>
      </c>
      <c r="B124" s="3"/>
      <c r="C124" s="3">
        <f t="shared" si="4"/>
        <v>2.2215873625725973</v>
      </c>
    </row>
    <row r="125" spans="1:34" x14ac:dyDescent="0.2">
      <c r="A125" s="3">
        <v>1.02</v>
      </c>
      <c r="B125" s="3"/>
      <c r="C125" s="3">
        <f t="shared" si="4"/>
        <v>2.2215614223409865</v>
      </c>
    </row>
    <row r="126" spans="1:34" x14ac:dyDescent="0.2">
      <c r="A126" s="3">
        <v>1.03</v>
      </c>
      <c r="B126" s="3"/>
      <c r="C126" s="3">
        <f t="shared" si="4"/>
        <v>2.2215392424967133</v>
      </c>
    </row>
    <row r="127" spans="1:34" x14ac:dyDescent="0.2">
      <c r="A127" s="3">
        <v>1.04</v>
      </c>
      <c r="B127" s="3"/>
      <c r="C127" s="3">
        <f t="shared" si="4"/>
        <v>2.2215202780730925</v>
      </c>
    </row>
    <row r="128" spans="1:34" x14ac:dyDescent="0.2">
      <c r="A128" s="3">
        <v>1.05</v>
      </c>
      <c r="B128" s="3"/>
      <c r="C128" s="3">
        <f t="shared" si="4"/>
        <v>2.2215040630406948</v>
      </c>
    </row>
    <row r="129" spans="1:3" x14ac:dyDescent="0.2">
      <c r="A129" s="3">
        <v>1.06</v>
      </c>
      <c r="B129" s="3"/>
      <c r="C129" s="3">
        <f t="shared" si="4"/>
        <v>2.2214901988844704</v>
      </c>
    </row>
    <row r="130" spans="1:3" x14ac:dyDescent="0.2">
      <c r="A130" s="3">
        <v>1.07</v>
      </c>
      <c r="B130" s="3"/>
      <c r="C130" s="3">
        <f t="shared" si="4"/>
        <v>2.2214783448308961</v>
      </c>
    </row>
    <row r="131" spans="1:3" x14ac:dyDescent="0.2">
      <c r="A131" s="3">
        <v>1.08</v>
      </c>
      <c r="B131" s="3"/>
      <c r="C131" s="3">
        <f t="shared" si="4"/>
        <v>2.2214682094875959</v>
      </c>
    </row>
    <row r="132" spans="1:3" x14ac:dyDescent="0.2">
      <c r="A132" s="3">
        <v>1.0900000000000001</v>
      </c>
      <c r="B132" s="3"/>
      <c r="C132" s="3">
        <f t="shared" si="4"/>
        <v>2.221459543691874</v>
      </c>
    </row>
    <row r="133" spans="1:3" x14ac:dyDescent="0.2">
      <c r="A133" s="3">
        <v>1.1000000000000001</v>
      </c>
      <c r="B133" s="3"/>
      <c r="C133" s="3">
        <f t="shared" si="4"/>
        <v>2.2214521343937794</v>
      </c>
    </row>
    <row r="134" spans="1:3" x14ac:dyDescent="0.2">
      <c r="A134" s="3">
        <v>1.1100000000000001</v>
      </c>
      <c r="B134" s="3"/>
      <c r="C134" s="3">
        <f t="shared" si="4"/>
        <v>2.2214457994243544</v>
      </c>
    </row>
    <row r="135" spans="1:3" x14ac:dyDescent="0.2">
      <c r="A135" s="3">
        <v>1.1200000000000001</v>
      </c>
      <c r="B135" s="3"/>
      <c r="C135" s="3">
        <f t="shared" si="4"/>
        <v>2.2214403830212048</v>
      </c>
    </row>
    <row r="136" spans="1:3" x14ac:dyDescent="0.2">
      <c r="A136" s="3">
        <v>1.1299999999999999</v>
      </c>
      <c r="B136" s="3"/>
      <c r="C136" s="3">
        <f t="shared" si="4"/>
        <v>2.2214357520019274</v>
      </c>
    </row>
    <row r="137" spans="1:3" x14ac:dyDescent="0.2">
      <c r="A137" s="3">
        <v>1.1399999999999999</v>
      </c>
      <c r="B137" s="3"/>
      <c r="C137" s="3">
        <f t="shared" si="4"/>
        <v>2.2214317924917171</v>
      </c>
    </row>
    <row r="138" spans="1:3" x14ac:dyDescent="0.2">
      <c r="A138" s="3">
        <v>1.1499999999999999</v>
      </c>
      <c r="B138" s="3"/>
      <c r="C138" s="3">
        <f t="shared" si="4"/>
        <v>2.2214284071249799</v>
      </c>
    </row>
    <row r="139" spans="1:3" x14ac:dyDescent="0.2">
      <c r="A139" s="3">
        <v>1.1599999999999999</v>
      </c>
      <c r="B139" s="3"/>
      <c r="C139" s="3">
        <f t="shared" si="4"/>
        <v>2.2214255126523597</v>
      </c>
    </row>
    <row r="140" spans="1:3" x14ac:dyDescent="0.2">
      <c r="A140" s="3">
        <v>1.17</v>
      </c>
      <c r="B140" s="3"/>
      <c r="C140" s="3">
        <f t="shared" si="4"/>
        <v>2.2214230378944926</v>
      </c>
    </row>
    <row r="141" spans="1:3" x14ac:dyDescent="0.2">
      <c r="A141" s="3">
        <v>1.18</v>
      </c>
      <c r="B141" s="3"/>
      <c r="C141" s="3">
        <f t="shared" si="4"/>
        <v>2.2214209219922831</v>
      </c>
    </row>
    <row r="142" spans="1:3" x14ac:dyDescent="0.2">
      <c r="A142" s="3">
        <v>1.19</v>
      </c>
      <c r="B142" s="3"/>
      <c r="C142" s="3">
        <f t="shared" si="4"/>
        <v>2.2214191129107617</v>
      </c>
    </row>
    <row r="143" spans="1:3" x14ac:dyDescent="0.2">
      <c r="A143" s="3">
        <v>1.2</v>
      </c>
      <c r="B143" s="3"/>
      <c r="C143" s="3">
        <f t="shared" si="4"/>
        <v>2.2214175661597859</v>
      </c>
    </row>
    <row r="144" spans="1:3" x14ac:dyDescent="0.2">
      <c r="A144" s="3">
        <v>1.21</v>
      </c>
      <c r="B144" s="3"/>
      <c r="C144" s="3">
        <f t="shared" si="4"/>
        <v>2.2214162437001774</v>
      </c>
    </row>
    <row r="145" spans="1:3" x14ac:dyDescent="0.2">
      <c r="A145" s="3">
        <v>1.22</v>
      </c>
      <c r="B145" s="3"/>
      <c r="C145" s="3">
        <f t="shared" si="4"/>
        <v>2.2214151130084208</v>
      </c>
    </row>
    <row r="146" spans="1:3" x14ac:dyDescent="0.2">
      <c r="A146" s="3">
        <v>1.23</v>
      </c>
      <c r="B146" s="3"/>
      <c r="C146" s="3">
        <f t="shared" si="4"/>
        <v>2.2214141462769472</v>
      </c>
    </row>
    <row r="147" spans="1:3" x14ac:dyDescent="0.2">
      <c r="A147" s="3">
        <v>1.24</v>
      </c>
      <c r="B147" s="3"/>
      <c r="C147" s="3">
        <f t="shared" si="4"/>
        <v>2.2214133197303587</v>
      </c>
    </row>
    <row r="148" spans="1:3" x14ac:dyDescent="0.2">
      <c r="A148" s="3">
        <v>1.25</v>
      </c>
      <c r="B148" s="3"/>
      <c r="C148" s="3">
        <f t="shared" si="4"/>
        <v>2.2214126130407794</v>
      </c>
    </row>
    <row r="149" spans="1:3" x14ac:dyDescent="0.2">
      <c r="A149" s="3">
        <v>1.26</v>
      </c>
      <c r="B149" s="3"/>
      <c r="C149" s="3">
        <f t="shared" si="4"/>
        <v>2.221412008827973</v>
      </c>
    </row>
    <row r="150" spans="1:3" x14ac:dyDescent="0.2">
      <c r="A150" s="3">
        <v>1.27</v>
      </c>
      <c r="B150" s="3"/>
      <c r="C150" s="3">
        <f t="shared" si="4"/>
        <v>2.2214114922319368</v>
      </c>
    </row>
    <row r="151" spans="1:3" x14ac:dyDescent="0.2">
      <c r="A151" s="3">
        <v>1.28</v>
      </c>
      <c r="B151" s="3"/>
      <c r="C151" s="3">
        <f t="shared" si="4"/>
        <v>2.2214110505474642</v>
      </c>
    </row>
    <row r="152" spans="1:3" x14ac:dyDescent="0.2">
      <c r="A152" s="3">
        <v>1.29</v>
      </c>
      <c r="B152" s="3"/>
      <c r="C152" s="3">
        <f t="shared" si="4"/>
        <v>2.221410672911694</v>
      </c>
    </row>
    <row r="153" spans="1:3" x14ac:dyDescent="0.2">
      <c r="A153" s="3">
        <v>1.3</v>
      </c>
      <c r="B153" s="3"/>
      <c r="C153" s="3">
        <f t="shared" si="4"/>
        <v>2.2214103500369626</v>
      </c>
    </row>
    <row r="154" spans="1:3" x14ac:dyDescent="0.2">
      <c r="A154" s="3">
        <v>1.31</v>
      </c>
      <c r="B154" s="3"/>
      <c r="C154" s="3">
        <f t="shared" ref="C154:C217" si="5" xml:space="preserve"> LOG((10^$G$5 - 10^$G$4) * EXP(-$G$3 *A154 )  + 10^$G$4)</f>
        <v>2.2214100739823928</v>
      </c>
    </row>
    <row r="155" spans="1:3" x14ac:dyDescent="0.2">
      <c r="A155" s="3">
        <v>1.32</v>
      </c>
      <c r="B155" s="3"/>
      <c r="C155" s="3">
        <f t="shared" si="5"/>
        <v>2.2214098379586029</v>
      </c>
    </row>
    <row r="156" spans="1:3" x14ac:dyDescent="0.2">
      <c r="A156" s="3">
        <v>1.33</v>
      </c>
      <c r="B156" s="3"/>
      <c r="C156" s="3">
        <f t="shared" si="5"/>
        <v>2.2214096361607312</v>
      </c>
    </row>
    <row r="157" spans="1:3" x14ac:dyDescent="0.2">
      <c r="A157" s="3">
        <v>1.34</v>
      </c>
      <c r="B157" s="3"/>
      <c r="C157" s="3">
        <f t="shared" si="5"/>
        <v>2.2214094636256738</v>
      </c>
    </row>
    <row r="158" spans="1:3" x14ac:dyDescent="0.2">
      <c r="A158" s="3">
        <v>1.35</v>
      </c>
      <c r="B158" s="3"/>
      <c r="C158" s="3">
        <f t="shared" si="5"/>
        <v>2.2214093161100248</v>
      </c>
    </row>
    <row r="159" spans="1:3" x14ac:dyDescent="0.2">
      <c r="A159" s="3">
        <v>1.36</v>
      </c>
      <c r="B159" s="3"/>
      <c r="C159" s="3">
        <f t="shared" si="5"/>
        <v>2.2214091899857111</v>
      </c>
    </row>
    <row r="160" spans="1:3" x14ac:dyDescent="0.2">
      <c r="A160" s="3">
        <v>1.37</v>
      </c>
      <c r="B160" s="3"/>
      <c r="C160" s="3">
        <f t="shared" si="5"/>
        <v>2.2214090821507675</v>
      </c>
    </row>
    <row r="161" spans="1:3" x14ac:dyDescent="0.2">
      <c r="A161" s="3">
        <v>1.38</v>
      </c>
      <c r="B161" s="3"/>
      <c r="C161" s="3">
        <f t="shared" si="5"/>
        <v>2.2214089899530443</v>
      </c>
    </row>
    <row r="162" spans="1:3" x14ac:dyDescent="0.2">
      <c r="A162" s="3">
        <v>1.39</v>
      </c>
      <c r="B162" s="3"/>
      <c r="C162" s="3">
        <f t="shared" si="5"/>
        <v>2.2214089111249788</v>
      </c>
    </row>
    <row r="163" spans="1:3" x14ac:dyDescent="0.2">
      <c r="A163" s="3">
        <v>1.4</v>
      </c>
      <c r="B163" s="3"/>
      <c r="C163" s="3">
        <f t="shared" si="5"/>
        <v>2.2214088437278301</v>
      </c>
    </row>
    <row r="164" spans="1:3" x14ac:dyDescent="0.2">
      <c r="A164" s="3">
        <v>1.41</v>
      </c>
      <c r="B164" s="3"/>
      <c r="C164" s="3">
        <f t="shared" si="5"/>
        <v>2.2214087861039937</v>
      </c>
    </row>
    <row r="165" spans="1:3" x14ac:dyDescent="0.2">
      <c r="A165" s="3">
        <v>1.42</v>
      </c>
      <c r="B165" s="3"/>
      <c r="C165" s="3">
        <f t="shared" si="5"/>
        <v>2.221408736836235</v>
      </c>
    </row>
    <row r="166" spans="1:3" x14ac:dyDescent="0.2">
      <c r="A166" s="3">
        <v>1.43</v>
      </c>
      <c r="B166" s="3"/>
      <c r="C166" s="3">
        <f t="shared" si="5"/>
        <v>2.2214086947128338</v>
      </c>
    </row>
    <row r="167" spans="1:3" x14ac:dyDescent="0.2">
      <c r="A167" s="3">
        <v>1.44</v>
      </c>
      <c r="B167" s="3"/>
      <c r="C167" s="3">
        <f t="shared" si="5"/>
        <v>2.2214086586977806</v>
      </c>
    </row>
    <row r="168" spans="1:3" x14ac:dyDescent="0.2">
      <c r="A168" s="3">
        <v>1.45</v>
      </c>
      <c r="B168" s="3"/>
      <c r="C168" s="3">
        <f t="shared" si="5"/>
        <v>2.2214086279053005</v>
      </c>
    </row>
    <row r="169" spans="1:3" x14ac:dyDescent="0.2">
      <c r="A169" s="3">
        <v>1.46</v>
      </c>
      <c r="B169" s="3"/>
      <c r="C169" s="3">
        <f t="shared" si="5"/>
        <v>2.2214086015780632</v>
      </c>
    </row>
    <row r="170" spans="1:3" x14ac:dyDescent="0.2">
      <c r="A170" s="3">
        <v>1.47</v>
      </c>
      <c r="B170" s="3"/>
      <c r="C170" s="3">
        <f t="shared" si="5"/>
        <v>2.2214085790685609</v>
      </c>
    </row>
    <row r="171" spans="1:3" x14ac:dyDescent="0.2">
      <c r="A171" s="3">
        <v>1.48</v>
      </c>
      <c r="B171" s="3"/>
      <c r="C171" s="3">
        <f t="shared" si="5"/>
        <v>2.2214085598231805</v>
      </c>
    </row>
    <row r="172" spans="1:3" x14ac:dyDescent="0.2">
      <c r="A172" s="3">
        <v>1.49</v>
      </c>
      <c r="B172" s="3"/>
      <c r="C172" s="3">
        <f t="shared" si="5"/>
        <v>2.2214085433685895</v>
      </c>
    </row>
    <row r="173" spans="1:3" x14ac:dyDescent="0.2">
      <c r="A173" s="3">
        <v>1.5</v>
      </c>
      <c r="B173" s="3"/>
      <c r="C173" s="3">
        <f t="shared" si="5"/>
        <v>2.2214085293000929</v>
      </c>
    </row>
    <row r="174" spans="1:3" x14ac:dyDescent="0.2">
      <c r="A174" s="3">
        <v>1.51</v>
      </c>
      <c r="B174" s="3"/>
      <c r="C174" s="3">
        <f t="shared" si="5"/>
        <v>2.2214085172716809</v>
      </c>
    </row>
    <row r="175" spans="1:3" x14ac:dyDescent="0.2">
      <c r="A175" s="3">
        <v>1.52</v>
      </c>
      <c r="B175" s="3"/>
      <c r="C175" s="3">
        <f t="shared" si="5"/>
        <v>2.2214085069875193</v>
      </c>
    </row>
    <row r="176" spans="1:3" x14ac:dyDescent="0.2">
      <c r="A176" s="3">
        <v>1.53</v>
      </c>
      <c r="B176" s="3"/>
      <c r="C176" s="3">
        <f t="shared" si="5"/>
        <v>2.2214084981946733</v>
      </c>
    </row>
    <row r="177" spans="1:3" x14ac:dyDescent="0.2">
      <c r="A177" s="3">
        <v>1.54</v>
      </c>
      <c r="B177" s="3"/>
      <c r="C177" s="3">
        <f t="shared" si="5"/>
        <v>2.2214084906768852</v>
      </c>
    </row>
    <row r="178" spans="1:3" x14ac:dyDescent="0.2">
      <c r="A178" s="3">
        <v>1.55</v>
      </c>
      <c r="B178" s="3"/>
      <c r="C178" s="3">
        <f t="shared" si="5"/>
        <v>2.2214084842492583</v>
      </c>
    </row>
    <row r="179" spans="1:3" x14ac:dyDescent="0.2">
      <c r="A179" s="3">
        <v>1.56</v>
      </c>
      <c r="B179" s="3"/>
      <c r="C179" s="3">
        <f t="shared" si="5"/>
        <v>2.2214084787537072</v>
      </c>
    </row>
    <row r="180" spans="1:3" x14ac:dyDescent="0.2">
      <c r="A180" s="3">
        <v>1.57</v>
      </c>
      <c r="B180" s="3"/>
      <c r="C180" s="3">
        <f t="shared" si="5"/>
        <v>2.221408474055071</v>
      </c>
    </row>
    <row r="181" spans="1:3" x14ac:dyDescent="0.2">
      <c r="A181" s="3">
        <v>1.58</v>
      </c>
      <c r="B181" s="3"/>
      <c r="C181" s="3">
        <f t="shared" si="5"/>
        <v>2.2214084700377881</v>
      </c>
    </row>
    <row r="182" spans="1:3" x14ac:dyDescent="0.2">
      <c r="A182" s="3">
        <v>1.59</v>
      </c>
      <c r="B182" s="3"/>
      <c r="C182" s="3">
        <f t="shared" si="5"/>
        <v>2.2214084666030547</v>
      </c>
    </row>
    <row r="183" spans="1:3" x14ac:dyDescent="0.2">
      <c r="A183" s="3">
        <v>1.6</v>
      </c>
      <c r="B183" s="3"/>
      <c r="C183" s="3">
        <f t="shared" si="5"/>
        <v>2.2214084636663953</v>
      </c>
    </row>
    <row r="184" spans="1:3" x14ac:dyDescent="0.2">
      <c r="A184" s="3">
        <v>1.61</v>
      </c>
      <c r="B184" s="3"/>
      <c r="C184" s="3">
        <f t="shared" si="5"/>
        <v>2.2214084611555833</v>
      </c>
    </row>
    <row r="185" spans="1:3" x14ac:dyDescent="0.2">
      <c r="A185" s="3">
        <v>1.62</v>
      </c>
      <c r="B185" s="3"/>
      <c r="C185" s="3">
        <f t="shared" si="5"/>
        <v>2.2214084590088663</v>
      </c>
    </row>
    <row r="186" spans="1:3" x14ac:dyDescent="0.2">
      <c r="A186" s="3">
        <v>1.63</v>
      </c>
      <c r="B186" s="3"/>
      <c r="C186" s="3">
        <f t="shared" si="5"/>
        <v>2.2214084571734469</v>
      </c>
    </row>
    <row r="187" spans="1:3" x14ac:dyDescent="0.2">
      <c r="A187" s="3">
        <v>1.64</v>
      </c>
      <c r="B187" s="3"/>
      <c r="C187" s="3">
        <f t="shared" si="5"/>
        <v>2.2214084556041831</v>
      </c>
    </row>
    <row r="188" spans="1:3" x14ac:dyDescent="0.2">
      <c r="A188" s="3">
        <v>1.65</v>
      </c>
      <c r="B188" s="3"/>
      <c r="C188" s="3">
        <f t="shared" si="5"/>
        <v>2.2214084542624795</v>
      </c>
    </row>
    <row r="189" spans="1:3" x14ac:dyDescent="0.2">
      <c r="A189" s="3">
        <v>1.66</v>
      </c>
      <c r="B189" s="3"/>
      <c r="C189" s="3">
        <f t="shared" si="5"/>
        <v>2.221408453115338</v>
      </c>
    </row>
    <row r="190" spans="1:3" x14ac:dyDescent="0.2">
      <c r="A190" s="3">
        <v>1.67</v>
      </c>
      <c r="B190" s="3"/>
      <c r="C190" s="3">
        <f t="shared" si="5"/>
        <v>2.2214084521345439</v>
      </c>
    </row>
    <row r="191" spans="1:3" x14ac:dyDescent="0.2">
      <c r="A191" s="3">
        <v>1.68</v>
      </c>
      <c r="B191" s="3"/>
      <c r="C191" s="3">
        <f t="shared" si="5"/>
        <v>2.221408451295976</v>
      </c>
    </row>
    <row r="192" spans="1:3" x14ac:dyDescent="0.2">
      <c r="A192" s="3">
        <v>1.69</v>
      </c>
      <c r="B192" s="3"/>
      <c r="C192" s="3">
        <f t="shared" si="5"/>
        <v>2.2214084505790095</v>
      </c>
    </row>
    <row r="193" spans="1:3" x14ac:dyDescent="0.2">
      <c r="A193" s="3">
        <v>1.7</v>
      </c>
      <c r="B193" s="3"/>
      <c r="C193" s="3">
        <f t="shared" si="5"/>
        <v>2.2214084499660109</v>
      </c>
    </row>
    <row r="194" spans="1:3" x14ac:dyDescent="0.2">
      <c r="A194" s="3">
        <v>1.71</v>
      </c>
      <c r="B194" s="3"/>
      <c r="C194" s="3">
        <f t="shared" si="5"/>
        <v>2.221408449441904</v>
      </c>
    </row>
    <row r="195" spans="1:3" x14ac:dyDescent="0.2">
      <c r="A195" s="3">
        <v>1.72</v>
      </c>
      <c r="B195" s="3"/>
      <c r="C195" s="3">
        <f t="shared" si="5"/>
        <v>2.221408448993798</v>
      </c>
    </row>
    <row r="196" spans="1:3" x14ac:dyDescent="0.2">
      <c r="A196" s="3">
        <v>1.73</v>
      </c>
      <c r="B196" s="3"/>
      <c r="C196" s="3">
        <f t="shared" si="5"/>
        <v>2.2214084486106724</v>
      </c>
    </row>
    <row r="197" spans="1:3" x14ac:dyDescent="0.2">
      <c r="A197" s="3">
        <v>1.74</v>
      </c>
      <c r="B197" s="3"/>
      <c r="C197" s="3">
        <f t="shared" si="5"/>
        <v>2.2214084482831042</v>
      </c>
    </row>
    <row r="198" spans="1:3" x14ac:dyDescent="0.2">
      <c r="A198" s="3">
        <v>1.75</v>
      </c>
      <c r="B198" s="3"/>
      <c r="C198" s="3">
        <f t="shared" si="5"/>
        <v>2.2214084480030372</v>
      </c>
    </row>
    <row r="199" spans="1:3" x14ac:dyDescent="0.2">
      <c r="A199" s="3">
        <v>1.76</v>
      </c>
      <c r="B199" s="3"/>
      <c r="C199" s="3">
        <f t="shared" si="5"/>
        <v>2.2214084477635825</v>
      </c>
    </row>
    <row r="200" spans="1:3" x14ac:dyDescent="0.2">
      <c r="A200" s="3">
        <v>1.77</v>
      </c>
      <c r="B200" s="3"/>
      <c r="C200" s="3">
        <f t="shared" si="5"/>
        <v>2.2214084475588516</v>
      </c>
    </row>
    <row r="201" spans="1:3" x14ac:dyDescent="0.2">
      <c r="A201" s="3">
        <v>1.78</v>
      </c>
      <c r="B201" s="3"/>
      <c r="C201" s="3">
        <f t="shared" si="5"/>
        <v>2.2214084473838089</v>
      </c>
    </row>
    <row r="202" spans="1:3" x14ac:dyDescent="0.2">
      <c r="A202" s="3">
        <v>1.79</v>
      </c>
      <c r="B202" s="3"/>
      <c r="C202" s="3">
        <f t="shared" si="5"/>
        <v>2.2214084472341491</v>
      </c>
    </row>
    <row r="203" spans="1:3" x14ac:dyDescent="0.2">
      <c r="A203" s="3">
        <v>1.8</v>
      </c>
      <c r="B203" s="3"/>
      <c r="C203" s="3">
        <f t="shared" si="5"/>
        <v>2.2214084471061919</v>
      </c>
    </row>
    <row r="204" spans="1:3" x14ac:dyDescent="0.2">
      <c r="A204" s="3">
        <v>1.81</v>
      </c>
      <c r="B204" s="3"/>
      <c r="C204" s="3">
        <f t="shared" si="5"/>
        <v>2.2214084469967896</v>
      </c>
    </row>
    <row r="205" spans="1:3" x14ac:dyDescent="0.2">
      <c r="A205" s="3">
        <v>1.82</v>
      </c>
      <c r="B205" s="3"/>
      <c r="C205" s="3">
        <f t="shared" si="5"/>
        <v>2.221408446903252</v>
      </c>
    </row>
    <row r="206" spans="1:3" x14ac:dyDescent="0.2">
      <c r="A206" s="3">
        <v>1.83</v>
      </c>
      <c r="B206" s="3"/>
      <c r="C206" s="3">
        <f t="shared" si="5"/>
        <v>2.2214084468232782</v>
      </c>
    </row>
    <row r="207" spans="1:3" x14ac:dyDescent="0.2">
      <c r="A207" s="3">
        <v>1.84</v>
      </c>
      <c r="B207" s="3"/>
      <c r="C207" s="3">
        <f t="shared" si="5"/>
        <v>2.2214084467549018</v>
      </c>
    </row>
    <row r="208" spans="1:3" x14ac:dyDescent="0.2">
      <c r="A208" s="3">
        <v>1.85</v>
      </c>
      <c r="B208" s="3"/>
      <c r="C208" s="3">
        <f t="shared" si="5"/>
        <v>2.2214084466964406</v>
      </c>
    </row>
    <row r="209" spans="1:3" x14ac:dyDescent="0.2">
      <c r="A209" s="3">
        <v>1.86</v>
      </c>
      <c r="B209" s="3"/>
      <c r="C209" s="3">
        <f t="shared" si="5"/>
        <v>2.2214084466464565</v>
      </c>
    </row>
    <row r="210" spans="1:3" x14ac:dyDescent="0.2">
      <c r="A210" s="3">
        <v>1.87</v>
      </c>
      <c r="B210" s="3"/>
      <c r="C210" s="3">
        <f t="shared" si="5"/>
        <v>2.2214084466037214</v>
      </c>
    </row>
    <row r="211" spans="1:3" x14ac:dyDescent="0.2">
      <c r="A211" s="3">
        <v>1.88</v>
      </c>
      <c r="B211" s="3"/>
      <c r="C211" s="3">
        <f t="shared" si="5"/>
        <v>2.2214084465671826</v>
      </c>
    </row>
    <row r="212" spans="1:3" x14ac:dyDescent="0.2">
      <c r="A212" s="3">
        <v>1.89</v>
      </c>
      <c r="B212" s="3"/>
      <c r="C212" s="3">
        <f t="shared" si="5"/>
        <v>2.2214084465359427</v>
      </c>
    </row>
    <row r="213" spans="1:3" x14ac:dyDescent="0.2">
      <c r="A213" s="3">
        <v>1.9</v>
      </c>
      <c r="B213" s="3"/>
      <c r="C213" s="3">
        <f t="shared" si="5"/>
        <v>2.221408446509233</v>
      </c>
    </row>
    <row r="214" spans="1:3" x14ac:dyDescent="0.2">
      <c r="A214" s="3">
        <v>1.91</v>
      </c>
      <c r="B214" s="3"/>
      <c r="C214" s="3">
        <f t="shared" si="5"/>
        <v>2.2214084464863961</v>
      </c>
    </row>
    <row r="215" spans="1:3" x14ac:dyDescent="0.2">
      <c r="A215" s="3">
        <v>1.92</v>
      </c>
      <c r="B215" s="3"/>
      <c r="C215" s="3">
        <f t="shared" si="5"/>
        <v>2.2214084464668713</v>
      </c>
    </row>
    <row r="216" spans="1:3" x14ac:dyDescent="0.2">
      <c r="A216" s="3">
        <v>1.93</v>
      </c>
      <c r="B216" s="3"/>
      <c r="C216" s="3">
        <f t="shared" si="5"/>
        <v>2.2214084464501775</v>
      </c>
    </row>
    <row r="217" spans="1:3" x14ac:dyDescent="0.2">
      <c r="A217" s="3">
        <v>1.94</v>
      </c>
      <c r="B217" s="3"/>
      <c r="C217" s="3">
        <f t="shared" si="5"/>
        <v>2.2214084464359045</v>
      </c>
    </row>
    <row r="218" spans="1:3" x14ac:dyDescent="0.2">
      <c r="A218" s="3">
        <v>1.95</v>
      </c>
      <c r="B218" s="3"/>
      <c r="C218" s="3">
        <f t="shared" ref="C218:C273" si="6" xml:space="preserve"> LOG((10^$G$5 - 10^$G$4) * EXP(-$G$3 *A218 )  + 10^$G$4)</f>
        <v>2.2214084464237014</v>
      </c>
    </row>
    <row r="219" spans="1:3" x14ac:dyDescent="0.2">
      <c r="A219" s="3">
        <v>1.96</v>
      </c>
      <c r="B219" s="3"/>
      <c r="C219" s="3">
        <f t="shared" si="6"/>
        <v>2.221408446413268</v>
      </c>
    </row>
    <row r="220" spans="1:3" x14ac:dyDescent="0.2">
      <c r="A220" s="3">
        <v>1.97</v>
      </c>
      <c r="B220" s="3"/>
      <c r="C220" s="3">
        <f t="shared" si="6"/>
        <v>2.2214084464043471</v>
      </c>
    </row>
    <row r="221" spans="1:3" x14ac:dyDescent="0.2">
      <c r="A221" s="3">
        <v>1.98</v>
      </c>
      <c r="B221" s="3"/>
      <c r="C221" s="3">
        <f t="shared" si="6"/>
        <v>2.2214084463967203</v>
      </c>
    </row>
    <row r="222" spans="1:3" x14ac:dyDescent="0.2">
      <c r="A222" s="3">
        <v>1.99</v>
      </c>
      <c r="B222" s="3"/>
      <c r="C222" s="3">
        <f t="shared" si="6"/>
        <v>2.2214084463901993</v>
      </c>
    </row>
    <row r="223" spans="1:3" x14ac:dyDescent="0.2">
      <c r="A223" s="3">
        <v>2</v>
      </c>
      <c r="B223" s="3"/>
      <c r="C223" s="3">
        <f t="shared" si="6"/>
        <v>2.2214084463846238</v>
      </c>
    </row>
    <row r="224" spans="1:3" x14ac:dyDescent="0.2">
      <c r="A224" s="3">
        <v>2.0099999999999998</v>
      </c>
      <c r="B224" s="3"/>
      <c r="C224" s="3">
        <f t="shared" si="6"/>
        <v>2.2214084463798569</v>
      </c>
    </row>
    <row r="225" spans="1:3" x14ac:dyDescent="0.2">
      <c r="A225" s="3">
        <v>2.02</v>
      </c>
      <c r="B225" s="3"/>
      <c r="C225" s="3">
        <f t="shared" si="6"/>
        <v>2.2214084463757811</v>
      </c>
    </row>
    <row r="226" spans="1:3" x14ac:dyDescent="0.2">
      <c r="A226" s="3">
        <v>2.0299999999999998</v>
      </c>
      <c r="B226" s="3"/>
      <c r="C226" s="3">
        <f t="shared" si="6"/>
        <v>2.2214084463722963</v>
      </c>
    </row>
    <row r="227" spans="1:3" x14ac:dyDescent="0.2">
      <c r="A227" s="3">
        <v>2.04</v>
      </c>
      <c r="B227" s="3"/>
      <c r="C227" s="3">
        <f t="shared" si="6"/>
        <v>2.2214084463693173</v>
      </c>
    </row>
    <row r="228" spans="1:3" x14ac:dyDescent="0.2">
      <c r="A228" s="3">
        <v>2.0499999999999998</v>
      </c>
      <c r="B228" s="3"/>
      <c r="C228" s="3">
        <f t="shared" si="6"/>
        <v>2.22140844636677</v>
      </c>
    </row>
    <row r="229" spans="1:3" x14ac:dyDescent="0.2">
      <c r="A229" s="3">
        <v>2.06</v>
      </c>
      <c r="B229" s="3"/>
      <c r="C229" s="3">
        <f t="shared" si="6"/>
        <v>2.2214084463645918</v>
      </c>
    </row>
    <row r="230" spans="1:3" x14ac:dyDescent="0.2">
      <c r="A230" s="3">
        <v>2.0699999999999998</v>
      </c>
      <c r="B230" s="3"/>
      <c r="C230" s="3">
        <f t="shared" si="6"/>
        <v>2.2214084463627297</v>
      </c>
    </row>
    <row r="231" spans="1:3" x14ac:dyDescent="0.2">
      <c r="A231" s="3">
        <v>2.08</v>
      </c>
      <c r="B231" s="3"/>
      <c r="C231" s="3">
        <f t="shared" si="6"/>
        <v>2.2214084463611377</v>
      </c>
    </row>
    <row r="232" spans="1:3" x14ac:dyDescent="0.2">
      <c r="A232" s="3">
        <v>2.09</v>
      </c>
      <c r="B232" s="3"/>
      <c r="C232" s="3">
        <f t="shared" si="6"/>
        <v>2.2214084463597765</v>
      </c>
    </row>
    <row r="233" spans="1:3" x14ac:dyDescent="0.2">
      <c r="A233" s="3">
        <v>2.1</v>
      </c>
      <c r="B233" s="3"/>
      <c r="C233" s="3">
        <f t="shared" si="6"/>
        <v>2.2214084463586126</v>
      </c>
    </row>
    <row r="234" spans="1:3" x14ac:dyDescent="0.2">
      <c r="A234" s="3">
        <v>2.11</v>
      </c>
      <c r="B234" s="3"/>
      <c r="C234" s="3">
        <f t="shared" si="6"/>
        <v>2.2214084463576178</v>
      </c>
    </row>
    <row r="235" spans="1:3" x14ac:dyDescent="0.2">
      <c r="A235" s="3">
        <v>2.12</v>
      </c>
      <c r="B235" s="3"/>
      <c r="C235" s="3">
        <f t="shared" si="6"/>
        <v>2.2214084463567669</v>
      </c>
    </row>
    <row r="236" spans="1:3" x14ac:dyDescent="0.2">
      <c r="A236" s="3">
        <v>2.13</v>
      </c>
      <c r="B236" s="3"/>
      <c r="C236" s="3">
        <f t="shared" si="6"/>
        <v>2.2214084463560395</v>
      </c>
    </row>
    <row r="237" spans="1:3" x14ac:dyDescent="0.2">
      <c r="A237" s="3">
        <v>2.14</v>
      </c>
      <c r="B237" s="3"/>
      <c r="C237" s="3">
        <f t="shared" si="6"/>
        <v>2.2214084463554178</v>
      </c>
    </row>
    <row r="238" spans="1:3" x14ac:dyDescent="0.2">
      <c r="A238" s="3">
        <v>2.15</v>
      </c>
      <c r="B238" s="3"/>
      <c r="C238" s="3">
        <f t="shared" si="6"/>
        <v>2.2214084463548858</v>
      </c>
    </row>
    <row r="239" spans="1:3" x14ac:dyDescent="0.2">
      <c r="A239" s="3">
        <v>2.16</v>
      </c>
      <c r="B239" s="3"/>
      <c r="C239" s="3">
        <f t="shared" si="6"/>
        <v>2.2214084463544315</v>
      </c>
    </row>
    <row r="240" spans="1:3" x14ac:dyDescent="0.2">
      <c r="A240" s="3">
        <v>2.17</v>
      </c>
      <c r="B240" s="3"/>
      <c r="C240" s="3">
        <f t="shared" si="6"/>
        <v>2.2214084463540424</v>
      </c>
    </row>
    <row r="241" spans="1:3" x14ac:dyDescent="0.2">
      <c r="A241" s="3">
        <v>2.1800000000000002</v>
      </c>
      <c r="B241" s="3"/>
      <c r="C241" s="3">
        <f t="shared" si="6"/>
        <v>2.2214084463537103</v>
      </c>
    </row>
    <row r="242" spans="1:3" x14ac:dyDescent="0.2">
      <c r="A242" s="3">
        <v>2.19</v>
      </c>
      <c r="B242" s="3"/>
      <c r="C242" s="3">
        <f t="shared" si="6"/>
        <v>2.221408446353426</v>
      </c>
    </row>
    <row r="243" spans="1:3" x14ac:dyDescent="0.2">
      <c r="A243" s="3">
        <v>2.2000000000000002</v>
      </c>
      <c r="B243" s="3"/>
      <c r="C243" s="3">
        <f t="shared" si="6"/>
        <v>2.2214084463531831</v>
      </c>
    </row>
    <row r="244" spans="1:3" x14ac:dyDescent="0.2">
      <c r="A244" s="3">
        <v>2.21</v>
      </c>
      <c r="B244" s="3"/>
      <c r="C244" s="3">
        <f t="shared" si="6"/>
        <v>2.2214084463529757</v>
      </c>
    </row>
    <row r="245" spans="1:3" x14ac:dyDescent="0.2">
      <c r="A245" s="3">
        <v>2.2200000000000002</v>
      </c>
      <c r="B245" s="3"/>
      <c r="C245" s="3">
        <f t="shared" si="6"/>
        <v>2.2214084463527981</v>
      </c>
    </row>
    <row r="246" spans="1:3" x14ac:dyDescent="0.2">
      <c r="A246" s="3">
        <v>2.23</v>
      </c>
      <c r="B246" s="3"/>
      <c r="C246" s="3">
        <f t="shared" si="6"/>
        <v>2.2214084463526462</v>
      </c>
    </row>
    <row r="247" spans="1:3" x14ac:dyDescent="0.2">
      <c r="A247" s="3">
        <v>2.2400000000000002</v>
      </c>
      <c r="B247" s="3"/>
      <c r="C247" s="3">
        <f t="shared" si="6"/>
        <v>2.2214084463525161</v>
      </c>
    </row>
    <row r="248" spans="1:3" x14ac:dyDescent="0.2">
      <c r="A248" s="3">
        <v>2.25</v>
      </c>
      <c r="B248" s="3"/>
      <c r="C248" s="3">
        <f t="shared" si="6"/>
        <v>2.2214084463524051</v>
      </c>
    </row>
    <row r="249" spans="1:3" x14ac:dyDescent="0.2">
      <c r="A249" s="3">
        <v>2.2599999999999998</v>
      </c>
      <c r="B249" s="3"/>
      <c r="C249" s="3">
        <f t="shared" si="6"/>
        <v>2.2214084463523105</v>
      </c>
    </row>
    <row r="250" spans="1:3" x14ac:dyDescent="0.2">
      <c r="A250" s="3">
        <v>2.27</v>
      </c>
      <c r="B250" s="3"/>
      <c r="C250" s="3">
        <f t="shared" si="6"/>
        <v>2.2214084463522292</v>
      </c>
    </row>
    <row r="251" spans="1:3" x14ac:dyDescent="0.2">
      <c r="A251" s="3">
        <v>2.2799999999999998</v>
      </c>
      <c r="B251" s="3"/>
      <c r="C251" s="3">
        <f t="shared" si="6"/>
        <v>2.2214084463521599</v>
      </c>
    </row>
    <row r="252" spans="1:3" x14ac:dyDescent="0.2">
      <c r="A252" s="3">
        <v>2.29</v>
      </c>
      <c r="B252" s="3"/>
      <c r="C252" s="3">
        <f t="shared" si="6"/>
        <v>2.2214084463521004</v>
      </c>
    </row>
    <row r="253" spans="1:3" x14ac:dyDescent="0.2">
      <c r="A253" s="3">
        <v>2.2999999999999998</v>
      </c>
      <c r="B253" s="3"/>
      <c r="C253" s="3">
        <f t="shared" si="6"/>
        <v>2.2214084463520498</v>
      </c>
    </row>
    <row r="254" spans="1:3" x14ac:dyDescent="0.2">
      <c r="A254" s="3">
        <v>2.31</v>
      </c>
      <c r="B254" s="3"/>
      <c r="C254" s="3">
        <f t="shared" si="6"/>
        <v>2.2214084463520063</v>
      </c>
    </row>
    <row r="255" spans="1:3" x14ac:dyDescent="0.2">
      <c r="A255" s="3">
        <v>2.3199999999999998</v>
      </c>
      <c r="B255" s="3"/>
      <c r="C255" s="3">
        <f t="shared" si="6"/>
        <v>2.2214084463519694</v>
      </c>
    </row>
    <row r="256" spans="1:3" x14ac:dyDescent="0.2">
      <c r="A256" s="3">
        <v>2.33</v>
      </c>
      <c r="B256" s="3"/>
      <c r="C256" s="3">
        <f t="shared" si="6"/>
        <v>2.2214084463519379</v>
      </c>
    </row>
    <row r="257" spans="1:3" x14ac:dyDescent="0.2">
      <c r="A257" s="3">
        <v>2.34</v>
      </c>
      <c r="B257" s="3"/>
      <c r="C257" s="3">
        <f t="shared" si="6"/>
        <v>2.2214084463519108</v>
      </c>
    </row>
    <row r="258" spans="1:3" x14ac:dyDescent="0.2">
      <c r="A258" s="3">
        <v>2.35</v>
      </c>
      <c r="B258" s="3"/>
      <c r="C258" s="3">
        <f t="shared" si="6"/>
        <v>2.2214084463518877</v>
      </c>
    </row>
    <row r="259" spans="1:3" x14ac:dyDescent="0.2">
      <c r="A259" s="3">
        <v>2.36</v>
      </c>
      <c r="B259" s="3"/>
      <c r="C259" s="3">
        <f t="shared" si="6"/>
        <v>2.2214084463518677</v>
      </c>
    </row>
    <row r="260" spans="1:3" x14ac:dyDescent="0.2">
      <c r="A260" s="3">
        <v>2.37</v>
      </c>
      <c r="B260" s="3"/>
      <c r="C260" s="3">
        <f t="shared" si="6"/>
        <v>2.2214084463518509</v>
      </c>
    </row>
    <row r="261" spans="1:3" x14ac:dyDescent="0.2">
      <c r="A261" s="3">
        <v>2.38</v>
      </c>
      <c r="B261" s="3"/>
      <c r="C261" s="3">
        <f t="shared" si="6"/>
        <v>2.2214084463518362</v>
      </c>
    </row>
    <row r="262" spans="1:3" x14ac:dyDescent="0.2">
      <c r="A262" s="3">
        <v>2.39</v>
      </c>
      <c r="B262" s="3"/>
      <c r="C262" s="3">
        <f t="shared" si="6"/>
        <v>2.2214084463518238</v>
      </c>
    </row>
    <row r="263" spans="1:3" x14ac:dyDescent="0.2">
      <c r="A263" s="3">
        <v>2.4</v>
      </c>
      <c r="B263" s="3"/>
      <c r="C263" s="3">
        <f t="shared" si="6"/>
        <v>2.2214084463518131</v>
      </c>
    </row>
    <row r="264" spans="1:3" x14ac:dyDescent="0.2">
      <c r="A264" s="3">
        <v>2.41</v>
      </c>
      <c r="B264" s="3"/>
      <c r="C264" s="3">
        <f t="shared" si="6"/>
        <v>2.2214084463518042</v>
      </c>
    </row>
    <row r="265" spans="1:3" x14ac:dyDescent="0.2">
      <c r="A265" s="3">
        <v>2.42</v>
      </c>
      <c r="B265" s="3"/>
      <c r="C265" s="3">
        <f t="shared" si="6"/>
        <v>2.2214084463517967</v>
      </c>
    </row>
    <row r="266" spans="1:3" x14ac:dyDescent="0.2">
      <c r="A266" s="3">
        <v>2.4300000000000002</v>
      </c>
      <c r="B266" s="3"/>
      <c r="C266" s="3">
        <f t="shared" si="6"/>
        <v>2.22140844635179</v>
      </c>
    </row>
    <row r="267" spans="1:3" x14ac:dyDescent="0.2">
      <c r="A267" s="3">
        <v>2.44</v>
      </c>
      <c r="B267" s="3"/>
      <c r="C267" s="3">
        <f t="shared" si="6"/>
        <v>2.2214084463517842</v>
      </c>
    </row>
    <row r="268" spans="1:3" x14ac:dyDescent="0.2">
      <c r="A268" s="3">
        <v>2.4500000000000002</v>
      </c>
      <c r="B268" s="3"/>
      <c r="C268" s="3">
        <f t="shared" si="6"/>
        <v>2.2214084463517794</v>
      </c>
    </row>
    <row r="269" spans="1:3" x14ac:dyDescent="0.2">
      <c r="A269" s="3">
        <v>2.46</v>
      </c>
      <c r="B269" s="3"/>
      <c r="C269" s="3">
        <f t="shared" si="6"/>
        <v>2.2214084463517754</v>
      </c>
    </row>
    <row r="270" spans="1:3" x14ac:dyDescent="0.2">
      <c r="A270" s="3">
        <v>2.4700000000000002</v>
      </c>
      <c r="B270" s="3"/>
      <c r="C270" s="3">
        <f t="shared" si="6"/>
        <v>2.2214084463517718</v>
      </c>
    </row>
    <row r="271" spans="1:3" x14ac:dyDescent="0.2">
      <c r="A271" s="3">
        <v>2.48</v>
      </c>
      <c r="B271" s="3"/>
      <c r="C271" s="3">
        <f t="shared" si="6"/>
        <v>2.2214084463517687</v>
      </c>
    </row>
    <row r="272" spans="1:3" x14ac:dyDescent="0.2">
      <c r="A272" s="3">
        <v>2.4900000000000002</v>
      </c>
      <c r="B272" s="3"/>
      <c r="C272" s="3">
        <f t="shared" si="6"/>
        <v>2.221408446351766</v>
      </c>
    </row>
    <row r="273" spans="1:3" x14ac:dyDescent="0.2">
      <c r="A273" s="3">
        <v>2.5</v>
      </c>
      <c r="B273" s="3"/>
      <c r="C273" s="3">
        <f t="shared" si="6"/>
        <v>2.2214084463517638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80" zoomScaleNormal="80" workbookViewId="0">
      <selection sqref="A1:F19"/>
    </sheetView>
  </sheetViews>
  <sheetFormatPr defaultRowHeight="12.75" x14ac:dyDescent="0.2"/>
  <cols>
    <col min="1" max="1" width="8.7109375" style="4" customWidth="1"/>
    <col min="2" max="2" width="9.140625" style="4"/>
    <col min="3" max="3" width="10.28515625" style="4" bestFit="1" customWidth="1"/>
    <col min="4" max="4" width="12.28515625" style="4" bestFit="1" customWidth="1"/>
    <col min="5" max="16384" width="9.140625" style="4"/>
  </cols>
  <sheetData>
    <row r="1" spans="1:13" x14ac:dyDescent="0.2">
      <c r="A1" s="8" t="s">
        <v>1</v>
      </c>
      <c r="B1" s="8" t="s">
        <v>11</v>
      </c>
      <c r="C1" s="8" t="s">
        <v>0</v>
      </c>
      <c r="D1" s="8" t="s">
        <v>2</v>
      </c>
      <c r="E1" s="8" t="s">
        <v>12</v>
      </c>
      <c r="F1" s="8" t="s">
        <v>33</v>
      </c>
    </row>
    <row r="2" spans="1:13" x14ac:dyDescent="0.2">
      <c r="A2" s="4">
        <v>13136</v>
      </c>
      <c r="B2" s="4" t="s">
        <v>3</v>
      </c>
      <c r="C2" s="8" t="s">
        <v>36</v>
      </c>
      <c r="D2" s="8" t="s">
        <v>35</v>
      </c>
      <c r="E2" s="3">
        <v>0</v>
      </c>
      <c r="F2" s="7">
        <v>5.6989700043360187</v>
      </c>
      <c r="M2" s="7"/>
    </row>
    <row r="3" spans="1:13" x14ac:dyDescent="0.2">
      <c r="A3" s="4">
        <v>13136</v>
      </c>
      <c r="B3" s="4" t="s">
        <v>3</v>
      </c>
      <c r="C3" s="8" t="s">
        <v>36</v>
      </c>
      <c r="D3" s="8" t="s">
        <v>35</v>
      </c>
      <c r="E3" s="3">
        <v>0.25</v>
      </c>
      <c r="F3" s="7">
        <v>4.9030899869919438</v>
      </c>
      <c r="G3" s="7"/>
      <c r="H3" s="7"/>
      <c r="M3" s="7"/>
    </row>
    <row r="4" spans="1:13" x14ac:dyDescent="0.2">
      <c r="A4" s="4">
        <v>13136</v>
      </c>
      <c r="B4" s="4" t="s">
        <v>3</v>
      </c>
      <c r="C4" s="8" t="s">
        <v>36</v>
      </c>
      <c r="D4" s="8" t="s">
        <v>35</v>
      </c>
      <c r="E4" s="3">
        <v>0.5</v>
      </c>
      <c r="F4" s="7">
        <v>2.5185139398778875</v>
      </c>
      <c r="G4" s="7"/>
      <c r="H4" s="7"/>
      <c r="M4" s="7"/>
    </row>
    <row r="5" spans="1:13" x14ac:dyDescent="0.2">
      <c r="A5" s="4">
        <v>13136</v>
      </c>
      <c r="B5" s="4" t="s">
        <v>3</v>
      </c>
      <c r="C5" s="8" t="s">
        <v>36</v>
      </c>
      <c r="D5" s="8" t="s">
        <v>35</v>
      </c>
      <c r="E5" s="3">
        <v>1</v>
      </c>
      <c r="F5" s="7">
        <v>2.0606978403536118</v>
      </c>
      <c r="G5" s="7"/>
      <c r="H5" s="7"/>
      <c r="M5" s="7"/>
    </row>
    <row r="6" spans="1:13" x14ac:dyDescent="0.2">
      <c r="A6" s="4">
        <v>13136</v>
      </c>
      <c r="B6" s="4" t="s">
        <v>3</v>
      </c>
      <c r="C6" s="8" t="s">
        <v>36</v>
      </c>
      <c r="D6" s="8" t="s">
        <v>35</v>
      </c>
      <c r="E6" s="3">
        <v>1.5</v>
      </c>
      <c r="F6" s="7">
        <v>2.3010299956639813</v>
      </c>
    </row>
    <row r="7" spans="1:13" x14ac:dyDescent="0.2">
      <c r="A7" s="4">
        <v>13136</v>
      </c>
      <c r="B7" s="4" t="s">
        <v>3</v>
      </c>
      <c r="C7" s="8" t="s">
        <v>36</v>
      </c>
      <c r="D7" s="8" t="s">
        <v>35</v>
      </c>
      <c r="E7" s="3">
        <v>2</v>
      </c>
      <c r="F7" s="7">
        <v>2.7520484478194387</v>
      </c>
    </row>
    <row r="8" spans="1:13" x14ac:dyDescent="0.2">
      <c r="A8" s="4">
        <v>13136</v>
      </c>
      <c r="B8" s="4" t="s">
        <v>3</v>
      </c>
      <c r="C8" s="8" t="s">
        <v>36</v>
      </c>
      <c r="D8" s="8" t="s">
        <v>35</v>
      </c>
      <c r="E8" s="3">
        <v>2.5</v>
      </c>
      <c r="F8" s="7">
        <v>2.2174839442139063</v>
      </c>
    </row>
    <row r="9" spans="1:13" x14ac:dyDescent="0.2">
      <c r="A9" s="4">
        <v>13136</v>
      </c>
      <c r="B9" s="4" t="s">
        <v>5</v>
      </c>
      <c r="C9" s="8" t="s">
        <v>36</v>
      </c>
      <c r="D9" s="8" t="s">
        <v>35</v>
      </c>
      <c r="E9" s="3">
        <v>0</v>
      </c>
      <c r="F9" s="7">
        <v>5.6334684555795862</v>
      </c>
    </row>
    <row r="10" spans="1:13" x14ac:dyDescent="0.2">
      <c r="A10" s="4">
        <v>13136</v>
      </c>
      <c r="B10" s="4" t="s">
        <v>5</v>
      </c>
      <c r="C10" s="8" t="s">
        <v>36</v>
      </c>
      <c r="D10" s="8" t="s">
        <v>35</v>
      </c>
      <c r="E10" s="3">
        <v>0.25</v>
      </c>
      <c r="F10" s="7">
        <v>3.6020599913279625</v>
      </c>
    </row>
    <row r="11" spans="1:13" x14ac:dyDescent="0.2">
      <c r="A11" s="4">
        <v>13136</v>
      </c>
      <c r="B11" s="4" t="s">
        <v>5</v>
      </c>
      <c r="C11" s="8" t="s">
        <v>36</v>
      </c>
      <c r="D11" s="8" t="s">
        <v>35</v>
      </c>
      <c r="E11" s="3">
        <v>0.5</v>
      </c>
      <c r="F11" s="7">
        <v>2.4313637641589874</v>
      </c>
    </row>
    <row r="12" spans="1:13" x14ac:dyDescent="0.2">
      <c r="A12" s="4">
        <v>13136</v>
      </c>
      <c r="B12" s="4" t="s">
        <v>5</v>
      </c>
      <c r="C12" s="8" t="s">
        <v>36</v>
      </c>
      <c r="D12" s="8" t="s">
        <v>35</v>
      </c>
      <c r="E12" s="3">
        <v>1</v>
      </c>
      <c r="F12" s="7">
        <v>2.3324384599156054</v>
      </c>
    </row>
    <row r="13" spans="1:13" x14ac:dyDescent="0.2">
      <c r="A13" s="4">
        <v>13136</v>
      </c>
      <c r="B13" s="4" t="s">
        <v>8</v>
      </c>
      <c r="C13" s="8" t="s">
        <v>36</v>
      </c>
      <c r="D13" s="8" t="s">
        <v>35</v>
      </c>
      <c r="E13" s="3">
        <v>0</v>
      </c>
      <c r="F13" s="7">
        <v>5.7781512503836439</v>
      </c>
    </row>
    <row r="14" spans="1:13" x14ac:dyDescent="0.2">
      <c r="A14" s="4">
        <v>13136</v>
      </c>
      <c r="B14" s="4" t="s">
        <v>8</v>
      </c>
      <c r="C14" s="8" t="s">
        <v>36</v>
      </c>
      <c r="D14" s="8" t="s">
        <v>35</v>
      </c>
      <c r="E14" s="3">
        <v>0.25</v>
      </c>
      <c r="F14" s="7">
        <v>3.568201724066995</v>
      </c>
    </row>
    <row r="15" spans="1:13" x14ac:dyDescent="0.2">
      <c r="A15" s="4">
        <v>13136</v>
      </c>
      <c r="B15" s="4" t="s">
        <v>8</v>
      </c>
      <c r="C15" s="8" t="s">
        <v>36</v>
      </c>
      <c r="D15" s="8" t="s">
        <v>35</v>
      </c>
      <c r="E15" s="3">
        <v>0.5</v>
      </c>
      <c r="F15" s="7">
        <v>2.7242758696007892</v>
      </c>
    </row>
    <row r="16" spans="1:13" x14ac:dyDescent="0.2">
      <c r="A16" s="4">
        <v>13136</v>
      </c>
      <c r="B16" s="4" t="s">
        <v>8</v>
      </c>
      <c r="C16" s="8" t="s">
        <v>36</v>
      </c>
      <c r="D16" s="8" t="s">
        <v>35</v>
      </c>
      <c r="E16" s="3">
        <v>1</v>
      </c>
      <c r="F16" s="7">
        <v>2.1760912590556813</v>
      </c>
    </row>
    <row r="17" spans="1:6" x14ac:dyDescent="0.2">
      <c r="A17" s="4">
        <v>13136</v>
      </c>
      <c r="B17" s="4" t="s">
        <v>8</v>
      </c>
      <c r="C17" s="8" t="s">
        <v>36</v>
      </c>
      <c r="D17" s="8" t="s">
        <v>35</v>
      </c>
      <c r="E17" s="3">
        <v>1.5</v>
      </c>
      <c r="F17" s="7">
        <v>1.8129133566428555</v>
      </c>
    </row>
    <row r="18" spans="1:6" x14ac:dyDescent="0.2">
      <c r="A18" s="4">
        <v>13136</v>
      </c>
      <c r="B18" s="4" t="s">
        <v>8</v>
      </c>
      <c r="C18" s="8" t="s">
        <v>36</v>
      </c>
      <c r="D18" s="8" t="s">
        <v>35</v>
      </c>
      <c r="E18" s="3">
        <v>2</v>
      </c>
      <c r="F18" s="7">
        <v>1.6989700043360187</v>
      </c>
    </row>
    <row r="19" spans="1:6" x14ac:dyDescent="0.2">
      <c r="A19" s="4">
        <v>13136</v>
      </c>
      <c r="B19" s="4" t="s">
        <v>8</v>
      </c>
      <c r="C19" s="8" t="s">
        <v>36</v>
      </c>
      <c r="D19" s="8" t="s">
        <v>35</v>
      </c>
      <c r="E19" s="3">
        <v>2.5</v>
      </c>
      <c r="F19" s="7">
        <v>2.6532125137753435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zoomScale="80" zoomScaleNormal="80" workbookViewId="0"/>
  </sheetViews>
  <sheetFormatPr defaultRowHeight="12.75" x14ac:dyDescent="0.2"/>
  <cols>
    <col min="1" max="1" width="9.140625" style="4"/>
    <col min="2" max="3" width="9.85546875" style="4" customWidth="1"/>
    <col min="4" max="5" width="9.140625" style="4"/>
    <col min="6" max="6" width="11.140625" style="4" bestFit="1" customWidth="1"/>
    <col min="7" max="16384" width="9.140625" style="4"/>
  </cols>
  <sheetData>
    <row r="1" spans="1:22" ht="24" customHeight="1" x14ac:dyDescent="0.2">
      <c r="A1" s="1" t="s">
        <v>12</v>
      </c>
      <c r="B1" s="5" t="s">
        <v>13</v>
      </c>
      <c r="C1" s="5" t="s">
        <v>14</v>
      </c>
      <c r="D1" s="1" t="s">
        <v>15</v>
      </c>
      <c r="E1" s="3"/>
      <c r="F1" s="1" t="s">
        <v>17</v>
      </c>
      <c r="G1" s="1" t="s">
        <v>18</v>
      </c>
      <c r="H1" s="1" t="s">
        <v>19</v>
      </c>
      <c r="I1" s="3"/>
      <c r="J1" s="3"/>
      <c r="K1" s="3"/>
      <c r="L1" s="3"/>
      <c r="M1" s="3"/>
      <c r="O1" s="3"/>
      <c r="P1" s="3"/>
      <c r="Q1" s="3"/>
      <c r="R1" s="3"/>
      <c r="S1" s="3"/>
      <c r="T1" s="3"/>
      <c r="U1" s="3"/>
      <c r="V1" s="3"/>
    </row>
    <row r="2" spans="1:22" x14ac:dyDescent="0.2">
      <c r="A2" s="3">
        <v>0</v>
      </c>
      <c r="B2" s="3">
        <v>5.8633228601204559</v>
      </c>
      <c r="C2" s="3">
        <f t="shared" ref="C2:C13" si="0" xml:space="preserve"> $G$5 - ((A2 /$G$3)^$G$4)</f>
        <v>5.7128891651841309</v>
      </c>
      <c r="D2" s="3">
        <f t="shared" ref="D2:D13" si="1" xml:space="preserve"> (B2 - C2)^2</f>
        <v>2.2630296572195285E-2</v>
      </c>
      <c r="E2" s="3"/>
      <c r="F2" s="3"/>
      <c r="G2" s="3"/>
      <c r="H2" s="3"/>
      <c r="I2" s="3"/>
      <c r="J2" s="3"/>
      <c r="K2" s="3"/>
      <c r="L2" s="2" t="s">
        <v>20</v>
      </c>
      <c r="M2" s="7">
        <v>5.337012761382965E-2</v>
      </c>
      <c r="O2" s="3"/>
      <c r="P2" s="3"/>
      <c r="Q2" s="3"/>
      <c r="R2" s="3"/>
      <c r="S2" s="3"/>
      <c r="T2" s="3"/>
      <c r="U2" s="3"/>
      <c r="V2" s="3"/>
    </row>
    <row r="3" spans="1:22" x14ac:dyDescent="0.2">
      <c r="A3" s="3">
        <v>0.5</v>
      </c>
      <c r="B3" s="3">
        <v>3.3617278360175931</v>
      </c>
      <c r="C3" s="3">
        <f t="shared" si="0"/>
        <v>3.7879233317231376</v>
      </c>
      <c r="D3" s="3">
        <f t="shared" si="1"/>
        <v>0.18164260055969481</v>
      </c>
      <c r="E3" s="3"/>
      <c r="F3" s="3" t="s">
        <v>9</v>
      </c>
      <c r="G3" s="7">
        <v>5.3732613110155189E-2</v>
      </c>
      <c r="H3" s="7">
        <v>4.6707680934674596E-2</v>
      </c>
      <c r="I3" s="3"/>
      <c r="J3" s="3"/>
      <c r="K3" s="3"/>
      <c r="L3" s="2" t="s">
        <v>23</v>
      </c>
      <c r="M3" s="7">
        <f>SQRT(M2)</f>
        <v>0.2310197558950958</v>
      </c>
      <c r="O3" s="3"/>
      <c r="P3" s="3"/>
      <c r="Q3" s="3"/>
      <c r="R3" s="3"/>
      <c r="S3" s="3"/>
      <c r="T3" s="3"/>
      <c r="U3" s="3"/>
      <c r="V3" s="3"/>
    </row>
    <row r="4" spans="1:22" x14ac:dyDescent="0.2">
      <c r="A4" s="3">
        <v>1</v>
      </c>
      <c r="B4" s="3">
        <v>3.0791812460476247</v>
      </c>
      <c r="C4" s="3">
        <f t="shared" si="0"/>
        <v>3.3534626426540974</v>
      </c>
      <c r="D4" s="3">
        <f t="shared" si="1"/>
        <v>7.5230284524397215E-2</v>
      </c>
      <c r="E4" s="3"/>
      <c r="F4" s="3" t="s">
        <v>10</v>
      </c>
      <c r="G4" s="7">
        <v>0.29360340423708969</v>
      </c>
      <c r="H4" s="7">
        <v>7.9751734353228243E-2</v>
      </c>
      <c r="I4" s="3"/>
      <c r="J4" s="3"/>
      <c r="K4" s="3"/>
      <c r="L4" s="2" t="s">
        <v>21</v>
      </c>
      <c r="M4" s="7">
        <v>0.96400171027568926</v>
      </c>
      <c r="O4" s="3"/>
      <c r="P4" s="3"/>
      <c r="Q4" s="3"/>
      <c r="R4" s="3"/>
      <c r="S4" s="3"/>
      <c r="T4" s="3"/>
      <c r="U4" s="3"/>
      <c r="V4" s="3"/>
    </row>
    <row r="5" spans="1:22" x14ac:dyDescent="0.2">
      <c r="A5" s="3">
        <v>1.5</v>
      </c>
      <c r="B5" s="3">
        <v>3.1139433523068369</v>
      </c>
      <c r="C5" s="3">
        <f t="shared" si="0"/>
        <v>3.0551800239654061</v>
      </c>
      <c r="D5" s="3">
        <f t="shared" si="1"/>
        <v>3.453128757762808E-3</v>
      </c>
      <c r="E5" s="3"/>
      <c r="F5" s="3" t="s">
        <v>4</v>
      </c>
      <c r="G5" s="7">
        <v>5.7128891651841309</v>
      </c>
      <c r="H5" s="7">
        <v>0.13337246999152402</v>
      </c>
      <c r="I5" s="3"/>
      <c r="J5" s="3"/>
      <c r="K5" s="3"/>
      <c r="L5" s="2" t="s">
        <v>22</v>
      </c>
      <c r="M5" s="7">
        <v>0.95600209033695349</v>
      </c>
      <c r="O5" s="3"/>
      <c r="P5" s="3"/>
      <c r="Q5" s="3"/>
      <c r="R5" s="3"/>
      <c r="S5" s="3"/>
      <c r="T5" s="3"/>
      <c r="U5" s="3"/>
      <c r="V5" s="3"/>
    </row>
    <row r="6" spans="1:22" x14ac:dyDescent="0.2">
      <c r="A6" s="3">
        <v>0</v>
      </c>
      <c r="B6" s="3">
        <v>5.7558748556724915</v>
      </c>
      <c r="C6" s="3">
        <f t="shared" si="0"/>
        <v>5.7128891651841309</v>
      </c>
      <c r="D6" s="3">
        <f t="shared" si="1"/>
        <v>1.8477695867611297E-3</v>
      </c>
      <c r="E6" s="3"/>
      <c r="F6" s="3"/>
      <c r="G6" s="3"/>
      <c r="H6" s="3"/>
      <c r="I6" s="3"/>
      <c r="J6" s="3"/>
      <c r="K6" s="3"/>
      <c r="L6" s="3"/>
      <c r="M6" s="3"/>
      <c r="O6" s="3"/>
      <c r="P6" s="3"/>
      <c r="Q6" s="3"/>
      <c r="R6" s="3"/>
      <c r="S6" s="3"/>
      <c r="T6" s="3"/>
      <c r="U6" s="3"/>
      <c r="V6" s="3"/>
    </row>
    <row r="7" spans="1:22" x14ac:dyDescent="0.2">
      <c r="A7" s="3">
        <v>0.5</v>
      </c>
      <c r="B7" s="3">
        <v>4.0681858617461613</v>
      </c>
      <c r="C7" s="3">
        <f t="shared" si="0"/>
        <v>3.7879233317231376</v>
      </c>
      <c r="D7" s="3">
        <f t="shared" si="1"/>
        <v>7.8547085734906263E-2</v>
      </c>
      <c r="E7" s="3"/>
      <c r="F7" s="1" t="s">
        <v>24</v>
      </c>
      <c r="G7" s="3"/>
      <c r="H7" s="3"/>
      <c r="I7" s="3"/>
      <c r="J7" s="3"/>
      <c r="K7" s="3"/>
      <c r="L7" s="3"/>
      <c r="M7" s="3"/>
      <c r="O7" s="3"/>
      <c r="P7" s="3"/>
      <c r="Q7" s="3"/>
      <c r="R7" s="3"/>
      <c r="S7" s="3"/>
      <c r="T7" s="3"/>
      <c r="U7" s="3"/>
      <c r="V7" s="3"/>
    </row>
    <row r="8" spans="1:22" x14ac:dyDescent="0.2">
      <c r="A8" s="3">
        <v>1</v>
      </c>
      <c r="B8" s="3">
        <v>3.3364597338485296</v>
      </c>
      <c r="C8" s="3">
        <f t="shared" si="0"/>
        <v>3.3534626426540974</v>
      </c>
      <c r="D8" s="3">
        <f t="shared" si="1"/>
        <v>2.8909890785045752E-4</v>
      </c>
      <c r="E8" s="3"/>
      <c r="F8" s="3" t="s">
        <v>30</v>
      </c>
      <c r="G8" s="3"/>
      <c r="H8" s="3"/>
      <c r="I8" s="3"/>
      <c r="J8" s="3"/>
      <c r="K8" s="3"/>
      <c r="L8" s="3"/>
      <c r="M8" s="3"/>
      <c r="O8" s="3"/>
      <c r="P8" s="3"/>
      <c r="Q8" s="3"/>
      <c r="R8" s="3"/>
      <c r="S8" s="3"/>
      <c r="T8" s="3"/>
      <c r="U8" s="3"/>
      <c r="V8" s="3"/>
    </row>
    <row r="9" spans="1:22" x14ac:dyDescent="0.2">
      <c r="A9" s="3">
        <v>1.5</v>
      </c>
      <c r="B9" s="3">
        <v>3.0413926851582249</v>
      </c>
      <c r="C9" s="3">
        <f t="shared" si="0"/>
        <v>3.0551800239654061</v>
      </c>
      <c r="D9" s="3">
        <f t="shared" si="1"/>
        <v>1.9009071138400454E-4</v>
      </c>
      <c r="E9" s="3"/>
      <c r="F9" s="1" t="s">
        <v>25</v>
      </c>
      <c r="G9" s="3"/>
      <c r="H9" s="3"/>
      <c r="I9" s="3"/>
      <c r="J9" s="3"/>
      <c r="K9" s="3"/>
      <c r="L9" s="3"/>
      <c r="M9" s="3"/>
      <c r="O9" s="3"/>
      <c r="P9" s="3"/>
      <c r="Q9" s="3"/>
      <c r="R9" s="3"/>
      <c r="S9" s="3"/>
      <c r="T9" s="3"/>
      <c r="U9" s="3"/>
      <c r="V9" s="3"/>
    </row>
    <row r="10" spans="1:22" x14ac:dyDescent="0.2">
      <c r="A10" s="3">
        <v>0</v>
      </c>
      <c r="B10" s="3">
        <v>5.5185139398778871</v>
      </c>
      <c r="C10" s="3">
        <f t="shared" si="0"/>
        <v>5.7128891651841309</v>
      </c>
      <c r="D10" s="3">
        <f t="shared" si="1"/>
        <v>3.7781728212853062E-2</v>
      </c>
      <c r="E10" s="3"/>
      <c r="F10" s="3" t="s">
        <v>31</v>
      </c>
      <c r="G10" s="3"/>
      <c r="H10" s="3"/>
      <c r="I10" s="3"/>
      <c r="J10" s="3"/>
      <c r="K10" s="3"/>
      <c r="L10" s="3"/>
      <c r="M10" s="3"/>
      <c r="O10" s="3"/>
      <c r="P10" s="3"/>
      <c r="Q10" s="3"/>
      <c r="R10" s="3"/>
      <c r="S10" s="3"/>
      <c r="T10" s="3"/>
      <c r="U10" s="3"/>
      <c r="V10" s="3"/>
    </row>
    <row r="11" spans="1:22" x14ac:dyDescent="0.2">
      <c r="A11" s="3">
        <v>0.5</v>
      </c>
      <c r="B11" s="3">
        <v>3.9684829485539352</v>
      </c>
      <c r="C11" s="3">
        <f t="shared" si="0"/>
        <v>3.7879233317231376</v>
      </c>
      <c r="D11" s="3">
        <f t="shared" si="1"/>
        <v>3.2601775230084479E-2</v>
      </c>
      <c r="E11" s="3"/>
      <c r="F11" s="1" t="s">
        <v>26</v>
      </c>
      <c r="G11" s="3"/>
      <c r="H11" s="3"/>
      <c r="I11" s="3"/>
      <c r="J11" s="3"/>
      <c r="K11" s="3"/>
      <c r="L11" s="3"/>
      <c r="M11" s="3"/>
      <c r="O11" s="3"/>
      <c r="P11" s="3"/>
      <c r="Q11" s="3"/>
      <c r="R11" s="3"/>
      <c r="S11" s="3"/>
      <c r="T11" s="3"/>
      <c r="U11" s="3"/>
      <c r="V11" s="3"/>
    </row>
    <row r="12" spans="1:22" x14ac:dyDescent="0.2">
      <c r="A12" s="3">
        <v>1</v>
      </c>
      <c r="B12" s="3">
        <v>3.568201724066995</v>
      </c>
      <c r="C12" s="3">
        <f t="shared" si="0"/>
        <v>3.3534626426540974</v>
      </c>
      <c r="D12" s="3">
        <f t="shared" si="1"/>
        <v>4.6112873086055044E-2</v>
      </c>
      <c r="E12" s="3"/>
      <c r="F12" s="11" t="s">
        <v>32</v>
      </c>
      <c r="G12" s="11"/>
      <c r="H12" s="11"/>
      <c r="I12" s="11"/>
      <c r="J12" s="11"/>
      <c r="K12" s="11"/>
      <c r="L12" s="11"/>
      <c r="M12" s="3"/>
      <c r="O12" s="3"/>
      <c r="P12" s="3"/>
      <c r="Q12" s="3"/>
      <c r="R12" s="3"/>
      <c r="S12" s="3"/>
      <c r="T12" s="3"/>
      <c r="U12" s="3"/>
      <c r="V12" s="3"/>
    </row>
    <row r="13" spans="1:22" x14ac:dyDescent="0.2">
      <c r="A13" s="3">
        <v>1.5</v>
      </c>
      <c r="B13" s="3">
        <v>3.0530784434834195</v>
      </c>
      <c r="C13" s="3">
        <f t="shared" si="0"/>
        <v>3.0551800239654061</v>
      </c>
      <c r="D13" s="3">
        <f t="shared" si="1"/>
        <v>4.4166405222670682E-6</v>
      </c>
      <c r="E13" s="3"/>
      <c r="F13" s="11"/>
      <c r="G13" s="11"/>
      <c r="H13" s="11"/>
      <c r="I13" s="11"/>
      <c r="J13" s="11"/>
      <c r="K13" s="11"/>
      <c r="L13" s="11"/>
      <c r="M13" s="3"/>
      <c r="O13" s="3"/>
      <c r="P13" s="3"/>
      <c r="Q13" s="3"/>
      <c r="R13" s="3"/>
      <c r="S13" s="3"/>
      <c r="T13" s="3"/>
      <c r="U13" s="3"/>
      <c r="V13" s="3"/>
    </row>
    <row r="14" spans="1:22" x14ac:dyDescent="0.2">
      <c r="A14" s="1" t="s">
        <v>16</v>
      </c>
      <c r="B14" s="3"/>
      <c r="C14" s="3"/>
      <c r="D14" s="3">
        <f>SUM(D2:D13)</f>
        <v>0.48033114852446684</v>
      </c>
      <c r="E14" s="3"/>
      <c r="F14" s="11"/>
      <c r="G14" s="11"/>
      <c r="H14" s="11"/>
      <c r="I14" s="11"/>
      <c r="J14" s="11"/>
      <c r="K14" s="11"/>
      <c r="L14" s="11"/>
      <c r="M14" s="3"/>
      <c r="O14" s="3"/>
      <c r="P14" s="3"/>
      <c r="Q14" s="3"/>
      <c r="R14" s="3"/>
      <c r="S14" s="3"/>
      <c r="T14" s="3"/>
      <c r="U14" s="3"/>
      <c r="V14" s="3"/>
    </row>
    <row r="15" spans="1:2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O15" s="3"/>
      <c r="P15" s="3"/>
      <c r="Q15" s="3"/>
      <c r="R15" s="3"/>
      <c r="S15" s="3"/>
      <c r="T15" s="3"/>
      <c r="U15" s="3"/>
      <c r="V15" s="3"/>
    </row>
    <row r="16" spans="1:22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O16" s="3"/>
      <c r="P16" s="3"/>
      <c r="Q16" s="3"/>
      <c r="R16" s="3"/>
      <c r="S16" s="3"/>
      <c r="T16" s="3"/>
      <c r="U16" s="3"/>
      <c r="V16" s="3"/>
    </row>
    <row r="17" spans="1:22" x14ac:dyDescent="0.2">
      <c r="A17" s="3">
        <v>0</v>
      </c>
      <c r="B17" s="3"/>
      <c r="C17" s="3">
        <f xml:space="preserve"> $G$5 - ((A17 /$G$3)^$G$4)</f>
        <v>5.7128891651841309</v>
      </c>
      <c r="D17" s="3"/>
      <c r="E17" s="3"/>
      <c r="F17" s="3"/>
      <c r="G17" s="3"/>
      <c r="H17" s="3"/>
      <c r="I17" s="3"/>
      <c r="J17" s="3"/>
      <c r="K17" s="3"/>
      <c r="L17" s="3"/>
      <c r="M17" s="3"/>
      <c r="O17" s="3"/>
      <c r="P17" s="3"/>
      <c r="Q17" s="3"/>
      <c r="R17" s="3"/>
      <c r="S17" s="3"/>
      <c r="T17" s="3"/>
      <c r="U17" s="3"/>
      <c r="V17" s="3"/>
    </row>
    <row r="18" spans="1:22" x14ac:dyDescent="0.2">
      <c r="A18" s="3">
        <v>1.4999999999999999E-2</v>
      </c>
      <c r="B18" s="3"/>
      <c r="C18" s="3">
        <f t="shared" ref="C18:C81" si="2" xml:space="preserve"> $G$5 - ((A18 /$G$3)^$G$4)</f>
        <v>5.0253449352607653</v>
      </c>
      <c r="D18" s="3"/>
      <c r="E18" s="3"/>
      <c r="F18" s="3"/>
      <c r="G18" s="3"/>
      <c r="H18" s="3"/>
      <c r="I18" s="3"/>
      <c r="J18" s="3"/>
      <c r="K18" s="3"/>
      <c r="L18" s="3"/>
      <c r="M18" s="3"/>
      <c r="O18" s="3"/>
      <c r="P18" s="3"/>
      <c r="Q18" s="3"/>
      <c r="R18" s="3"/>
      <c r="S18" s="3"/>
      <c r="T18" s="3"/>
      <c r="U18" s="3"/>
      <c r="V18" s="3"/>
    </row>
    <row r="19" spans="1:22" x14ac:dyDescent="0.2">
      <c r="A19" s="3">
        <v>0.03</v>
      </c>
      <c r="B19" s="3"/>
      <c r="C19" s="3">
        <f t="shared" si="2"/>
        <v>4.870167666809782</v>
      </c>
      <c r="D19" s="3"/>
      <c r="E19" s="3"/>
      <c r="F19" s="3"/>
      <c r="G19" s="3"/>
      <c r="H19" s="3"/>
      <c r="I19" s="3"/>
      <c r="J19" s="3"/>
      <c r="K19" s="3"/>
      <c r="L19" s="3"/>
      <c r="M19" s="3"/>
      <c r="O19" s="3"/>
      <c r="P19" s="3"/>
      <c r="Q19" s="3"/>
      <c r="R19" s="3"/>
      <c r="S19" s="3"/>
      <c r="T19" s="3"/>
      <c r="U19" s="3"/>
      <c r="V19" s="3"/>
    </row>
    <row r="20" spans="1:22" x14ac:dyDescent="0.2">
      <c r="A20" s="3">
        <v>4.4999999999999998E-2</v>
      </c>
      <c r="B20" s="3"/>
      <c r="C20" s="3">
        <f t="shared" si="2"/>
        <v>4.7636294156881434</v>
      </c>
      <c r="D20" s="3"/>
      <c r="E20" s="3"/>
      <c r="F20" s="3"/>
      <c r="G20" s="3"/>
      <c r="H20" s="3"/>
      <c r="I20" s="3"/>
      <c r="J20" s="3"/>
      <c r="K20" s="3"/>
      <c r="L20" s="3"/>
      <c r="M20" s="3"/>
      <c r="O20" s="3"/>
      <c r="P20" s="3"/>
      <c r="Q20" s="3"/>
      <c r="R20" s="3"/>
      <c r="S20" s="3"/>
      <c r="T20" s="3"/>
      <c r="U20" s="3"/>
      <c r="V20" s="3"/>
    </row>
    <row r="21" spans="1:22" x14ac:dyDescent="0.2">
      <c r="A21" s="3">
        <v>0.06</v>
      </c>
      <c r="B21" s="3"/>
      <c r="C21" s="3">
        <f t="shared" si="2"/>
        <v>4.6799672193458743</v>
      </c>
      <c r="D21" s="3"/>
      <c r="E21" s="3"/>
      <c r="F21" s="3"/>
      <c r="G21" s="3"/>
      <c r="H21" s="3"/>
      <c r="I21" s="3"/>
      <c r="J21" s="3"/>
      <c r="K21" s="3"/>
      <c r="L21" s="3"/>
      <c r="M21" s="3"/>
      <c r="O21" s="3"/>
      <c r="P21" s="3"/>
      <c r="Q21" s="3"/>
      <c r="R21" s="3"/>
      <c r="S21" s="3"/>
      <c r="T21" s="3"/>
      <c r="U21" s="3"/>
      <c r="V21" s="3"/>
    </row>
    <row r="22" spans="1:22" x14ac:dyDescent="0.2">
      <c r="A22" s="3">
        <v>7.4999999999999997E-2</v>
      </c>
      <c r="B22" s="3"/>
      <c r="C22" s="3">
        <f t="shared" si="2"/>
        <v>4.6100285836784325</v>
      </c>
      <c r="D22" s="3"/>
      <c r="E22" s="3"/>
      <c r="F22" s="3"/>
      <c r="G22" s="3"/>
      <c r="H22" s="3"/>
      <c r="I22" s="3"/>
      <c r="J22" s="3"/>
      <c r="K22" s="3"/>
      <c r="L22" s="3"/>
      <c r="M22" s="3"/>
      <c r="O22" s="3"/>
      <c r="P22" s="3"/>
      <c r="Q22" s="3"/>
      <c r="R22" s="3"/>
      <c r="S22" s="3"/>
      <c r="T22" s="3"/>
      <c r="U22" s="3"/>
      <c r="V22" s="3"/>
    </row>
    <row r="23" spans="1:22" x14ac:dyDescent="0.2">
      <c r="A23" s="3">
        <v>0.09</v>
      </c>
      <c r="B23" s="3"/>
      <c r="C23" s="3">
        <f t="shared" si="2"/>
        <v>4.5493835118374619</v>
      </c>
      <c r="D23" s="3"/>
      <c r="E23" s="3"/>
      <c r="F23" s="3"/>
      <c r="G23" s="3"/>
      <c r="H23" s="3"/>
      <c r="I23" s="3"/>
      <c r="J23" s="3"/>
      <c r="K23" s="3"/>
      <c r="L23" s="3"/>
      <c r="M23" s="3"/>
      <c r="O23" s="3"/>
      <c r="P23" s="3"/>
      <c r="Q23" s="3"/>
      <c r="R23" s="3"/>
      <c r="S23" s="3"/>
      <c r="T23" s="3"/>
      <c r="U23" s="3"/>
      <c r="V23" s="3"/>
    </row>
    <row r="24" spans="1:22" x14ac:dyDescent="0.2">
      <c r="A24" s="3">
        <v>0.105</v>
      </c>
      <c r="B24" s="3"/>
      <c r="C24" s="3">
        <f t="shared" si="2"/>
        <v>4.4955143773407755</v>
      </c>
      <c r="D24" s="3"/>
      <c r="E24" s="3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  <c r="S24" s="3"/>
      <c r="T24" s="3"/>
      <c r="U24" s="3"/>
      <c r="V24" s="3"/>
    </row>
    <row r="25" spans="1:22" x14ac:dyDescent="0.2">
      <c r="A25" s="3">
        <v>0.12</v>
      </c>
      <c r="B25" s="3"/>
      <c r="C25" s="3">
        <f t="shared" si="2"/>
        <v>4.4468389359536609</v>
      </c>
      <c r="D25" s="3"/>
      <c r="E25" s="3"/>
      <c r="F25" s="3"/>
      <c r="G25" s="3"/>
      <c r="H25" s="3"/>
      <c r="I25" s="3"/>
      <c r="J25" s="3"/>
      <c r="K25" s="3"/>
      <c r="L25" s="3"/>
      <c r="M25" s="3"/>
      <c r="O25" s="3"/>
      <c r="P25" s="3"/>
      <c r="Q25" s="3"/>
      <c r="R25" s="3"/>
      <c r="S25" s="3"/>
      <c r="T25" s="3"/>
      <c r="U25" s="3"/>
      <c r="V25" s="3"/>
    </row>
    <row r="26" spans="1:22" x14ac:dyDescent="0.2">
      <c r="A26" s="3">
        <v>0.13500000000000001</v>
      </c>
      <c r="B26" s="3"/>
      <c r="C26" s="3">
        <f t="shared" si="2"/>
        <v>4.4022911951980799</v>
      </c>
      <c r="D26" s="3"/>
      <c r="E26" s="3"/>
      <c r="F26" s="3"/>
      <c r="G26" s="3"/>
      <c r="H26" s="3"/>
      <c r="I26" s="3"/>
      <c r="J26" s="3"/>
      <c r="K26" s="3"/>
      <c r="L26" s="3"/>
      <c r="M26" s="3"/>
      <c r="O26" s="3"/>
      <c r="P26" s="3"/>
      <c r="Q26" s="3"/>
      <c r="R26" s="3"/>
      <c r="S26" s="3"/>
      <c r="T26" s="3"/>
      <c r="U26" s="3"/>
      <c r="V26" s="3"/>
    </row>
    <row r="27" spans="1:22" x14ac:dyDescent="0.2">
      <c r="A27" s="3">
        <v>0.15000000000000002</v>
      </c>
      <c r="B27" s="3"/>
      <c r="C27" s="3">
        <f t="shared" si="2"/>
        <v>4.361115299162333</v>
      </c>
      <c r="D27" s="3"/>
      <c r="E27" s="3"/>
      <c r="F27" s="3"/>
      <c r="G27" s="3"/>
      <c r="H27" s="3"/>
      <c r="I27" s="3"/>
      <c r="J27" s="3"/>
      <c r="K27" s="3"/>
      <c r="L27" s="3"/>
      <c r="M27" s="3"/>
      <c r="O27" s="3"/>
      <c r="P27" s="3"/>
      <c r="Q27" s="3"/>
      <c r="R27" s="3"/>
      <c r="S27" s="3"/>
      <c r="T27" s="3"/>
      <c r="U27" s="3"/>
      <c r="V27" s="3"/>
    </row>
    <row r="28" spans="1:22" x14ac:dyDescent="0.2">
      <c r="A28" s="3">
        <v>0.16500000000000004</v>
      </c>
      <c r="B28" s="3"/>
      <c r="C28" s="3">
        <f t="shared" si="2"/>
        <v>4.3227538408765263</v>
      </c>
      <c r="D28" s="3"/>
      <c r="E28" s="3"/>
      <c r="F28" s="3"/>
      <c r="G28" s="3"/>
      <c r="H28" s="3"/>
      <c r="I28" s="3"/>
      <c r="J28" s="3"/>
      <c r="K28" s="3"/>
      <c r="L28" s="3"/>
      <c r="M28" s="3"/>
      <c r="O28" s="3"/>
      <c r="P28" s="3"/>
      <c r="Q28" s="3"/>
      <c r="R28" s="3"/>
      <c r="S28" s="3"/>
      <c r="T28" s="3"/>
      <c r="U28" s="3"/>
      <c r="V28" s="3"/>
    </row>
    <row r="29" spans="1:22" x14ac:dyDescent="0.2">
      <c r="A29" s="3">
        <v>0.18000000000000005</v>
      </c>
      <c r="B29" s="3"/>
      <c r="C29" s="3">
        <f t="shared" si="2"/>
        <v>4.28678276376088</v>
      </c>
      <c r="D29" s="3"/>
      <c r="E29" s="3"/>
      <c r="F29" s="3"/>
      <c r="G29" s="3"/>
      <c r="H29" s="3"/>
      <c r="I29" s="3"/>
      <c r="J29" s="3"/>
      <c r="K29" s="3"/>
      <c r="L29" s="3"/>
      <c r="M29" s="3"/>
      <c r="O29" s="3"/>
      <c r="P29" s="3"/>
      <c r="Q29" s="3"/>
      <c r="R29" s="3"/>
      <c r="S29" s="3"/>
      <c r="T29" s="3"/>
      <c r="U29" s="3"/>
      <c r="V29" s="3"/>
    </row>
    <row r="30" spans="1:22" x14ac:dyDescent="0.2">
      <c r="A30" s="3">
        <v>0.19500000000000006</v>
      </c>
      <c r="B30" s="3"/>
      <c r="C30" s="3">
        <f t="shared" si="2"/>
        <v>4.2528711921093763</v>
      </c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  <c r="P30" s="3"/>
      <c r="Q30" s="3"/>
      <c r="R30" s="3"/>
      <c r="S30" s="3"/>
      <c r="T30" s="3"/>
      <c r="U30" s="3"/>
      <c r="V30" s="3"/>
    </row>
    <row r="31" spans="1:22" x14ac:dyDescent="0.2">
      <c r="A31" s="3">
        <v>0.21000000000000008</v>
      </c>
      <c r="B31" s="3"/>
      <c r="C31" s="3">
        <f t="shared" si="2"/>
        <v>4.2207554803318024</v>
      </c>
      <c r="D31" s="3"/>
      <c r="E31" s="3"/>
      <c r="F31" s="3"/>
      <c r="G31" s="3"/>
      <c r="H31" s="3"/>
      <c r="I31" s="3"/>
      <c r="J31" s="3"/>
      <c r="K31" s="3"/>
      <c r="L31" s="3"/>
      <c r="M31" s="3"/>
      <c r="O31" s="3"/>
      <c r="P31" s="3"/>
      <c r="Q31" s="3"/>
      <c r="R31" s="3"/>
      <c r="S31" s="3"/>
      <c r="T31" s="3"/>
      <c r="U31" s="3"/>
      <c r="V31" s="3"/>
    </row>
    <row r="32" spans="1:22" x14ac:dyDescent="0.2">
      <c r="A32" s="3">
        <v>0.22500000000000009</v>
      </c>
      <c r="B32" s="3"/>
      <c r="C32" s="3">
        <f t="shared" si="2"/>
        <v>4.1902218024665547</v>
      </c>
      <c r="D32" s="3"/>
      <c r="E32" s="3"/>
      <c r="F32" s="3"/>
      <c r="G32" s="3"/>
      <c r="H32" s="3"/>
      <c r="I32" s="3"/>
      <c r="J32" s="3"/>
      <c r="K32" s="3"/>
      <c r="L32" s="3"/>
      <c r="M32" s="3"/>
      <c r="O32" s="3"/>
      <c r="P32" s="3"/>
      <c r="Q32" s="3"/>
      <c r="R32" s="3"/>
      <c r="S32" s="3"/>
      <c r="T32" s="3"/>
      <c r="U32" s="3"/>
      <c r="V32" s="3"/>
    </row>
    <row r="33" spans="1:22" x14ac:dyDescent="0.2">
      <c r="A33" s="3">
        <v>0.2400000000000001</v>
      </c>
      <c r="B33" s="3"/>
      <c r="C33" s="3">
        <f t="shared" si="2"/>
        <v>4.1610940954862725</v>
      </c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P33" s="3"/>
      <c r="Q33" s="3"/>
      <c r="R33" s="3"/>
      <c r="S33" s="3"/>
      <c r="T33" s="3"/>
      <c r="U33" s="3"/>
      <c r="V33" s="3"/>
    </row>
    <row r="34" spans="1:22" x14ac:dyDescent="0.2">
      <c r="A34" s="3">
        <v>0.25500000000000012</v>
      </c>
      <c r="B34" s="3"/>
      <c r="C34" s="3">
        <f t="shared" si="2"/>
        <v>4.133225481950964</v>
      </c>
      <c r="D34" s="3"/>
      <c r="E34" s="3"/>
      <c r="F34" s="3"/>
      <c r="G34" s="3"/>
      <c r="H34" s="3"/>
      <c r="I34" s="3"/>
      <c r="J34" s="3"/>
      <c r="K34" s="3"/>
      <c r="L34" s="3"/>
      <c r="M34" s="3"/>
      <c r="O34" s="3"/>
      <c r="P34" s="3"/>
      <c r="Q34" s="3"/>
      <c r="R34" s="3"/>
      <c r="S34" s="3"/>
      <c r="T34" s="3"/>
      <c r="U34" s="3"/>
      <c r="V34" s="3"/>
    </row>
    <row r="35" spans="1:22" x14ac:dyDescent="0.2">
      <c r="A35" s="3">
        <v>0.27000000000000013</v>
      </c>
      <c r="B35" s="3"/>
      <c r="C35" s="3">
        <f t="shared" si="2"/>
        <v>4.1064920245141696</v>
      </c>
      <c r="D35" s="3"/>
      <c r="E35" s="3"/>
      <c r="F35" s="3"/>
      <c r="G35" s="3"/>
      <c r="H35" s="3"/>
      <c r="I35" s="3"/>
      <c r="J35" s="3"/>
      <c r="K35" s="3"/>
      <c r="L35" s="3"/>
      <c r="M35" s="3"/>
      <c r="O35" s="3"/>
      <c r="P35" s="3"/>
      <c r="Q35" s="3"/>
      <c r="R35" s="3"/>
      <c r="S35" s="3"/>
      <c r="T35" s="3"/>
      <c r="U35" s="3"/>
      <c r="V35" s="3"/>
    </row>
    <row r="36" spans="1:22" x14ac:dyDescent="0.2">
      <c r="A36" s="3">
        <v>0.28500000000000014</v>
      </c>
      <c r="B36" s="3"/>
      <c r="C36" s="3">
        <f t="shared" si="2"/>
        <v>4.0807880853858585</v>
      </c>
      <c r="D36" s="3"/>
      <c r="E36" s="3"/>
      <c r="F36" s="3"/>
      <c r="G36" s="3"/>
      <c r="H36" s="3"/>
      <c r="I36" s="3"/>
      <c r="J36" s="3"/>
      <c r="K36" s="3"/>
      <c r="L36" s="3"/>
      <c r="M36" s="3"/>
      <c r="O36" s="3"/>
      <c r="P36" s="3"/>
      <c r="Q36" s="3"/>
      <c r="R36" s="3"/>
      <c r="S36" s="3"/>
      <c r="T36" s="3"/>
      <c r="U36" s="3"/>
      <c r="V36" s="3"/>
    </row>
    <row r="37" spans="1:22" x14ac:dyDescent="0.2">
      <c r="A37" s="3">
        <v>0.30000000000000016</v>
      </c>
      <c r="B37" s="3"/>
      <c r="C37" s="3">
        <f t="shared" si="2"/>
        <v>4.0560228164342487</v>
      </c>
      <c r="D37" s="3"/>
      <c r="E37" s="3"/>
      <c r="F37" s="3"/>
      <c r="G37" s="3"/>
      <c r="H37" s="3"/>
      <c r="I37" s="3"/>
      <c r="J37" s="3"/>
      <c r="K37" s="3"/>
      <c r="L37" s="3"/>
      <c r="M37" s="3"/>
      <c r="O37" s="3"/>
      <c r="P37" s="3"/>
      <c r="Q37" s="3"/>
      <c r="R37" s="3"/>
      <c r="S37" s="3"/>
      <c r="T37" s="3"/>
      <c r="U37" s="3"/>
      <c r="V37" s="3"/>
    </row>
    <row r="38" spans="1:22" x14ac:dyDescent="0.2">
      <c r="A38" s="3">
        <v>0.31500000000000017</v>
      </c>
      <c r="B38" s="3"/>
      <c r="C38" s="3">
        <f t="shared" si="2"/>
        <v>4.0321174622789666</v>
      </c>
      <c r="D38" s="3"/>
      <c r="E38" s="3"/>
      <c r="F38" s="3"/>
      <c r="G38" s="3"/>
      <c r="H38" s="3"/>
      <c r="I38" s="3"/>
      <c r="J38" s="3"/>
      <c r="K38" s="3"/>
      <c r="L38" s="3"/>
      <c r="M38" s="3"/>
      <c r="O38" s="3"/>
      <c r="P38" s="3"/>
      <c r="Q38" s="3"/>
      <c r="R38" s="3"/>
      <c r="S38" s="3"/>
      <c r="T38" s="3"/>
      <c r="U38" s="3"/>
      <c r="V38" s="3"/>
    </row>
    <row r="39" spans="1:22" x14ac:dyDescent="0.2">
      <c r="A39" s="3">
        <v>0.33000000000000018</v>
      </c>
      <c r="B39" s="3"/>
      <c r="C39" s="3">
        <f t="shared" si="2"/>
        <v>4.0090032587106048</v>
      </c>
      <c r="D39" s="3"/>
      <c r="E39" s="3"/>
      <c r="F39" s="3"/>
      <c r="G39" s="3"/>
      <c r="H39" s="3"/>
      <c r="I39" s="3"/>
      <c r="J39" s="3"/>
      <c r="K39" s="3"/>
      <c r="L39" s="3"/>
      <c r="M39" s="3"/>
      <c r="O39" s="3"/>
      <c r="P39" s="3"/>
      <c r="Q39" s="3"/>
      <c r="R39" s="3"/>
      <c r="S39" s="3"/>
      <c r="T39" s="3"/>
      <c r="U39" s="3"/>
      <c r="V39" s="3"/>
    </row>
    <row r="40" spans="1:22" x14ac:dyDescent="0.2">
      <c r="A40" s="3">
        <v>0.3450000000000002</v>
      </c>
      <c r="B40" s="3"/>
      <c r="C40" s="3">
        <f t="shared" si="2"/>
        <v>3.98661977420505</v>
      </c>
      <c r="D40" s="3"/>
      <c r="E40" s="3"/>
      <c r="F40" s="3"/>
      <c r="G40" s="3"/>
      <c r="H40" s="3"/>
      <c r="I40" s="3"/>
      <c r="J40" s="3"/>
      <c r="K40" s="3"/>
      <c r="L40" s="3"/>
      <c r="M40" s="3"/>
      <c r="O40" s="3"/>
      <c r="P40" s="3"/>
      <c r="Q40" s="3"/>
      <c r="R40" s="3"/>
      <c r="S40" s="3"/>
      <c r="T40" s="3"/>
      <c r="U40" s="3"/>
      <c r="V40" s="3"/>
    </row>
    <row r="41" spans="1:22" x14ac:dyDescent="0.2">
      <c r="A41" s="3">
        <v>0.36000000000000021</v>
      </c>
      <c r="B41" s="3"/>
      <c r="C41" s="3">
        <f t="shared" si="2"/>
        <v>3.9649135860965012</v>
      </c>
      <c r="D41" s="3"/>
      <c r="E41" s="3"/>
      <c r="F41" s="3"/>
      <c r="G41" s="3"/>
      <c r="H41" s="3"/>
      <c r="I41" s="3"/>
      <c r="J41" s="3"/>
      <c r="K41" s="3"/>
      <c r="L41" s="3"/>
      <c r="M41" s="3"/>
      <c r="O41" s="3"/>
      <c r="P41" s="3"/>
      <c r="Q41" s="3"/>
      <c r="R41" s="3"/>
      <c r="S41" s="3"/>
      <c r="T41" s="3"/>
      <c r="U41" s="3"/>
      <c r="V41" s="3"/>
    </row>
    <row r="42" spans="1:22" x14ac:dyDescent="0.2">
      <c r="A42" s="3">
        <v>0.37500000000000022</v>
      </c>
      <c r="B42" s="3"/>
      <c r="C42" s="3">
        <f t="shared" si="2"/>
        <v>3.9438372128833219</v>
      </c>
      <c r="D42" s="3"/>
      <c r="E42" s="3"/>
      <c r="F42" s="3"/>
      <c r="G42" s="3"/>
      <c r="H42" s="3"/>
      <c r="I42" s="3"/>
      <c r="J42" s="3"/>
      <c r="K42" s="3"/>
      <c r="L42" s="3"/>
      <c r="M42" s="3"/>
      <c r="O42" s="3"/>
      <c r="P42" s="3"/>
      <c r="Q42" s="3"/>
      <c r="R42" s="3"/>
      <c r="S42" s="3"/>
      <c r="T42" s="3"/>
      <c r="U42" s="3"/>
      <c r="V42" s="3"/>
    </row>
    <row r="43" spans="1:22" x14ac:dyDescent="0.2">
      <c r="A43" s="3">
        <v>0.39000000000000024</v>
      </c>
      <c r="B43" s="3"/>
      <c r="C43" s="3">
        <f t="shared" si="2"/>
        <v>3.92334824494373</v>
      </c>
      <c r="D43" s="3"/>
      <c r="E43" s="3"/>
      <c r="F43" s="3"/>
      <c r="G43" s="3"/>
      <c r="H43" s="3"/>
      <c r="I43" s="3"/>
      <c r="J43" s="3"/>
      <c r="K43" s="3"/>
      <c r="L43" s="3"/>
      <c r="M43" s="3"/>
      <c r="O43" s="3"/>
      <c r="P43" s="3"/>
      <c r="Q43" s="3"/>
      <c r="R43" s="3"/>
      <c r="S43" s="3"/>
      <c r="T43" s="3"/>
      <c r="U43" s="3"/>
      <c r="V43" s="3"/>
    </row>
    <row r="44" spans="1:22" x14ac:dyDescent="0.2">
      <c r="A44" s="3">
        <v>0.40500000000000025</v>
      </c>
      <c r="B44" s="3"/>
      <c r="C44" s="3">
        <f t="shared" si="2"/>
        <v>3.9034086306480811</v>
      </c>
      <c r="D44" s="3"/>
      <c r="E44" s="3"/>
      <c r="F44" s="3"/>
      <c r="G44" s="3"/>
      <c r="H44" s="3"/>
      <c r="I44" s="3"/>
      <c r="J44" s="3"/>
      <c r="K44" s="3"/>
      <c r="L44" s="3"/>
      <c r="M44" s="3"/>
      <c r="O44" s="3"/>
      <c r="P44" s="3"/>
      <c r="Q44" s="3"/>
      <c r="R44" s="3"/>
      <c r="S44" s="3"/>
      <c r="T44" s="3"/>
      <c r="U44" s="3"/>
      <c r="V44" s="3"/>
    </row>
    <row r="45" spans="1:22" x14ac:dyDescent="0.2">
      <c r="A45" s="3">
        <v>0.42000000000000026</v>
      </c>
      <c r="B45" s="3"/>
      <c r="C45" s="3">
        <f t="shared" si="2"/>
        <v>3.8839840854138448</v>
      </c>
      <c r="D45" s="3"/>
      <c r="E45" s="3"/>
      <c r="F45" s="3"/>
      <c r="G45" s="3"/>
      <c r="H45" s="3"/>
      <c r="I45" s="3"/>
      <c r="J45" s="3"/>
      <c r="K45" s="3"/>
      <c r="L45" s="3"/>
      <c r="M45" s="3"/>
      <c r="O45" s="3"/>
      <c r="P45" s="3"/>
      <c r="Q45" s="3"/>
      <c r="R45" s="3"/>
      <c r="S45" s="3"/>
      <c r="T45" s="3"/>
      <c r="U45" s="3"/>
      <c r="V45" s="3"/>
    </row>
    <row r="46" spans="1:22" x14ac:dyDescent="0.2">
      <c r="A46" s="3">
        <v>0.43500000000000028</v>
      </c>
      <c r="B46" s="3"/>
      <c r="C46" s="3">
        <f t="shared" si="2"/>
        <v>3.8650435989347987</v>
      </c>
      <c r="D46" s="3"/>
      <c r="E46" s="3"/>
      <c r="F46" s="3"/>
      <c r="G46" s="3"/>
      <c r="H46" s="3"/>
      <c r="I46" s="3"/>
      <c r="J46" s="3"/>
      <c r="K46" s="3"/>
      <c r="L46" s="3"/>
      <c r="M46" s="3"/>
      <c r="O46" s="3"/>
      <c r="P46" s="3"/>
      <c r="Q46" s="3"/>
      <c r="R46" s="3"/>
      <c r="S46" s="3"/>
      <c r="T46" s="3"/>
      <c r="U46" s="3"/>
      <c r="V46" s="3"/>
    </row>
    <row r="47" spans="1:22" x14ac:dyDescent="0.2">
      <c r="A47" s="3">
        <v>0.45000000000000029</v>
      </c>
      <c r="B47" s="3"/>
      <c r="C47" s="3">
        <f t="shared" si="2"/>
        <v>3.8465590214810854</v>
      </c>
      <c r="D47" s="3"/>
      <c r="E47" s="3"/>
      <c r="F47" s="3"/>
      <c r="G47" s="3"/>
      <c r="H47" s="3"/>
      <c r="I47" s="3"/>
      <c r="J47" s="3"/>
      <c r="K47" s="3"/>
      <c r="L47" s="3"/>
      <c r="M47" s="3"/>
      <c r="O47" s="3"/>
      <c r="P47" s="3"/>
      <c r="Q47" s="3"/>
      <c r="R47" s="3"/>
      <c r="S47" s="3"/>
      <c r="T47" s="3"/>
      <c r="U47" s="3"/>
      <c r="V47" s="3"/>
    </row>
    <row r="48" spans="1:22" x14ac:dyDescent="0.2">
      <c r="A48" s="3">
        <v>0.4650000000000003</v>
      </c>
      <c r="B48" s="3"/>
      <c r="C48" s="3">
        <f t="shared" si="2"/>
        <v>3.8285047143918614</v>
      </c>
      <c r="D48" s="3"/>
      <c r="E48" s="3"/>
      <c r="F48" s="3"/>
      <c r="G48" s="3"/>
      <c r="H48" s="3"/>
      <c r="I48" s="3"/>
      <c r="J48" s="3"/>
      <c r="K48" s="3"/>
      <c r="L48" s="3"/>
      <c r="M48" s="3"/>
      <c r="O48" s="3"/>
      <c r="P48" s="3"/>
      <c r="Q48" s="3"/>
      <c r="R48" s="3"/>
      <c r="S48" s="3"/>
      <c r="T48" s="3"/>
      <c r="U48" s="3"/>
      <c r="V48" s="3"/>
    </row>
    <row r="49" spans="1:22" x14ac:dyDescent="0.2">
      <c r="A49" s="3">
        <v>0.48000000000000032</v>
      </c>
      <c r="B49" s="3"/>
      <c r="C49" s="3">
        <f t="shared" si="2"/>
        <v>3.8108572530677742</v>
      </c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Q49" s="3"/>
      <c r="R49" s="3"/>
      <c r="S49" s="3"/>
      <c r="T49" s="3"/>
      <c r="U49" s="3"/>
      <c r="V49" s="3"/>
    </row>
    <row r="50" spans="1:22" x14ac:dyDescent="0.2">
      <c r="A50" s="3">
        <v>0.49500000000000033</v>
      </c>
      <c r="B50" s="3"/>
      <c r="C50" s="3">
        <f t="shared" si="2"/>
        <v>3.7935951731963802</v>
      </c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Q50" s="3"/>
      <c r="R50" s="3"/>
      <c r="S50" s="3"/>
      <c r="T50" s="3"/>
      <c r="U50" s="3"/>
      <c r="V50" s="3"/>
    </row>
    <row r="51" spans="1:22" x14ac:dyDescent="0.2">
      <c r="A51" s="3">
        <v>0.51000000000000034</v>
      </c>
      <c r="B51" s="3"/>
      <c r="C51" s="3">
        <f t="shared" si="2"/>
        <v>3.776698752808513</v>
      </c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Q51" s="3"/>
      <c r="R51" s="3"/>
      <c r="S51" s="3"/>
      <c r="T51" s="3"/>
      <c r="U51" s="3"/>
      <c r="V51" s="3"/>
    </row>
    <row r="52" spans="1:22" x14ac:dyDescent="0.2">
      <c r="A52" s="3">
        <v>0.52500000000000036</v>
      </c>
      <c r="B52" s="3"/>
      <c r="C52" s="3">
        <f t="shared" si="2"/>
        <v>3.7601498242097389</v>
      </c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Q52" s="3"/>
      <c r="R52" s="3"/>
      <c r="S52" s="3"/>
      <c r="T52" s="3"/>
      <c r="U52" s="3"/>
      <c r="V52" s="3"/>
    </row>
    <row r="53" spans="1:22" x14ac:dyDescent="0.2">
      <c r="A53" s="3">
        <v>0.54000000000000037</v>
      </c>
      <c r="B53" s="3"/>
      <c r="C53" s="3">
        <f t="shared" si="2"/>
        <v>3.7439316109616927</v>
      </c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Q53" s="3"/>
      <c r="R53" s="3"/>
      <c r="S53" s="3"/>
      <c r="T53" s="3"/>
      <c r="U53" s="3"/>
      <c r="V53" s="3"/>
    </row>
    <row r="54" spans="1:22" x14ac:dyDescent="0.2">
      <c r="A54" s="3">
        <v>0.55500000000000038</v>
      </c>
      <c r="B54" s="3"/>
      <c r="C54" s="3">
        <f t="shared" si="2"/>
        <v>3.7280285859788327</v>
      </c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Q54" s="3"/>
      <c r="R54" s="3"/>
      <c r="S54" s="3"/>
      <c r="T54" s="3"/>
      <c r="U54" s="3"/>
      <c r="V54" s="3"/>
    </row>
    <row r="55" spans="1:22" x14ac:dyDescent="0.2">
      <c r="A55" s="3">
        <v>0.5700000000000004</v>
      </c>
      <c r="B55" s="3"/>
      <c r="C55" s="3">
        <f t="shared" si="2"/>
        <v>3.7124263475130443</v>
      </c>
      <c r="D55" s="3"/>
      <c r="E55" s="3"/>
      <c r="F55" s="3"/>
      <c r="G55" s="3"/>
      <c r="H55" s="3"/>
      <c r="I55" s="3"/>
      <c r="J55" s="3"/>
      <c r="K55" s="3"/>
      <c r="L55" s="3"/>
      <c r="M55" s="3"/>
      <c r="O55" s="3"/>
      <c r="P55" s="3"/>
      <c r="Q55" s="3"/>
      <c r="R55" s="3"/>
      <c r="S55" s="3"/>
      <c r="T55" s="3"/>
      <c r="U55" s="3"/>
      <c r="V55" s="3"/>
    </row>
    <row r="56" spans="1:22" x14ac:dyDescent="0.2">
      <c r="A56" s="3">
        <v>0.58500000000000041</v>
      </c>
      <c r="B56" s="3"/>
      <c r="C56" s="3">
        <f t="shared" si="2"/>
        <v>3.6971115103632051</v>
      </c>
      <c r="D56" s="3"/>
      <c r="E56" s="3"/>
      <c r="F56" s="3"/>
      <c r="G56" s="3"/>
      <c r="H56" s="3"/>
      <c r="I56" s="3"/>
      <c r="J56" s="3"/>
      <c r="K56" s="3"/>
      <c r="L56" s="3"/>
      <c r="M56" s="3"/>
      <c r="O56" s="3"/>
      <c r="P56" s="3"/>
      <c r="Q56" s="3"/>
      <c r="R56" s="3"/>
      <c r="S56" s="3"/>
      <c r="T56" s="3"/>
      <c r="U56" s="3"/>
      <c r="V56" s="3"/>
    </row>
    <row r="57" spans="1:22" x14ac:dyDescent="0.2">
      <c r="A57" s="3">
        <v>0.60000000000000042</v>
      </c>
      <c r="B57" s="3"/>
      <c r="C57" s="3">
        <f t="shared" si="2"/>
        <v>3.6820716101009205</v>
      </c>
      <c r="D57" s="3"/>
      <c r="E57" s="3"/>
      <c r="F57" s="3"/>
      <c r="G57" s="3"/>
      <c r="H57" s="3"/>
      <c r="I57" s="3"/>
      <c r="J57" s="3"/>
      <c r="K57" s="3"/>
      <c r="L57" s="3"/>
      <c r="M57" s="3"/>
      <c r="O57" s="3"/>
      <c r="P57" s="3"/>
      <c r="Q57" s="3"/>
      <c r="R57" s="3"/>
      <c r="S57" s="3"/>
      <c r="T57" s="3"/>
      <c r="U57" s="3"/>
      <c r="V57" s="3"/>
    </row>
    <row r="58" spans="1:22" x14ac:dyDescent="0.2">
      <c r="A58" s="3">
        <v>0.61500000000000044</v>
      </c>
      <c r="B58" s="3"/>
      <c r="C58" s="3">
        <f t="shared" si="2"/>
        <v>3.6672950184709081</v>
      </c>
      <c r="D58" s="3"/>
      <c r="E58" s="3"/>
      <c r="F58" s="3"/>
      <c r="G58" s="3"/>
      <c r="H58" s="3"/>
      <c r="I58" s="3"/>
      <c r="J58" s="3"/>
      <c r="K58" s="3"/>
      <c r="L58" s="3"/>
      <c r="M58" s="3"/>
      <c r="O58" s="3"/>
      <c r="P58" s="3"/>
      <c r="Q58" s="3"/>
      <c r="R58" s="3"/>
      <c r="S58" s="3"/>
      <c r="T58" s="3"/>
      <c r="U58" s="3"/>
      <c r="V58" s="3"/>
    </row>
    <row r="59" spans="1:22" x14ac:dyDescent="0.2">
      <c r="A59" s="3">
        <v>0.63000000000000045</v>
      </c>
      <c r="B59" s="3"/>
      <c r="C59" s="3">
        <f t="shared" si="2"/>
        <v>3.6527708684233215</v>
      </c>
      <c r="D59" s="3"/>
      <c r="E59" s="3"/>
      <c r="F59" s="3"/>
      <c r="G59" s="3"/>
      <c r="H59" s="3"/>
      <c r="I59" s="3"/>
      <c r="J59" s="3"/>
      <c r="K59" s="3"/>
      <c r="L59" s="3"/>
      <c r="M59" s="3"/>
      <c r="O59" s="3"/>
      <c r="P59" s="3"/>
      <c r="Q59" s="3"/>
      <c r="R59" s="3"/>
      <c r="S59" s="3"/>
      <c r="T59" s="3"/>
      <c r="U59" s="3"/>
      <c r="V59" s="3"/>
    </row>
    <row r="60" spans="1:22" x14ac:dyDescent="0.2">
      <c r="A60" s="3">
        <v>0.64500000000000046</v>
      </c>
      <c r="B60" s="3"/>
      <c r="C60" s="3">
        <f t="shared" si="2"/>
        <v>3.6384889874797075</v>
      </c>
      <c r="D60" s="3"/>
      <c r="E60" s="3"/>
      <c r="F60" s="3"/>
      <c r="G60" s="3"/>
      <c r="H60" s="3"/>
      <c r="I60" s="3"/>
      <c r="J60" s="3"/>
      <c r="K60" s="3"/>
      <c r="L60" s="3"/>
      <c r="M60" s="3"/>
      <c r="O60" s="3"/>
      <c r="P60" s="3"/>
      <c r="Q60" s="3"/>
      <c r="R60" s="3"/>
      <c r="S60" s="3"/>
      <c r="T60" s="3"/>
      <c r="U60" s="3"/>
      <c r="V60" s="3"/>
    </row>
    <row r="61" spans="1:22" x14ac:dyDescent="0.2">
      <c r="A61" s="3">
        <v>0.66000000000000048</v>
      </c>
      <c r="B61" s="3"/>
      <c r="C61" s="3">
        <f t="shared" si="2"/>
        <v>3.6244398383352192</v>
      </c>
      <c r="D61" s="3"/>
      <c r="E61" s="3"/>
      <c r="F61" s="3"/>
      <c r="G61" s="3"/>
      <c r="H61" s="3"/>
      <c r="I61" s="3"/>
      <c r="J61" s="3"/>
      <c r="K61" s="3"/>
      <c r="L61" s="3"/>
      <c r="M61" s="3"/>
      <c r="O61" s="3"/>
      <c r="P61" s="3"/>
      <c r="Q61" s="3"/>
      <c r="R61" s="3"/>
      <c r="S61" s="3"/>
      <c r="T61" s="3"/>
      <c r="U61" s="3"/>
      <c r="V61" s="3"/>
    </row>
    <row r="62" spans="1:22" x14ac:dyDescent="0.2">
      <c r="A62" s="3">
        <v>0.67500000000000049</v>
      </c>
      <c r="B62" s="3"/>
      <c r="C62" s="3">
        <f t="shared" si="2"/>
        <v>3.6106144657657246</v>
      </c>
      <c r="D62" s="3"/>
      <c r="E62" s="3"/>
      <c r="F62" s="3"/>
      <c r="G62" s="3"/>
      <c r="H62" s="3"/>
      <c r="I62" s="3"/>
      <c r="J62" s="3"/>
      <c r="K62" s="3"/>
      <c r="L62" s="3"/>
      <c r="M62" s="3"/>
      <c r="O62" s="3"/>
      <c r="P62" s="3"/>
      <c r="Q62" s="3"/>
      <c r="R62" s="3"/>
      <c r="S62" s="3"/>
      <c r="T62" s="3"/>
      <c r="U62" s="3"/>
      <c r="V62" s="3"/>
    </row>
    <row r="63" spans="1:22" x14ac:dyDescent="0.2">
      <c r="A63" s="3">
        <v>0.6900000000000005</v>
      </c>
      <c r="B63" s="3"/>
      <c r="C63" s="3">
        <f t="shared" si="2"/>
        <v>3.5970044490462092</v>
      </c>
      <c r="D63" s="3"/>
      <c r="E63" s="3"/>
      <c r="F63" s="3"/>
      <c r="G63" s="3"/>
      <c r="H63" s="3"/>
      <c r="I63" s="3"/>
      <c r="J63" s="3"/>
      <c r="K63" s="3"/>
      <c r="L63" s="3"/>
      <c r="M63" s="3"/>
      <c r="O63" s="3"/>
      <c r="P63" s="3"/>
      <c r="Q63" s="3"/>
      <c r="R63" s="3"/>
      <c r="S63" s="3"/>
      <c r="T63" s="3"/>
      <c r="U63" s="3"/>
      <c r="V63" s="3"/>
    </row>
    <row r="64" spans="1:22" x14ac:dyDescent="0.2">
      <c r="A64" s="3">
        <v>0.70500000000000052</v>
      </c>
      <c r="B64" s="3"/>
      <c r="C64" s="3">
        <f t="shared" si="2"/>
        <v>3.5836018592017647</v>
      </c>
      <c r="D64" s="3"/>
      <c r="E64" s="3"/>
      <c r="F64" s="3"/>
      <c r="G64" s="3"/>
      <c r="H64" s="3"/>
      <c r="I64" s="3"/>
      <c r="J64" s="3"/>
      <c r="K64" s="3"/>
      <c r="L64" s="3"/>
      <c r="M64" s="3"/>
      <c r="O64" s="3"/>
      <c r="P64" s="3"/>
      <c r="Q64" s="3"/>
      <c r="R64" s="3"/>
      <c r="S64" s="3"/>
      <c r="T64" s="3"/>
      <c r="U64" s="3"/>
      <c r="V64" s="3"/>
    </row>
    <row r="65" spans="1:22" x14ac:dyDescent="0.2">
      <c r="A65" s="3">
        <v>0.72000000000000053</v>
      </c>
      <c r="B65" s="3"/>
      <c r="C65" s="3">
        <f t="shared" si="2"/>
        <v>3.5703992205085915</v>
      </c>
      <c r="D65" s="3"/>
      <c r="E65" s="3"/>
      <c r="F65" s="3"/>
      <c r="G65" s="3"/>
      <c r="H65" s="3"/>
      <c r="I65" s="3"/>
      <c r="J65" s="3"/>
      <c r="K65" s="3"/>
      <c r="L65" s="3"/>
      <c r="M65" s="3"/>
      <c r="O65" s="3"/>
      <c r="P65" s="3"/>
      <c r="Q65" s="3"/>
      <c r="R65" s="3"/>
      <c r="S65" s="3"/>
      <c r="T65" s="3"/>
      <c r="U65" s="3"/>
      <c r="V65" s="3"/>
    </row>
    <row r="66" spans="1:22" x14ac:dyDescent="0.2">
      <c r="A66" s="3">
        <v>0.73500000000000054</v>
      </c>
      <c r="B66" s="3"/>
      <c r="C66" s="3">
        <f t="shared" si="2"/>
        <v>3.5573894757432933</v>
      </c>
      <c r="D66" s="3"/>
      <c r="E66" s="3"/>
      <c r="F66" s="3"/>
      <c r="G66" s="3"/>
      <c r="H66" s="3"/>
      <c r="I66" s="3"/>
      <c r="J66" s="3"/>
      <c r="K66" s="3"/>
      <c r="L66" s="3"/>
      <c r="M66" s="3"/>
      <c r="O66" s="3"/>
      <c r="P66" s="3"/>
      <c r="Q66" s="3"/>
      <c r="R66" s="3"/>
      <c r="S66" s="3"/>
      <c r="T66" s="3"/>
      <c r="U66" s="3"/>
      <c r="V66" s="3"/>
    </row>
    <row r="67" spans="1:22" x14ac:dyDescent="0.2">
      <c r="A67" s="3">
        <v>0.75000000000000056</v>
      </c>
      <c r="B67" s="3"/>
      <c r="C67" s="3">
        <f t="shared" si="2"/>
        <v>3.544565954746929</v>
      </c>
      <c r="D67" s="3"/>
      <c r="E67" s="3"/>
      <c r="F67" s="3"/>
      <c r="G67" s="3"/>
      <c r="H67" s="3"/>
      <c r="I67" s="3"/>
      <c r="J67" s="3"/>
      <c r="K67" s="3"/>
      <c r="L67" s="3"/>
      <c r="M67" s="3"/>
      <c r="O67" s="3"/>
      <c r="P67" s="3"/>
      <c r="Q67" s="3"/>
      <c r="R67" s="3"/>
      <c r="S67" s="3"/>
      <c r="T67" s="3"/>
      <c r="U67" s="3"/>
      <c r="V67" s="3"/>
    </row>
    <row r="68" spans="1:22" x14ac:dyDescent="0.2">
      <c r="A68" s="3">
        <v>0.76500000000000057</v>
      </c>
      <c r="B68" s="3"/>
      <c r="C68" s="3">
        <f t="shared" si="2"/>
        <v>3.5319223459280624</v>
      </c>
      <c r="D68" s="3"/>
      <c r="E68" s="3"/>
      <c r="F68" s="3"/>
      <c r="G68" s="3"/>
      <c r="H68" s="3"/>
      <c r="I68" s="3"/>
      <c r="J68" s="3"/>
      <c r="K68" s="3"/>
      <c r="L68" s="3"/>
      <c r="M68" s="3"/>
      <c r="O68" s="3"/>
      <c r="P68" s="3"/>
      <c r="Q68" s="3"/>
      <c r="R68" s="3"/>
      <c r="S68" s="3"/>
      <c r="T68" s="3"/>
      <c r="U68" s="3"/>
      <c r="V68" s="3"/>
    </row>
    <row r="69" spans="1:22" x14ac:dyDescent="0.2">
      <c r="A69" s="3">
        <v>0.78000000000000058</v>
      </c>
      <c r="B69" s="3"/>
      <c r="C69" s="3">
        <f t="shared" si="2"/>
        <v>3.5194526703781239</v>
      </c>
      <c r="D69" s="3"/>
      <c r="E69" s="3"/>
      <c r="F69" s="3"/>
      <c r="G69" s="3"/>
      <c r="H69" s="3"/>
      <c r="I69" s="3"/>
      <c r="J69" s="3"/>
      <c r="K69" s="3"/>
      <c r="L69" s="3"/>
      <c r="M69" s="3"/>
      <c r="O69" s="3"/>
      <c r="P69" s="3"/>
      <c r="Q69" s="3"/>
      <c r="R69" s="3"/>
      <c r="S69" s="3"/>
      <c r="T69" s="3"/>
      <c r="U69" s="3"/>
      <c r="V69" s="3"/>
    </row>
    <row r="70" spans="1:22" x14ac:dyDescent="0.2">
      <c r="A70" s="3">
        <v>0.7950000000000006</v>
      </c>
      <c r="B70" s="3"/>
      <c r="C70" s="3">
        <f t="shared" si="2"/>
        <v>3.507151258314273</v>
      </c>
      <c r="D70" s="3"/>
      <c r="E70" s="3"/>
      <c r="F70" s="3"/>
      <c r="G70" s="3"/>
      <c r="H70" s="3"/>
      <c r="I70" s="3"/>
      <c r="J70" s="3"/>
      <c r="K70" s="3"/>
      <c r="L70" s="3"/>
      <c r="M70" s="3"/>
      <c r="O70" s="3"/>
      <c r="P70" s="3"/>
      <c r="Q70" s="3"/>
      <c r="R70" s="3"/>
      <c r="S70" s="3"/>
      <c r="T70" s="3"/>
      <c r="U70" s="3"/>
      <c r="V70" s="3"/>
    </row>
    <row r="71" spans="1:22" x14ac:dyDescent="0.2">
      <c r="A71" s="3">
        <v>0.81000000000000061</v>
      </c>
      <c r="B71" s="3"/>
      <c r="C71" s="3">
        <f t="shared" si="2"/>
        <v>3.4950127276007574</v>
      </c>
      <c r="D71" s="3"/>
      <c r="E71" s="3"/>
      <c r="F71" s="3"/>
      <c r="G71" s="3"/>
      <c r="H71" s="3"/>
      <c r="I71" s="3"/>
      <c r="J71" s="3"/>
      <c r="K71" s="3"/>
      <c r="L71" s="3"/>
      <c r="M71" s="3"/>
      <c r="O71" s="3"/>
      <c r="P71" s="3"/>
      <c r="Q71" s="3"/>
      <c r="R71" s="3"/>
      <c r="S71" s="3"/>
      <c r="T71" s="3"/>
      <c r="U71" s="3"/>
      <c r="V71" s="3"/>
    </row>
    <row r="72" spans="1:22" x14ac:dyDescent="0.2">
      <c r="A72" s="3">
        <v>0.82500000000000062</v>
      </c>
      <c r="B72" s="3"/>
      <c r="C72" s="3">
        <f t="shared" si="2"/>
        <v>3.4830319641304905</v>
      </c>
      <c r="D72" s="3"/>
      <c r="E72" s="3"/>
      <c r="F72" s="3"/>
      <c r="G72" s="3"/>
      <c r="H72" s="3"/>
      <c r="I72" s="3"/>
      <c r="J72" s="3"/>
      <c r="K72" s="3"/>
      <c r="L72" s="3"/>
      <c r="M72" s="3"/>
      <c r="O72" s="3"/>
      <c r="P72" s="3"/>
      <c r="Q72" s="3"/>
      <c r="R72" s="3"/>
      <c r="S72" s="3"/>
      <c r="T72" s="3"/>
      <c r="U72" s="3"/>
      <c r="V72" s="3"/>
    </row>
    <row r="73" spans="1:22" x14ac:dyDescent="0.2">
      <c r="A73" s="3">
        <v>0.84000000000000064</v>
      </c>
      <c r="B73" s="3"/>
      <c r="C73" s="3">
        <f t="shared" si="2"/>
        <v>3.4712041038750359</v>
      </c>
      <c r="D73" s="3"/>
      <c r="E73" s="3"/>
      <c r="F73" s="3"/>
      <c r="G73" s="3"/>
      <c r="H73" s="3"/>
      <c r="I73" s="3"/>
      <c r="J73" s="3"/>
      <c r="K73" s="3"/>
      <c r="L73" s="3"/>
      <c r="M73" s="3"/>
      <c r="O73" s="3"/>
      <c r="P73" s="3"/>
      <c r="Q73" s="3"/>
      <c r="R73" s="3"/>
      <c r="S73" s="3"/>
      <c r="T73" s="3"/>
      <c r="U73" s="3"/>
      <c r="V73" s="3"/>
    </row>
    <row r="74" spans="1:22" x14ac:dyDescent="0.2">
      <c r="A74" s="3">
        <v>0.85500000000000065</v>
      </c>
      <c r="B74" s="3"/>
      <c r="C74" s="3">
        <f t="shared" si="2"/>
        <v>3.4595245164340072</v>
      </c>
      <c r="D74" s="3"/>
      <c r="E74" s="3"/>
      <c r="F74" s="3"/>
      <c r="G74" s="3"/>
      <c r="H74" s="3"/>
      <c r="I74" s="3"/>
      <c r="J74" s="3"/>
      <c r="K74" s="3"/>
      <c r="L74" s="3"/>
      <c r="M74" s="3"/>
      <c r="O74" s="3"/>
      <c r="P74" s="3"/>
      <c r="Q74" s="3"/>
      <c r="R74" s="3"/>
      <c r="S74" s="3"/>
      <c r="T74" s="3"/>
      <c r="U74" s="3"/>
      <c r="V74" s="3"/>
    </row>
    <row r="75" spans="1:22" x14ac:dyDescent="0.2">
      <c r="A75" s="3">
        <v>0.87000000000000066</v>
      </c>
      <c r="B75" s="3"/>
      <c r="C75" s="3">
        <f t="shared" si="2"/>
        <v>3.4479887899346666</v>
      </c>
      <c r="D75" s="3"/>
      <c r="E75" s="3"/>
      <c r="F75" s="3"/>
      <c r="G75" s="3"/>
      <c r="H75" s="3"/>
      <c r="I75" s="3"/>
      <c r="J75" s="3"/>
      <c r="K75" s="3"/>
      <c r="L75" s="3"/>
      <c r="M75" s="3"/>
      <c r="O75" s="3"/>
      <c r="P75" s="3"/>
      <c r="Q75" s="3"/>
      <c r="R75" s="3"/>
      <c r="S75" s="3"/>
      <c r="T75" s="3"/>
      <c r="U75" s="3"/>
      <c r="V75" s="3"/>
    </row>
    <row r="76" spans="1:22" x14ac:dyDescent="0.2">
      <c r="A76" s="3">
        <v>0.88500000000000068</v>
      </c>
      <c r="B76" s="3"/>
      <c r="C76" s="3">
        <f t="shared" si="2"/>
        <v>3.4365927171496544</v>
      </c>
      <c r="D76" s="3"/>
      <c r="E76" s="3"/>
      <c r="F76" s="3"/>
      <c r="G76" s="3"/>
      <c r="H76" s="3"/>
      <c r="I76" s="3"/>
      <c r="J76" s="3"/>
      <c r="K76" s="3"/>
      <c r="L76" s="3"/>
      <c r="M76" s="3"/>
      <c r="O76" s="3"/>
      <c r="P76" s="3"/>
      <c r="Q76" s="3"/>
      <c r="R76" s="3"/>
      <c r="S76" s="3"/>
      <c r="T76" s="3"/>
      <c r="U76" s="3"/>
      <c r="V76" s="3"/>
    </row>
    <row r="77" spans="1:22" x14ac:dyDescent="0.2">
      <c r="A77" s="3">
        <v>0.90000000000000069</v>
      </c>
      <c r="B77" s="3"/>
      <c r="C77" s="3">
        <f t="shared" si="2"/>
        <v>3.4253322827157104</v>
      </c>
      <c r="D77" s="3"/>
      <c r="E77" s="3"/>
      <c r="F77" s="3"/>
      <c r="G77" s="3"/>
      <c r="H77" s="3"/>
      <c r="I77" s="3"/>
      <c r="J77" s="3"/>
      <c r="K77" s="3"/>
      <c r="L77" s="3"/>
      <c r="M77" s="3"/>
      <c r="O77" s="3"/>
      <c r="P77" s="3"/>
      <c r="Q77" s="3"/>
      <c r="R77" s="3"/>
      <c r="S77" s="3"/>
      <c r="T77" s="3"/>
      <c r="U77" s="3"/>
      <c r="V77" s="3"/>
    </row>
    <row r="78" spans="1:22" x14ac:dyDescent="0.2">
      <c r="A78" s="3">
        <v>0.9150000000000007</v>
      </c>
      <c r="B78" s="3"/>
      <c r="C78" s="3">
        <f t="shared" si="2"/>
        <v>3.4142036513492675</v>
      </c>
      <c r="D78" s="3"/>
      <c r="E78" s="3"/>
      <c r="F78" s="3"/>
      <c r="G78" s="3"/>
      <c r="H78" s="3"/>
      <c r="I78" s="3"/>
      <c r="J78" s="3"/>
      <c r="K78" s="3"/>
      <c r="L78" s="3"/>
      <c r="M78" s="3"/>
      <c r="O78" s="3"/>
      <c r="P78" s="3"/>
      <c r="Q78" s="3"/>
      <c r="R78" s="3"/>
      <c r="S78" s="3"/>
      <c r="T78" s="3"/>
      <c r="U78" s="3"/>
      <c r="V78" s="3"/>
    </row>
    <row r="79" spans="1:22" x14ac:dyDescent="0.2">
      <c r="A79" s="3">
        <v>0.93000000000000071</v>
      </c>
      <c r="B79" s="3"/>
      <c r="C79" s="3">
        <f t="shared" si="2"/>
        <v>3.4032031569661756</v>
      </c>
      <c r="D79" s="3"/>
      <c r="E79" s="3"/>
      <c r="F79" s="3"/>
      <c r="G79" s="3"/>
      <c r="H79" s="3"/>
      <c r="I79" s="3"/>
      <c r="J79" s="3"/>
      <c r="K79" s="3"/>
      <c r="L79" s="3"/>
      <c r="M79" s="3"/>
      <c r="O79" s="3"/>
      <c r="P79" s="3"/>
      <c r="Q79" s="3"/>
      <c r="R79" s="3"/>
      <c r="S79" s="3"/>
      <c r="T79" s="3"/>
      <c r="U79" s="3"/>
      <c r="V79" s="3"/>
    </row>
    <row r="80" spans="1:22" x14ac:dyDescent="0.2">
      <c r="A80" s="3">
        <v>0.94500000000000073</v>
      </c>
      <c r="B80" s="3"/>
      <c r="C80" s="3">
        <f t="shared" si="2"/>
        <v>3.3923272926228045</v>
      </c>
      <c r="D80" s="3"/>
      <c r="E80" s="3"/>
      <c r="F80" s="3"/>
      <c r="G80" s="3"/>
      <c r="H80" s="3"/>
      <c r="I80" s="3"/>
      <c r="J80" s="3"/>
      <c r="K80" s="3"/>
      <c r="L80" s="3"/>
      <c r="M80" s="3"/>
      <c r="O80" s="3"/>
      <c r="P80" s="3"/>
      <c r="Q80" s="3"/>
      <c r="R80" s="3"/>
      <c r="S80" s="3"/>
      <c r="T80" s="3"/>
      <c r="U80" s="3"/>
      <c r="V80" s="3"/>
    </row>
    <row r="81" spans="1:22" x14ac:dyDescent="0.2">
      <c r="A81" s="3">
        <v>0.96000000000000074</v>
      </c>
      <c r="B81" s="3"/>
      <c r="C81" s="3">
        <f t="shared" si="2"/>
        <v>3.3815727012045214</v>
      </c>
      <c r="D81" s="3"/>
      <c r="E81" s="3"/>
      <c r="F81" s="3"/>
      <c r="G81" s="3"/>
      <c r="H81" s="3"/>
      <c r="I81" s="3"/>
      <c r="J81" s="3"/>
      <c r="K81" s="3"/>
      <c r="L81" s="3"/>
      <c r="M81" s="3"/>
      <c r="O81" s="3"/>
      <c r="P81" s="3"/>
      <c r="Q81" s="3"/>
      <c r="R81" s="3"/>
      <c r="S81" s="3"/>
      <c r="T81" s="3"/>
      <c r="U81" s="3"/>
      <c r="V81" s="3"/>
    </row>
    <row r="82" spans="1:22" x14ac:dyDescent="0.2">
      <c r="A82" s="3">
        <v>0.97500000000000075</v>
      </c>
      <c r="B82" s="3"/>
      <c r="C82" s="3">
        <f t="shared" ref="C82:C117" si="3" xml:space="preserve"> $G$5 - ((A82 /$G$3)^$G$4)</f>
        <v>3.3709361667952584</v>
      </c>
      <c r="D82" s="3"/>
      <c r="E82" s="3"/>
      <c r="F82" s="3"/>
      <c r="G82" s="3"/>
      <c r="H82" s="3"/>
      <c r="I82" s="3"/>
      <c r="J82" s="3"/>
      <c r="K82" s="3"/>
      <c r="L82" s="3"/>
      <c r="M82" s="3"/>
      <c r="O82" s="3"/>
      <c r="P82" s="3"/>
      <c r="Q82" s="3"/>
      <c r="R82" s="3"/>
      <c r="S82" s="3"/>
      <c r="T82" s="3"/>
      <c r="U82" s="3"/>
      <c r="V82" s="3"/>
    </row>
    <row r="83" spans="1:22" x14ac:dyDescent="0.2">
      <c r="A83" s="3">
        <v>0.99000000000000077</v>
      </c>
      <c r="B83" s="3"/>
      <c r="C83" s="3">
        <f t="shared" si="3"/>
        <v>3.3604146066686971</v>
      </c>
      <c r="D83" s="3"/>
      <c r="E83" s="3"/>
      <c r="F83" s="3"/>
      <c r="G83" s="3"/>
      <c r="H83" s="3"/>
      <c r="I83" s="3"/>
      <c r="J83" s="3"/>
      <c r="K83" s="3"/>
      <c r="L83" s="3"/>
      <c r="M83" s="3"/>
      <c r="O83" s="3"/>
      <c r="P83" s="3"/>
      <c r="Q83" s="3"/>
      <c r="R83" s="3"/>
      <c r="S83" s="3"/>
      <c r="T83" s="3"/>
      <c r="U83" s="3"/>
      <c r="V83" s="3"/>
    </row>
    <row r="84" spans="1:22" x14ac:dyDescent="0.2">
      <c r="A84" s="3">
        <v>1.0050000000000008</v>
      </c>
      <c r="B84" s="3"/>
      <c r="C84" s="3">
        <f t="shared" si="3"/>
        <v>3.3500050638475929</v>
      </c>
      <c r="D84" s="3"/>
      <c r="E84" s="3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S84" s="3"/>
      <c r="T84" s="3"/>
      <c r="U84" s="3"/>
      <c r="V84" s="3"/>
    </row>
    <row r="85" spans="1:22" x14ac:dyDescent="0.2">
      <c r="A85" s="3">
        <v>1.0200000000000007</v>
      </c>
      <c r="B85" s="3"/>
      <c r="C85" s="3">
        <f t="shared" si="3"/>
        <v>3.3397047001830975</v>
      </c>
      <c r="D85" s="3"/>
      <c r="E85" s="3"/>
      <c r="F85" s="3"/>
      <c r="G85" s="3"/>
      <c r="H85" s="3"/>
      <c r="I85" s="3"/>
      <c r="J85" s="3"/>
      <c r="K85" s="3"/>
      <c r="L85" s="3"/>
      <c r="M85" s="3"/>
      <c r="O85" s="3"/>
      <c r="P85" s="3"/>
      <c r="Q85" s="3"/>
      <c r="R85" s="3"/>
      <c r="S85" s="3"/>
      <c r="T85" s="3"/>
      <c r="U85" s="3"/>
      <c r="V85" s="3"/>
    </row>
    <row r="86" spans="1:22" x14ac:dyDescent="0.2">
      <c r="A86" s="3">
        <v>1.0350000000000006</v>
      </c>
      <c r="B86" s="3"/>
      <c r="C86" s="3">
        <f t="shared" si="3"/>
        <v>3.3295107899106711</v>
      </c>
      <c r="D86" s="3"/>
      <c r="E86" s="3"/>
      <c r="F86" s="3"/>
      <c r="G86" s="3"/>
      <c r="H86" s="3"/>
      <c r="I86" s="3"/>
      <c r="J86" s="3"/>
      <c r="K86" s="3"/>
      <c r="L86" s="3"/>
      <c r="M86" s="3"/>
      <c r="O86" s="3"/>
      <c r="P86" s="3"/>
      <c r="Q86" s="3"/>
      <c r="R86" s="3"/>
      <c r="S86" s="3"/>
      <c r="T86" s="3"/>
      <c r="U86" s="3"/>
      <c r="V86" s="3"/>
    </row>
    <row r="87" spans="1:22" x14ac:dyDescent="0.2">
      <c r="A87" s="3">
        <v>1.0500000000000005</v>
      </c>
      <c r="B87" s="3"/>
      <c r="C87" s="3">
        <f t="shared" si="3"/>
        <v>3.3194207136433471</v>
      </c>
      <c r="D87" s="3"/>
      <c r="E87" s="3"/>
      <c r="F87" s="3"/>
      <c r="G87" s="3"/>
      <c r="H87" s="3"/>
      <c r="I87" s="3"/>
      <c r="J87" s="3"/>
      <c r="K87" s="3"/>
      <c r="L87" s="3"/>
      <c r="M87" s="3"/>
      <c r="O87" s="3"/>
      <c r="P87" s="3"/>
      <c r="Q87" s="3"/>
      <c r="R87" s="3"/>
      <c r="S87" s="3"/>
      <c r="T87" s="3"/>
      <c r="U87" s="3"/>
      <c r="V87" s="3"/>
    </row>
    <row r="88" spans="1:22" x14ac:dyDescent="0.2">
      <c r="A88" s="3">
        <v>1.0650000000000004</v>
      </c>
      <c r="B88" s="3"/>
      <c r="C88" s="3">
        <f t="shared" si="3"/>
        <v>3.3094319527668872</v>
      </c>
      <c r="D88" s="3"/>
      <c r="E88" s="3"/>
      <c r="F88" s="3"/>
      <c r="G88" s="3"/>
      <c r="H88" s="3"/>
      <c r="I88" s="3"/>
      <c r="J88" s="3"/>
      <c r="K88" s="3"/>
      <c r="L88" s="3"/>
      <c r="M88" s="3"/>
      <c r="O88" s="3"/>
      <c r="P88" s="3"/>
      <c r="Q88" s="3"/>
      <c r="R88" s="3"/>
      <c r="S88" s="3"/>
      <c r="T88" s="3"/>
      <c r="U88" s="3"/>
      <c r="V88" s="3"/>
    </row>
    <row r="89" spans="1:22" x14ac:dyDescent="0.2">
      <c r="A89" s="3">
        <v>1.0800000000000003</v>
      </c>
      <c r="B89" s="3"/>
      <c r="C89" s="3">
        <f t="shared" si="3"/>
        <v>3.2995420842046679</v>
      </c>
      <c r="D89" s="3"/>
      <c r="E89" s="3"/>
      <c r="F89" s="3"/>
      <c r="G89" s="3"/>
      <c r="H89" s="3"/>
      <c r="I89" s="3"/>
      <c r="J89" s="3"/>
      <c r="K89" s="3"/>
      <c r="L89" s="3"/>
      <c r="M89" s="3"/>
      <c r="O89" s="3"/>
      <c r="P89" s="3"/>
      <c r="Q89" s="3"/>
      <c r="R89" s="3"/>
      <c r="S89" s="3"/>
      <c r="T89" s="3"/>
      <c r="U89" s="3"/>
      <c r="V89" s="3"/>
    </row>
    <row r="90" spans="1:22" x14ac:dyDescent="0.2">
      <c r="A90" s="3">
        <v>1.0950000000000002</v>
      </c>
      <c r="B90" s="3"/>
      <c r="C90" s="3">
        <f t="shared" si="3"/>
        <v>3.2897487755231443</v>
      </c>
      <c r="D90" s="3"/>
      <c r="E90" s="3"/>
      <c r="F90" s="3"/>
      <c r="G90" s="3"/>
      <c r="H90" s="3"/>
      <c r="I90" s="3"/>
      <c r="J90" s="3"/>
      <c r="K90" s="3"/>
      <c r="L90" s="3"/>
      <c r="M90" s="3"/>
      <c r="O90" s="3"/>
      <c r="P90" s="3"/>
      <c r="Q90" s="3"/>
      <c r="R90" s="3"/>
      <c r="S90" s="3"/>
      <c r="T90" s="3"/>
      <c r="U90" s="3"/>
      <c r="V90" s="3"/>
    </row>
    <row r="91" spans="1:22" x14ac:dyDescent="0.2">
      <c r="A91" s="3">
        <v>1.1100000000000001</v>
      </c>
      <c r="B91" s="3"/>
      <c r="C91" s="3">
        <f t="shared" si="3"/>
        <v>3.2800497803513817</v>
      </c>
      <c r="D91" s="3"/>
      <c r="E91" s="3"/>
      <c r="F91" s="3"/>
      <c r="G91" s="3"/>
      <c r="H91" s="3"/>
      <c r="I91" s="3"/>
      <c r="J91" s="3"/>
      <c r="K91" s="3"/>
      <c r="L91" s="3"/>
      <c r="M91" s="3"/>
      <c r="O91" s="3"/>
      <c r="P91" s="3"/>
      <c r="Q91" s="3"/>
      <c r="R91" s="3"/>
      <c r="S91" s="3"/>
      <c r="T91" s="3"/>
      <c r="U91" s="3"/>
      <c r="V91" s="3"/>
    </row>
    <row r="92" spans="1:22" x14ac:dyDescent="0.2">
      <c r="A92" s="3">
        <v>1.125</v>
      </c>
      <c r="B92" s="3"/>
      <c r="C92" s="3">
        <f t="shared" si="3"/>
        <v>3.2704429340905632</v>
      </c>
      <c r="D92" s="3"/>
      <c r="E92" s="3"/>
      <c r="F92" s="3"/>
      <c r="G92" s="3"/>
      <c r="H92" s="3"/>
      <c r="I92" s="3"/>
      <c r="J92" s="3"/>
      <c r="K92" s="3"/>
      <c r="L92" s="3"/>
      <c r="M92" s="3"/>
      <c r="O92" s="3"/>
      <c r="P92" s="3"/>
      <c r="Q92" s="3"/>
      <c r="R92" s="3"/>
      <c r="S92" s="3"/>
      <c r="T92" s="3"/>
      <c r="U92" s="3"/>
      <c r="V92" s="3"/>
    </row>
    <row r="93" spans="1:22" x14ac:dyDescent="0.2">
      <c r="A93" s="3">
        <v>1.1399999999999999</v>
      </c>
      <c r="B93" s="3"/>
      <c r="C93" s="3">
        <f t="shared" si="3"/>
        <v>3.260926149891493</v>
      </c>
      <c r="D93" s="3"/>
      <c r="E93" s="3"/>
      <c r="F93" s="3"/>
      <c r="G93" s="3"/>
      <c r="H93" s="3"/>
      <c r="I93" s="3"/>
      <c r="J93" s="3"/>
      <c r="K93" s="3"/>
      <c r="L93" s="3"/>
      <c r="M93" s="3"/>
      <c r="O93" s="3"/>
      <c r="P93" s="3"/>
      <c r="Q93" s="3"/>
      <c r="R93" s="3"/>
      <c r="S93" s="3"/>
      <c r="T93" s="3"/>
      <c r="U93" s="3"/>
      <c r="V93" s="3"/>
    </row>
    <row r="94" spans="1:22" x14ac:dyDescent="0.2">
      <c r="A94" s="3">
        <v>1.1549999999999998</v>
      </c>
      <c r="B94" s="3"/>
      <c r="C94" s="3">
        <f t="shared" si="3"/>
        <v>3.2514974148800806</v>
      </c>
      <c r="D94" s="3"/>
      <c r="E94" s="3"/>
      <c r="F94" s="3"/>
      <c r="G94" s="3"/>
      <c r="H94" s="3"/>
      <c r="I94" s="3"/>
      <c r="J94" s="3"/>
      <c r="K94" s="3"/>
      <c r="L94" s="3"/>
      <c r="M94" s="3"/>
      <c r="O94" s="3"/>
      <c r="P94" s="3"/>
      <c r="Q94" s="3"/>
      <c r="R94" s="3"/>
      <c r="S94" s="3"/>
      <c r="T94" s="3"/>
      <c r="U94" s="3"/>
      <c r="V94" s="3"/>
    </row>
    <row r="95" spans="1:22" x14ac:dyDescent="0.2">
      <c r="A95" s="3">
        <v>1.1699999999999997</v>
      </c>
      <c r="B95" s="3"/>
      <c r="C95" s="3">
        <f t="shared" si="3"/>
        <v>3.242154786612494</v>
      </c>
      <c r="D95" s="3"/>
      <c r="E95" s="3"/>
      <c r="F95" s="3"/>
      <c r="G95" s="3"/>
      <c r="H95" s="3"/>
      <c r="I95" s="3"/>
      <c r="J95" s="3"/>
      <c r="K95" s="3"/>
      <c r="L95" s="3"/>
      <c r="M95" s="3"/>
      <c r="O95" s="3"/>
      <c r="P95" s="3"/>
      <c r="Q95" s="3"/>
      <c r="R95" s="3"/>
      <c r="S95" s="3"/>
      <c r="T95" s="3"/>
      <c r="U95" s="3"/>
      <c r="V95" s="3"/>
    </row>
    <row r="96" spans="1:22" x14ac:dyDescent="0.2">
      <c r="A96" s="3">
        <v>1.1849999999999996</v>
      </c>
      <c r="B96" s="3"/>
      <c r="C96" s="3">
        <f t="shared" si="3"/>
        <v>3.2328963897432681</v>
      </c>
      <c r="D96" s="3"/>
      <c r="E96" s="3"/>
      <c r="F96" s="3"/>
      <c r="G96" s="3"/>
      <c r="H96" s="3"/>
      <c r="I96" s="3"/>
      <c r="J96" s="3"/>
      <c r="K96" s="3"/>
      <c r="L96" s="3"/>
      <c r="M96" s="3"/>
      <c r="O96" s="3"/>
      <c r="P96" s="3"/>
      <c r="Q96" s="3"/>
      <c r="R96" s="3"/>
      <c r="S96" s="3"/>
      <c r="T96" s="3"/>
      <c r="U96" s="3"/>
      <c r="V96" s="3"/>
    </row>
    <row r="97" spans="1:22" x14ac:dyDescent="0.2">
      <c r="A97" s="3">
        <v>1.1999999999999995</v>
      </c>
      <c r="B97" s="3"/>
      <c r="C97" s="3">
        <f t="shared" si="3"/>
        <v>3.2237204128910446</v>
      </c>
      <c r="D97" s="3"/>
      <c r="E97" s="3"/>
      <c r="F97" s="3"/>
      <c r="G97" s="3"/>
      <c r="H97" s="3"/>
      <c r="I97" s="3"/>
      <c r="J97" s="3"/>
      <c r="K97" s="3"/>
      <c r="L97" s="3"/>
      <c r="M97" s="3"/>
      <c r="O97" s="3"/>
      <c r="P97" s="3"/>
      <c r="Q97" s="3"/>
      <c r="R97" s="3"/>
      <c r="S97" s="3"/>
      <c r="T97" s="3"/>
      <c r="U97" s="3"/>
      <c r="V97" s="3"/>
    </row>
    <row r="98" spans="1:22" x14ac:dyDescent="0.2">
      <c r="A98" s="3">
        <v>1.2149999999999994</v>
      </c>
      <c r="B98" s="3"/>
      <c r="C98" s="3">
        <f t="shared" si="3"/>
        <v>3.2146251056879023</v>
      </c>
      <c r="D98" s="3"/>
      <c r="E98" s="3"/>
      <c r="F98" s="3"/>
      <c r="G98" s="3"/>
      <c r="H98" s="3"/>
      <c r="I98" s="3"/>
      <c r="J98" s="3"/>
      <c r="K98" s="3"/>
      <c r="L98" s="3"/>
      <c r="M98" s="3"/>
      <c r="O98" s="3"/>
      <c r="P98" s="3"/>
      <c r="Q98" s="3"/>
      <c r="R98" s="3"/>
      <c r="S98" s="3"/>
      <c r="T98" s="3"/>
      <c r="U98" s="3"/>
      <c r="V98" s="3"/>
    </row>
    <row r="99" spans="1:22" x14ac:dyDescent="0.2">
      <c r="A99" s="3">
        <v>1.2299999999999993</v>
      </c>
      <c r="B99" s="3"/>
      <c r="C99" s="3">
        <f t="shared" si="3"/>
        <v>3.2056087759994112</v>
      </c>
      <c r="D99" s="3"/>
      <c r="E99" s="3"/>
      <c r="F99" s="3"/>
      <c r="G99" s="3"/>
      <c r="H99" s="3"/>
      <c r="I99" s="3"/>
      <c r="J99" s="3"/>
      <c r="K99" s="3"/>
      <c r="L99" s="3"/>
      <c r="M99" s="3"/>
      <c r="O99" s="3"/>
      <c r="P99" s="3"/>
      <c r="Q99" s="3"/>
      <c r="R99" s="3"/>
      <c r="S99" s="3"/>
      <c r="T99" s="3"/>
      <c r="U99" s="3"/>
      <c r="V99" s="3"/>
    </row>
    <row r="100" spans="1:22" x14ac:dyDescent="0.2">
      <c r="A100" s="3">
        <v>1.2449999999999992</v>
      </c>
      <c r="B100" s="3"/>
      <c r="C100" s="3">
        <f t="shared" si="3"/>
        <v>3.1966697873035672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O100" s="3"/>
      <c r="P100" s="3"/>
      <c r="Q100" s="3"/>
      <c r="R100" s="3"/>
      <c r="S100" s="3"/>
      <c r="T100" s="3"/>
      <c r="U100" s="3"/>
      <c r="V100" s="3"/>
    </row>
    <row r="101" spans="1:22" x14ac:dyDescent="0.2">
      <c r="A101" s="3">
        <v>1.2599999999999991</v>
      </c>
      <c r="B101" s="3"/>
      <c r="C101" s="3">
        <f t="shared" si="3"/>
        <v>3.1878065562177396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O101" s="3"/>
      <c r="P101" s="3"/>
      <c r="Q101" s="3"/>
      <c r="R101" s="3"/>
      <c r="S101" s="3"/>
      <c r="T101" s="3"/>
      <c r="U101" s="3"/>
      <c r="V101" s="3"/>
    </row>
    <row r="102" spans="1:22" x14ac:dyDescent="0.2">
      <c r="A102" s="3">
        <v>1.274999999999999</v>
      </c>
      <c r="B102" s="3"/>
      <c r="C102" s="3">
        <f t="shared" si="3"/>
        <v>3.179017550163604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O102" s="3"/>
      <c r="P102" s="3"/>
      <c r="Q102" s="3"/>
      <c r="R102" s="3"/>
      <c r="S102" s="3"/>
      <c r="T102" s="3"/>
      <c r="U102" s="3"/>
      <c r="V102" s="3"/>
    </row>
    <row r="103" spans="1:22" x14ac:dyDescent="0.2">
      <c r="A103" s="3">
        <v>1.2899999999999989</v>
      </c>
      <c r="B103" s="3"/>
      <c r="C103" s="3">
        <f t="shared" si="3"/>
        <v>3.170301285160853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O103" s="3"/>
      <c r="P103" s="3"/>
      <c r="Q103" s="3"/>
      <c r="R103" s="3"/>
      <c r="S103" s="3"/>
      <c r="T103" s="3"/>
      <c r="U103" s="3"/>
      <c r="V103" s="3"/>
    </row>
    <row r="104" spans="1:22" x14ac:dyDescent="0.2">
      <c r="A104" s="3">
        <v>1.3049999999999988</v>
      </c>
      <c r="B104" s="3"/>
      <c r="C104" s="3">
        <f t="shared" si="3"/>
        <v>3.1616563237411541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O104" s="3"/>
      <c r="P104" s="3"/>
      <c r="Q104" s="3"/>
      <c r="R104" s="3"/>
      <c r="S104" s="3"/>
      <c r="T104" s="3"/>
      <c r="U104" s="3"/>
      <c r="V104" s="3"/>
    </row>
    <row r="105" spans="1:22" x14ac:dyDescent="0.2">
      <c r="A105" s="3">
        <v>1.3199999999999987</v>
      </c>
      <c r="B105" s="3"/>
      <c r="C105" s="3">
        <f t="shared" si="3"/>
        <v>3.1530812729745143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O105" s="3"/>
      <c r="P105" s="3"/>
      <c r="Q105" s="3"/>
      <c r="R105" s="3"/>
      <c r="S105" s="3"/>
      <c r="T105" s="3"/>
      <c r="U105" s="3"/>
      <c r="V105" s="3"/>
    </row>
    <row r="106" spans="1:22" x14ac:dyDescent="0.2">
      <c r="A106" s="3">
        <v>1.3349999999999986</v>
      </c>
      <c r="B106" s="3"/>
      <c r="C106" s="3">
        <f t="shared" si="3"/>
        <v>3.1445747826007815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O106" s="3"/>
      <c r="P106" s="3"/>
      <c r="Q106" s="3"/>
      <c r="R106" s="3"/>
      <c r="S106" s="3"/>
      <c r="T106" s="3"/>
      <c r="U106" s="3"/>
      <c r="V106" s="3"/>
    </row>
    <row r="107" spans="1:22" x14ac:dyDescent="0.2">
      <c r="A107" s="3">
        <v>1.3499999999999985</v>
      </c>
      <c r="B107" s="3"/>
      <c r="C107" s="3">
        <f t="shared" si="3"/>
        <v>3.1361355432595737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O107" s="3"/>
      <c r="P107" s="3"/>
      <c r="Q107" s="3"/>
      <c r="R107" s="3"/>
      <c r="S107" s="3"/>
      <c r="T107" s="3"/>
      <c r="U107" s="3"/>
      <c r="V107" s="3"/>
    </row>
    <row r="108" spans="1:22" x14ac:dyDescent="0.2">
      <c r="A108" s="3">
        <v>1.3649999999999984</v>
      </c>
      <c r="B108" s="3"/>
      <c r="C108" s="3">
        <f t="shared" si="3"/>
        <v>3.1277622848124147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O108" s="3"/>
      <c r="P108" s="3"/>
      <c r="Q108" s="3"/>
      <c r="R108" s="3"/>
      <c r="S108" s="3"/>
      <c r="T108" s="3"/>
      <c r="U108" s="3"/>
      <c r="V108" s="3"/>
    </row>
    <row r="109" spans="1:22" x14ac:dyDescent="0.2">
      <c r="A109" s="3">
        <v>1.3799999999999983</v>
      </c>
      <c r="B109" s="3"/>
      <c r="C109" s="3">
        <f t="shared" si="3"/>
        <v>3.119453774751316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O109" s="3"/>
      <c r="P109" s="3"/>
      <c r="Q109" s="3"/>
      <c r="R109" s="3"/>
      <c r="S109" s="3"/>
      <c r="T109" s="3"/>
      <c r="U109" s="3"/>
      <c r="V109" s="3"/>
    </row>
    <row r="110" spans="1:22" x14ac:dyDescent="0.2">
      <c r="A110" s="3">
        <v>1.3949999999999982</v>
      </c>
      <c r="B110" s="3"/>
      <c r="C110" s="3">
        <f t="shared" si="3"/>
        <v>3.1112088166884697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O110" s="3"/>
      <c r="P110" s="3"/>
      <c r="Q110" s="3"/>
      <c r="R110" s="3"/>
      <c r="S110" s="3"/>
      <c r="T110" s="3"/>
      <c r="U110" s="3"/>
      <c r="V110" s="3"/>
    </row>
    <row r="111" spans="1:22" x14ac:dyDescent="0.2">
      <c r="A111" s="3">
        <v>1.4099999999999981</v>
      </c>
      <c r="B111" s="3"/>
      <c r="C111" s="3">
        <f t="shared" si="3"/>
        <v>3.1030262489220819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O111" s="3"/>
      <c r="P111" s="3"/>
      <c r="Q111" s="3"/>
      <c r="R111" s="3"/>
      <c r="S111" s="3"/>
      <c r="T111" s="3"/>
      <c r="U111" s="3"/>
      <c r="V111" s="3"/>
    </row>
    <row r="112" spans="1:22" x14ac:dyDescent="0.2">
      <c r="A112" s="3">
        <v>1.424999999999998</v>
      </c>
      <c r="B112" s="3"/>
      <c r="C112" s="3">
        <f t="shared" si="3"/>
        <v>3.0949049430737561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O112" s="3"/>
      <c r="P112" s="3"/>
      <c r="Q112" s="3"/>
      <c r="R112" s="3"/>
      <c r="S112" s="3"/>
      <c r="T112" s="3"/>
      <c r="U112" s="3"/>
      <c r="V112" s="3"/>
    </row>
    <row r="113" spans="1:22" x14ac:dyDescent="0.2">
      <c r="A113" s="3">
        <v>1.4399999999999979</v>
      </c>
      <c r="B113" s="3"/>
      <c r="C113" s="3">
        <f t="shared" si="3"/>
        <v>3.0868438027931306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O113" s="3"/>
      <c r="P113" s="3"/>
      <c r="Q113" s="3"/>
      <c r="R113" s="3"/>
      <c r="S113" s="3"/>
      <c r="T113" s="3"/>
      <c r="U113" s="3"/>
      <c r="V113" s="3"/>
    </row>
    <row r="114" spans="1:22" x14ac:dyDescent="0.2">
      <c r="A114" s="3">
        <v>1.4549999999999979</v>
      </c>
      <c r="B114" s="3"/>
      <c r="C114" s="3">
        <f t="shared" si="3"/>
        <v>3.0788417625257956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O114" s="3"/>
      <c r="P114" s="3"/>
      <c r="Q114" s="3"/>
      <c r="R114" s="3"/>
      <c r="S114" s="3"/>
      <c r="T114" s="3"/>
      <c r="U114" s="3"/>
      <c r="V114" s="3"/>
    </row>
    <row r="115" spans="1:22" x14ac:dyDescent="0.2">
      <c r="A115" s="3">
        <v>1.4699999999999978</v>
      </c>
      <c r="B115" s="3"/>
      <c r="C115" s="3">
        <f t="shared" si="3"/>
        <v>3.0708977863407751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O115" s="3"/>
      <c r="P115" s="3"/>
      <c r="Q115" s="3"/>
      <c r="R115" s="3"/>
      <c r="S115" s="3"/>
      <c r="T115" s="3"/>
      <c r="U115" s="3"/>
      <c r="V115" s="3"/>
    </row>
    <row r="116" spans="1:22" x14ac:dyDescent="0.2">
      <c r="A116" s="3">
        <v>1.4849999999999977</v>
      </c>
      <c r="B116" s="3"/>
      <c r="C116" s="3">
        <f t="shared" si="3"/>
        <v>3.0630108668141238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O116" s="3"/>
      <c r="P116" s="3"/>
      <c r="Q116" s="3"/>
      <c r="R116" s="3"/>
      <c r="S116" s="3"/>
      <c r="T116" s="3"/>
      <c r="U116" s="3"/>
      <c r="V116" s="3"/>
    </row>
    <row r="117" spans="1:22" x14ac:dyDescent="0.2">
      <c r="A117" s="3">
        <v>1.4999999999999976</v>
      </c>
      <c r="B117" s="3"/>
      <c r="C117" s="3">
        <f t="shared" si="3"/>
        <v>3.0551800239654074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O117" s="3"/>
      <c r="P117" s="3"/>
      <c r="Q117" s="3"/>
      <c r="R117" s="3"/>
      <c r="S117" s="3"/>
      <c r="T117" s="3"/>
      <c r="U117" s="3"/>
      <c r="V117" s="3"/>
    </row>
  </sheetData>
  <mergeCells count="1">
    <mergeCell ref="F12:L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3"/>
    </sheetView>
  </sheetViews>
  <sheetFormatPr defaultRowHeight="15" x14ac:dyDescent="0.25"/>
  <sheetData>
    <row r="1" spans="1:6" x14ac:dyDescent="0.25">
      <c r="A1" s="8" t="s">
        <v>1</v>
      </c>
      <c r="B1" s="8" t="s">
        <v>11</v>
      </c>
      <c r="C1" s="8" t="s">
        <v>0</v>
      </c>
      <c r="D1" s="8" t="s">
        <v>2</v>
      </c>
      <c r="E1" s="8" t="s">
        <v>12</v>
      </c>
      <c r="F1" s="8" t="s">
        <v>33</v>
      </c>
    </row>
    <row r="2" spans="1:6" x14ac:dyDescent="0.25">
      <c r="A2" s="8">
        <v>12662</v>
      </c>
      <c r="B2" s="8" t="s">
        <v>3</v>
      </c>
      <c r="C2" s="8" t="s">
        <v>34</v>
      </c>
      <c r="D2" s="8" t="s">
        <v>35</v>
      </c>
      <c r="E2" s="9">
        <v>0</v>
      </c>
      <c r="F2" s="10">
        <v>5.8633228601204559</v>
      </c>
    </row>
    <row r="3" spans="1:6" x14ac:dyDescent="0.25">
      <c r="A3" s="8">
        <v>12662</v>
      </c>
      <c r="B3" s="8" t="s">
        <v>3</v>
      </c>
      <c r="C3" s="8" t="s">
        <v>34</v>
      </c>
      <c r="D3" s="8" t="s">
        <v>35</v>
      </c>
      <c r="E3" s="9">
        <v>0.5</v>
      </c>
      <c r="F3" s="10">
        <v>3.3617278360175931</v>
      </c>
    </row>
    <row r="4" spans="1:6" x14ac:dyDescent="0.25">
      <c r="A4" s="8">
        <v>12662</v>
      </c>
      <c r="B4" s="8" t="s">
        <v>3</v>
      </c>
      <c r="C4" s="8" t="s">
        <v>34</v>
      </c>
      <c r="D4" s="8" t="s">
        <v>35</v>
      </c>
      <c r="E4" s="9">
        <v>1</v>
      </c>
      <c r="F4" s="10">
        <v>3.0791812460476247</v>
      </c>
    </row>
    <row r="5" spans="1:6" x14ac:dyDescent="0.25">
      <c r="A5" s="8">
        <v>12662</v>
      </c>
      <c r="B5" s="8" t="s">
        <v>3</v>
      </c>
      <c r="C5" s="8" t="s">
        <v>34</v>
      </c>
      <c r="D5" s="8" t="s">
        <v>35</v>
      </c>
      <c r="E5" s="9">
        <v>1.5</v>
      </c>
      <c r="F5" s="10">
        <v>3.1139433523068369</v>
      </c>
    </row>
    <row r="6" spans="1:6" x14ac:dyDescent="0.25">
      <c r="A6" s="8">
        <v>12662</v>
      </c>
      <c r="B6" s="8" t="s">
        <v>5</v>
      </c>
      <c r="C6" s="8" t="s">
        <v>34</v>
      </c>
      <c r="D6" s="8" t="s">
        <v>35</v>
      </c>
      <c r="E6" s="9">
        <v>0</v>
      </c>
      <c r="F6" s="10">
        <v>5.7558748556724915</v>
      </c>
    </row>
    <row r="7" spans="1:6" x14ac:dyDescent="0.25">
      <c r="A7" s="8">
        <v>12662</v>
      </c>
      <c r="B7" s="8" t="s">
        <v>5</v>
      </c>
      <c r="C7" s="8" t="s">
        <v>34</v>
      </c>
      <c r="D7" s="8" t="s">
        <v>35</v>
      </c>
      <c r="E7" s="9">
        <v>0.5</v>
      </c>
      <c r="F7" s="10">
        <v>4.0681858617461613</v>
      </c>
    </row>
    <row r="8" spans="1:6" x14ac:dyDescent="0.25">
      <c r="A8" s="8">
        <v>12662</v>
      </c>
      <c r="B8" s="8" t="s">
        <v>5</v>
      </c>
      <c r="C8" s="8" t="s">
        <v>34</v>
      </c>
      <c r="D8" s="8" t="s">
        <v>35</v>
      </c>
      <c r="E8" s="9">
        <v>1</v>
      </c>
      <c r="F8" s="10">
        <v>3.3364597338485296</v>
      </c>
    </row>
    <row r="9" spans="1:6" x14ac:dyDescent="0.25">
      <c r="A9" s="8">
        <v>12662</v>
      </c>
      <c r="B9" s="8" t="s">
        <v>5</v>
      </c>
      <c r="C9" s="8" t="s">
        <v>34</v>
      </c>
      <c r="D9" s="8" t="s">
        <v>35</v>
      </c>
      <c r="E9" s="9">
        <v>1.5</v>
      </c>
      <c r="F9" s="10">
        <v>3.0413926851582249</v>
      </c>
    </row>
    <row r="10" spans="1:6" x14ac:dyDescent="0.25">
      <c r="A10" s="8">
        <v>12662</v>
      </c>
      <c r="B10" s="8" t="s">
        <v>8</v>
      </c>
      <c r="C10" s="8" t="s">
        <v>34</v>
      </c>
      <c r="D10" s="8" t="s">
        <v>35</v>
      </c>
      <c r="E10" s="9">
        <v>0</v>
      </c>
      <c r="F10" s="10">
        <v>5.5185139398778871</v>
      </c>
    </row>
    <row r="11" spans="1:6" x14ac:dyDescent="0.25">
      <c r="A11" s="8">
        <v>12662</v>
      </c>
      <c r="B11" s="8" t="s">
        <v>8</v>
      </c>
      <c r="C11" s="8" t="s">
        <v>34</v>
      </c>
      <c r="D11" s="8" t="s">
        <v>35</v>
      </c>
      <c r="E11" s="9">
        <v>0.5</v>
      </c>
      <c r="F11" s="10">
        <v>3.9684829485539352</v>
      </c>
    </row>
    <row r="12" spans="1:6" x14ac:dyDescent="0.25">
      <c r="A12" s="8">
        <v>12662</v>
      </c>
      <c r="B12" s="8" t="s">
        <v>8</v>
      </c>
      <c r="C12" s="8" t="s">
        <v>34</v>
      </c>
      <c r="D12" s="8" t="s">
        <v>35</v>
      </c>
      <c r="E12" s="9">
        <v>1</v>
      </c>
      <c r="F12" s="10">
        <v>3.568201724066995</v>
      </c>
    </row>
    <row r="13" spans="1:6" x14ac:dyDescent="0.25">
      <c r="A13" s="8">
        <v>12662</v>
      </c>
      <c r="B13" s="8" t="s">
        <v>8</v>
      </c>
      <c r="C13" s="8" t="s">
        <v>34</v>
      </c>
      <c r="D13" s="8" t="s">
        <v>35</v>
      </c>
      <c r="E13" s="9">
        <v>1.5</v>
      </c>
      <c r="F13" s="10">
        <v>3.0530784434834195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zoomScale="80" zoomScaleNormal="80" workbookViewId="0"/>
  </sheetViews>
  <sheetFormatPr defaultRowHeight="12.75" x14ac:dyDescent="0.2"/>
  <cols>
    <col min="1" max="1" width="9.140625" style="4"/>
    <col min="2" max="3" width="9.85546875" style="4" customWidth="1"/>
    <col min="4" max="5" width="9.140625" style="4"/>
    <col min="6" max="6" width="13.28515625" style="4" bestFit="1" customWidth="1"/>
    <col min="7" max="16384" width="9.140625" style="4"/>
  </cols>
  <sheetData>
    <row r="1" spans="1:22" ht="24" customHeight="1" x14ac:dyDescent="0.2">
      <c r="A1" s="1" t="s">
        <v>12</v>
      </c>
      <c r="B1" s="5" t="s">
        <v>13</v>
      </c>
      <c r="C1" s="5" t="s">
        <v>14</v>
      </c>
      <c r="D1" s="1" t="s">
        <v>15</v>
      </c>
      <c r="E1" s="3"/>
      <c r="F1" s="1" t="s">
        <v>17</v>
      </c>
      <c r="G1" s="1" t="s">
        <v>18</v>
      </c>
      <c r="H1" s="1" t="s">
        <v>19</v>
      </c>
      <c r="I1" s="3"/>
      <c r="K1" s="3"/>
      <c r="L1" s="3"/>
      <c r="M1" s="3"/>
      <c r="O1" s="3"/>
      <c r="P1" s="3"/>
      <c r="Q1" s="3"/>
      <c r="R1" s="3"/>
      <c r="S1" s="3"/>
      <c r="T1" s="3"/>
      <c r="U1" s="3"/>
      <c r="V1" s="3"/>
    </row>
    <row r="2" spans="1:22" x14ac:dyDescent="0.2">
      <c r="A2" s="3">
        <v>0</v>
      </c>
      <c r="B2" s="3">
        <v>5.7242758696007892</v>
      </c>
      <c r="C2" s="3">
        <f t="shared" ref="C2:C13" si="0" xml:space="preserve"> LOG((10^$G$5 - 10^$G$4) * EXP(-$G$3 *A2 )  + 10^$G$4)</f>
        <v>5.7278889142094185</v>
      </c>
      <c r="D2" s="3">
        <f t="shared" ref="D2:D13" si="1" xml:space="preserve"> (B2 - C2)^2</f>
        <v>1.3054091343945421E-5</v>
      </c>
      <c r="E2" s="3"/>
      <c r="F2" s="3"/>
      <c r="G2" s="3"/>
      <c r="H2" s="3"/>
      <c r="I2" s="3"/>
      <c r="J2" s="3"/>
      <c r="K2" s="3"/>
      <c r="L2" s="2" t="s">
        <v>20</v>
      </c>
      <c r="M2" s="7">
        <v>0.14753174980670003</v>
      </c>
      <c r="O2" s="3"/>
      <c r="P2" s="3"/>
      <c r="Q2" s="3"/>
      <c r="R2" s="3"/>
      <c r="S2" s="3"/>
      <c r="T2" s="3"/>
      <c r="U2" s="3"/>
      <c r="V2" s="3"/>
    </row>
    <row r="3" spans="1:22" x14ac:dyDescent="0.2">
      <c r="A3" s="3">
        <v>0.5</v>
      </c>
      <c r="B3" s="3">
        <v>3.8450980400142569</v>
      </c>
      <c r="C3" s="3">
        <f t="shared" si="0"/>
        <v>3.3093335358853304</v>
      </c>
      <c r="D3" s="3">
        <f t="shared" si="1"/>
        <v>0.2870436038845145</v>
      </c>
      <c r="E3" s="3"/>
      <c r="F3" s="3" t="s">
        <v>6</v>
      </c>
      <c r="G3" s="7">
        <v>18.225910891135417</v>
      </c>
      <c r="H3" s="7">
        <v>43.047218131806261</v>
      </c>
      <c r="I3" s="3"/>
      <c r="J3" s="3"/>
      <c r="K3" s="3"/>
      <c r="L3" s="2" t="s">
        <v>23</v>
      </c>
      <c r="M3" s="7">
        <f>SQRT(M2)</f>
        <v>0.38409861989689581</v>
      </c>
      <c r="O3" s="3"/>
      <c r="P3" s="3"/>
      <c r="Q3" s="3"/>
      <c r="R3" s="3"/>
      <c r="S3" s="3"/>
      <c r="T3" s="3"/>
      <c r="U3" s="3"/>
      <c r="V3" s="3"/>
    </row>
    <row r="4" spans="1:22" x14ac:dyDescent="0.2">
      <c r="A4" s="3">
        <v>1</v>
      </c>
      <c r="B4" s="3">
        <v>3.1139433523068369</v>
      </c>
      <c r="C4" s="3">
        <f t="shared" si="0"/>
        <v>3.2966482333920775</v>
      </c>
      <c r="D4" s="3">
        <f t="shared" si="1"/>
        <v>3.3381073572371883E-2</v>
      </c>
      <c r="E4" s="3"/>
      <c r="F4" s="3" t="s">
        <v>7</v>
      </c>
      <c r="G4" s="7">
        <v>3.2966468143305119</v>
      </c>
      <c r="H4" s="7">
        <v>0.15682515066726915</v>
      </c>
      <c r="I4" s="3"/>
      <c r="J4" s="3"/>
      <c r="K4" s="3"/>
      <c r="L4" s="2" t="s">
        <v>21</v>
      </c>
      <c r="M4" s="7">
        <v>0.90894034619217745</v>
      </c>
      <c r="O4" s="3"/>
      <c r="P4" s="3"/>
      <c r="Q4" s="3"/>
      <c r="R4" s="3"/>
      <c r="S4" s="3"/>
      <c r="T4" s="3"/>
      <c r="U4" s="3"/>
      <c r="V4" s="3"/>
    </row>
    <row r="5" spans="1:22" x14ac:dyDescent="0.2">
      <c r="A5" s="3">
        <v>1.5</v>
      </c>
      <c r="B5" s="3">
        <v>3.0293837776852097</v>
      </c>
      <c r="C5" s="3">
        <f t="shared" si="0"/>
        <v>3.2966468144869334</v>
      </c>
      <c r="D5" s="3">
        <f t="shared" si="1"/>
        <v>7.142953084047951E-2</v>
      </c>
      <c r="E5" s="3"/>
      <c r="F5" s="3" t="s">
        <v>4</v>
      </c>
      <c r="G5" s="7">
        <v>5.7278889142094176</v>
      </c>
      <c r="H5" s="7">
        <v>0.22175944159224034</v>
      </c>
      <c r="I5" s="3"/>
      <c r="J5" s="3"/>
      <c r="K5" s="3"/>
      <c r="L5" s="2" t="s">
        <v>22</v>
      </c>
      <c r="M5" s="7">
        <v>0.88870486756821676</v>
      </c>
      <c r="O5" s="3"/>
      <c r="P5" s="3"/>
      <c r="Q5" s="3"/>
      <c r="R5" s="3"/>
      <c r="S5" s="3"/>
      <c r="T5" s="3"/>
      <c r="U5" s="3"/>
      <c r="V5" s="3"/>
    </row>
    <row r="6" spans="1:22" x14ac:dyDescent="0.2">
      <c r="A6" s="3">
        <v>0</v>
      </c>
      <c r="B6" s="3">
        <v>5.6812412373755876</v>
      </c>
      <c r="C6" s="3">
        <f t="shared" si="0"/>
        <v>5.7278889142094185</v>
      </c>
      <c r="D6" s="3">
        <f t="shared" si="1"/>
        <v>2.1760057539935208E-3</v>
      </c>
      <c r="E6" s="3"/>
      <c r="F6" s="3"/>
      <c r="G6" s="3"/>
      <c r="H6" s="3"/>
      <c r="I6" s="3"/>
      <c r="J6" s="3"/>
      <c r="K6" s="3"/>
      <c r="L6" s="3"/>
      <c r="M6" s="3"/>
      <c r="O6" s="3"/>
      <c r="P6" s="3"/>
      <c r="Q6" s="3"/>
      <c r="R6" s="3"/>
      <c r="S6" s="3"/>
      <c r="T6" s="3"/>
      <c r="U6" s="3"/>
      <c r="V6" s="3"/>
    </row>
    <row r="7" spans="1:22" x14ac:dyDescent="0.2">
      <c r="A7" s="3">
        <v>0.5</v>
      </c>
      <c r="B7" s="3">
        <v>3.0413926851582249</v>
      </c>
      <c r="C7" s="3">
        <f t="shared" si="0"/>
        <v>3.3093335358853304</v>
      </c>
      <c r="D7" s="3">
        <f t="shared" si="1"/>
        <v>7.1792299488365033E-2</v>
      </c>
      <c r="E7" s="3"/>
      <c r="F7" s="1" t="s">
        <v>24</v>
      </c>
      <c r="G7" s="3"/>
      <c r="H7" s="3"/>
      <c r="I7" s="3"/>
      <c r="J7" s="3"/>
      <c r="K7" s="3"/>
      <c r="L7" s="3"/>
      <c r="M7" s="3"/>
      <c r="O7" s="3"/>
      <c r="P7" s="3"/>
      <c r="Q7" s="3"/>
      <c r="R7" s="3"/>
      <c r="S7" s="3"/>
      <c r="T7" s="3"/>
      <c r="U7" s="3"/>
      <c r="V7" s="3"/>
    </row>
    <row r="8" spans="1:22" x14ac:dyDescent="0.2">
      <c r="A8" s="3">
        <v>1</v>
      </c>
      <c r="B8" s="3">
        <v>3.568201724066995</v>
      </c>
      <c r="C8" s="3">
        <f t="shared" si="0"/>
        <v>3.2966482333920775</v>
      </c>
      <c r="D8" s="3">
        <f t="shared" si="1"/>
        <v>7.3741298297732516E-2</v>
      </c>
      <c r="E8" s="3"/>
      <c r="F8" s="3" t="s">
        <v>28</v>
      </c>
      <c r="G8" s="3"/>
      <c r="H8" s="3"/>
      <c r="I8" s="3"/>
      <c r="J8" s="3"/>
      <c r="K8" s="3"/>
      <c r="L8" s="3"/>
      <c r="M8" s="3"/>
      <c r="O8" s="3"/>
      <c r="P8" s="3"/>
      <c r="Q8" s="3"/>
      <c r="R8" s="3"/>
      <c r="S8" s="3"/>
      <c r="T8" s="3"/>
      <c r="U8" s="3"/>
      <c r="V8" s="3"/>
    </row>
    <row r="9" spans="1:22" x14ac:dyDescent="0.2">
      <c r="A9" s="3">
        <v>1.5</v>
      </c>
      <c r="B9" s="3">
        <v>3.6720978579357175</v>
      </c>
      <c r="C9" s="3">
        <f t="shared" si="0"/>
        <v>3.2966468144869334</v>
      </c>
      <c r="D9" s="3">
        <f t="shared" si="1"/>
        <v>0.14096348602678077</v>
      </c>
      <c r="E9" s="3"/>
      <c r="F9" s="1" t="s">
        <v>25</v>
      </c>
      <c r="G9" s="3"/>
      <c r="H9" s="3"/>
      <c r="I9" s="3"/>
      <c r="J9" s="3"/>
      <c r="K9" s="3"/>
      <c r="L9" s="3"/>
      <c r="M9" s="3"/>
      <c r="O9" s="3"/>
      <c r="P9" s="3"/>
      <c r="Q9" s="3"/>
      <c r="R9" s="3"/>
      <c r="S9" s="3"/>
      <c r="T9" s="3"/>
      <c r="U9" s="3"/>
      <c r="V9" s="3"/>
    </row>
    <row r="10" spans="1:22" x14ac:dyDescent="0.2">
      <c r="A10" s="3">
        <v>0</v>
      </c>
      <c r="B10" s="3">
        <v>5.7781512503836439</v>
      </c>
      <c r="C10" s="3">
        <f t="shared" si="0"/>
        <v>5.7278889142094185</v>
      </c>
      <c r="D10" s="3">
        <f t="shared" si="1"/>
        <v>2.5263024376908447E-3</v>
      </c>
      <c r="E10" s="3"/>
      <c r="F10" s="3" t="s">
        <v>29</v>
      </c>
      <c r="G10" s="3"/>
      <c r="H10" s="3"/>
      <c r="I10" s="3"/>
      <c r="J10" s="3"/>
      <c r="K10" s="3"/>
      <c r="L10" s="3"/>
      <c r="M10" s="3"/>
      <c r="O10" s="3"/>
      <c r="P10" s="3"/>
      <c r="Q10" s="3"/>
      <c r="R10" s="3"/>
      <c r="S10" s="3"/>
      <c r="T10" s="3"/>
      <c r="U10" s="3"/>
      <c r="V10" s="3"/>
    </row>
    <row r="11" spans="1:22" x14ac:dyDescent="0.2">
      <c r="A11" s="3">
        <v>0.5</v>
      </c>
      <c r="B11" s="3">
        <v>3.0413926851582249</v>
      </c>
      <c r="C11" s="3">
        <f t="shared" si="0"/>
        <v>3.3093335358853304</v>
      </c>
      <c r="D11" s="3">
        <f t="shared" si="1"/>
        <v>7.1792299488365033E-2</v>
      </c>
      <c r="E11" s="3"/>
      <c r="F11" s="1" t="s">
        <v>26</v>
      </c>
      <c r="G11" s="3"/>
      <c r="H11" s="3"/>
      <c r="I11" s="3"/>
      <c r="J11" s="3"/>
      <c r="K11" s="3"/>
      <c r="L11" s="3"/>
      <c r="M11" s="3"/>
      <c r="O11" s="3"/>
      <c r="P11" s="3"/>
      <c r="Q11" s="3"/>
      <c r="R11" s="3"/>
      <c r="S11" s="3"/>
      <c r="T11" s="3"/>
      <c r="U11" s="3"/>
      <c r="V11" s="3"/>
    </row>
    <row r="12" spans="1:22" x14ac:dyDescent="0.2">
      <c r="A12" s="3">
        <v>1</v>
      </c>
      <c r="B12" s="3">
        <v>3.7242758696007892</v>
      </c>
      <c r="C12" s="3">
        <f t="shared" si="0"/>
        <v>3.2966482333920775</v>
      </c>
      <c r="D12" s="3">
        <f t="shared" si="1"/>
        <v>0.18286539524945028</v>
      </c>
      <c r="E12" s="3"/>
      <c r="F12" s="11" t="s">
        <v>27</v>
      </c>
      <c r="G12" s="11"/>
      <c r="H12" s="11"/>
      <c r="I12" s="11"/>
      <c r="J12" s="11"/>
      <c r="K12" s="11"/>
      <c r="L12" s="11"/>
      <c r="M12" s="3"/>
      <c r="O12" s="3"/>
      <c r="P12" s="3"/>
      <c r="Q12" s="3"/>
      <c r="R12" s="3"/>
      <c r="S12" s="3"/>
      <c r="T12" s="3"/>
      <c r="U12" s="3"/>
      <c r="V12" s="3"/>
    </row>
    <row r="13" spans="1:22" x14ac:dyDescent="0.2">
      <c r="A13" s="3">
        <v>1.5</v>
      </c>
      <c r="B13" s="3">
        <v>2.6720978579357175</v>
      </c>
      <c r="C13" s="3">
        <f t="shared" si="0"/>
        <v>3.2966468144869334</v>
      </c>
      <c r="D13" s="3">
        <f t="shared" si="1"/>
        <v>0.39006139912921256</v>
      </c>
      <c r="E13" s="3"/>
      <c r="F13" s="11"/>
      <c r="G13" s="11"/>
      <c r="H13" s="11"/>
      <c r="I13" s="11"/>
      <c r="J13" s="11"/>
      <c r="K13" s="11"/>
      <c r="L13" s="11"/>
      <c r="M13" s="3"/>
      <c r="O13" s="3"/>
      <c r="P13" s="3"/>
      <c r="Q13" s="3"/>
      <c r="R13" s="3"/>
      <c r="S13" s="3"/>
      <c r="T13" s="3"/>
      <c r="U13" s="3"/>
      <c r="V13" s="3"/>
    </row>
    <row r="14" spans="1:22" x14ac:dyDescent="0.2">
      <c r="A14" s="1" t="s">
        <v>16</v>
      </c>
      <c r="B14" s="3"/>
      <c r="C14" s="3"/>
      <c r="D14" s="3">
        <f>SUM(D2:D13)</f>
        <v>1.3277857482603004</v>
      </c>
      <c r="E14" s="3"/>
      <c r="F14" s="11"/>
      <c r="G14" s="11"/>
      <c r="H14" s="11"/>
      <c r="I14" s="11"/>
      <c r="J14" s="11"/>
      <c r="K14" s="11"/>
      <c r="L14" s="11"/>
      <c r="M14" s="3"/>
      <c r="O14" s="3"/>
      <c r="P14" s="3"/>
      <c r="Q14" s="3"/>
      <c r="R14" s="3"/>
      <c r="S14" s="3"/>
      <c r="T14" s="3"/>
      <c r="U14" s="3"/>
      <c r="V14" s="3"/>
    </row>
    <row r="15" spans="1:2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O15" s="3"/>
      <c r="P15" s="3"/>
      <c r="Q15" s="3"/>
      <c r="R15" s="3"/>
      <c r="S15" s="3"/>
      <c r="T15" s="3"/>
      <c r="U15" s="3"/>
      <c r="V15" s="3"/>
    </row>
    <row r="16" spans="1:22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O16" s="3"/>
      <c r="P16" s="3"/>
      <c r="Q16" s="3"/>
      <c r="R16" s="3"/>
      <c r="S16" s="3"/>
      <c r="T16" s="3"/>
      <c r="U16" s="3"/>
      <c r="V16" s="3"/>
    </row>
    <row r="17" spans="1:22" x14ac:dyDescent="0.2">
      <c r="A17" s="7">
        <v>0</v>
      </c>
      <c r="B17" s="7"/>
      <c r="C17" s="7">
        <f xml:space="preserve"> LOG((10^$G$5 - 10^$G$4) * EXP(-$G$3 *A17 )  + 10^$G$4)</f>
        <v>5.7278889142094185</v>
      </c>
      <c r="D17" s="3"/>
      <c r="E17" s="3"/>
      <c r="F17" s="3"/>
      <c r="G17" s="3"/>
      <c r="H17" s="3"/>
      <c r="I17" s="3"/>
      <c r="J17" s="3"/>
      <c r="K17" s="3"/>
      <c r="L17" s="3"/>
      <c r="M17" s="3"/>
      <c r="O17" s="3"/>
      <c r="P17" s="3"/>
      <c r="Q17" s="3"/>
      <c r="R17" s="3"/>
      <c r="S17" s="3"/>
      <c r="T17" s="3"/>
      <c r="U17" s="3"/>
      <c r="V17" s="3"/>
    </row>
    <row r="18" spans="1:22" x14ac:dyDescent="0.2">
      <c r="A18" s="7">
        <v>1.4999999999999999E-2</v>
      </c>
      <c r="B18" s="7"/>
      <c r="C18" s="7">
        <f t="shared" ref="C18:C81" si="2" xml:space="preserve"> LOG((10^$G$5 - 10^$G$4) * EXP(-$G$3 *A18 )  + 10^$G$4)</f>
        <v>5.6096633031012182</v>
      </c>
      <c r="D18" s="3"/>
      <c r="E18" s="3"/>
      <c r="F18" s="3"/>
      <c r="G18" s="3"/>
      <c r="H18" s="3"/>
      <c r="I18" s="3"/>
      <c r="J18" s="3"/>
      <c r="K18" s="3"/>
      <c r="L18" s="3"/>
      <c r="M18" s="3"/>
      <c r="O18" s="3"/>
      <c r="P18" s="3"/>
      <c r="Q18" s="3"/>
      <c r="R18" s="3"/>
      <c r="S18" s="3"/>
      <c r="T18" s="3"/>
      <c r="U18" s="3"/>
      <c r="V18" s="3"/>
    </row>
    <row r="19" spans="1:22" x14ac:dyDescent="0.2">
      <c r="A19" s="7">
        <v>0.03</v>
      </c>
      <c r="B19" s="7"/>
      <c r="C19" s="7">
        <f t="shared" si="2"/>
        <v>5.4915957569418135</v>
      </c>
      <c r="D19" s="3"/>
      <c r="E19" s="3"/>
      <c r="F19" s="3"/>
      <c r="G19" s="3"/>
      <c r="H19" s="3"/>
      <c r="I19" s="3"/>
      <c r="J19" s="3"/>
      <c r="K19" s="3"/>
      <c r="L19" s="3"/>
      <c r="M19" s="3"/>
      <c r="O19" s="3"/>
      <c r="P19" s="3"/>
      <c r="Q19" s="3"/>
      <c r="R19" s="3"/>
      <c r="S19" s="3"/>
      <c r="T19" s="3"/>
      <c r="U19" s="3"/>
      <c r="V19" s="3"/>
    </row>
    <row r="20" spans="1:22" x14ac:dyDescent="0.2">
      <c r="A20" s="7">
        <v>4.4999999999999998E-2</v>
      </c>
      <c r="B20" s="7"/>
      <c r="C20" s="7">
        <f t="shared" si="2"/>
        <v>5.3737353274032316</v>
      </c>
      <c r="D20" s="3"/>
      <c r="E20" s="3"/>
      <c r="F20" s="3"/>
      <c r="G20" s="3"/>
      <c r="H20" s="3"/>
      <c r="I20" s="3"/>
      <c r="J20" s="3"/>
      <c r="K20" s="3"/>
      <c r="L20" s="3"/>
      <c r="M20" s="3"/>
      <c r="O20" s="3"/>
      <c r="P20" s="3"/>
      <c r="Q20" s="3"/>
      <c r="R20" s="3"/>
      <c r="S20" s="3"/>
      <c r="T20" s="3"/>
      <c r="U20" s="3"/>
      <c r="V20" s="3"/>
    </row>
    <row r="21" spans="1:22" x14ac:dyDescent="0.2">
      <c r="A21" s="7">
        <v>0.06</v>
      </c>
      <c r="B21" s="7"/>
      <c r="C21" s="7">
        <f t="shared" si="2"/>
        <v>5.2561460247686655</v>
      </c>
      <c r="D21" s="3"/>
      <c r="E21" s="3"/>
      <c r="F21" s="3"/>
      <c r="G21" s="3"/>
      <c r="H21" s="3"/>
      <c r="I21" s="3"/>
      <c r="J21" s="3"/>
      <c r="K21" s="3"/>
      <c r="L21" s="3"/>
      <c r="M21" s="3"/>
      <c r="O21" s="3"/>
      <c r="P21" s="3"/>
      <c r="Q21" s="3"/>
      <c r="R21" s="3"/>
      <c r="S21" s="3"/>
      <c r="T21" s="3"/>
      <c r="U21" s="3"/>
      <c r="V21" s="3"/>
    </row>
    <row r="22" spans="1:22" x14ac:dyDescent="0.2">
      <c r="A22" s="7">
        <v>7.4999999999999997E-2</v>
      </c>
      <c r="B22" s="7"/>
      <c r="C22" s="7">
        <f t="shared" si="2"/>
        <v>5.1389111912125456</v>
      </c>
      <c r="D22" s="3"/>
      <c r="E22" s="3"/>
      <c r="F22" s="3"/>
      <c r="G22" s="3"/>
      <c r="H22" s="3"/>
      <c r="I22" s="3"/>
      <c r="J22" s="3"/>
      <c r="K22" s="3"/>
      <c r="L22" s="3"/>
      <c r="M22" s="3"/>
      <c r="O22" s="3"/>
      <c r="P22" s="3"/>
      <c r="Q22" s="3"/>
      <c r="R22" s="3"/>
      <c r="S22" s="3"/>
      <c r="T22" s="3"/>
      <c r="U22" s="3"/>
      <c r="V22" s="3"/>
    </row>
    <row r="23" spans="1:22" x14ac:dyDescent="0.2">
      <c r="A23" s="7">
        <v>0.09</v>
      </c>
      <c r="B23" s="7"/>
      <c r="C23" s="7">
        <f t="shared" si="2"/>
        <v>5.0221390184847126</v>
      </c>
      <c r="D23" s="3"/>
      <c r="E23" s="3"/>
      <c r="F23" s="3"/>
      <c r="G23" s="3"/>
      <c r="H23" s="3"/>
      <c r="I23" s="3"/>
      <c r="J23" s="3"/>
      <c r="K23" s="3"/>
      <c r="L23" s="3"/>
      <c r="M23" s="3"/>
      <c r="O23" s="3"/>
      <c r="P23" s="3"/>
      <c r="Q23" s="3"/>
      <c r="R23" s="3"/>
      <c r="S23" s="3"/>
      <c r="T23" s="3"/>
      <c r="U23" s="3"/>
      <c r="V23" s="3"/>
    </row>
    <row r="24" spans="1:22" x14ac:dyDescent="0.2">
      <c r="A24" s="7">
        <v>0.105</v>
      </c>
      <c r="B24" s="7"/>
      <c r="C24" s="7">
        <f t="shared" si="2"/>
        <v>4.9059694135577505</v>
      </c>
      <c r="D24" s="3"/>
      <c r="E24" s="3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  <c r="S24" s="3"/>
      <c r="T24" s="3"/>
      <c r="U24" s="3"/>
      <c r="V24" s="3"/>
    </row>
    <row r="25" spans="1:22" x14ac:dyDescent="0.2">
      <c r="A25" s="7">
        <v>0.12</v>
      </c>
      <c r="B25" s="7"/>
      <c r="C25" s="7">
        <f t="shared" si="2"/>
        <v>4.7905823799316627</v>
      </c>
      <c r="D25" s="3"/>
      <c r="E25" s="3"/>
      <c r="F25" s="3"/>
      <c r="G25" s="3"/>
      <c r="H25" s="3"/>
      <c r="I25" s="3"/>
      <c r="J25" s="3"/>
      <c r="K25" s="3"/>
      <c r="L25" s="3"/>
      <c r="M25" s="3"/>
      <c r="O25" s="3"/>
      <c r="P25" s="3"/>
      <c r="Q25" s="3"/>
      <c r="R25" s="3"/>
      <c r="S25" s="3"/>
      <c r="T25" s="3"/>
      <c r="U25" s="3"/>
      <c r="V25" s="3"/>
    </row>
    <row r="26" spans="1:22" x14ac:dyDescent="0.2">
      <c r="A26" s="7">
        <v>0.12825</v>
      </c>
      <c r="B26" s="7"/>
      <c r="C26" s="7">
        <f t="shared" si="2"/>
        <v>4.7275340747313956</v>
      </c>
      <c r="D26" s="3"/>
      <c r="E26" s="3"/>
      <c r="F26" s="3"/>
      <c r="G26" s="3"/>
      <c r="H26" s="3"/>
      <c r="I26" s="3"/>
      <c r="J26" s="3"/>
      <c r="K26" s="3"/>
      <c r="L26" s="3"/>
      <c r="M26" s="3"/>
      <c r="O26" s="3"/>
      <c r="P26" s="3"/>
      <c r="Q26" s="3"/>
      <c r="R26" s="3"/>
      <c r="S26" s="3"/>
      <c r="T26" s="3"/>
      <c r="U26" s="3"/>
      <c r="V26" s="3"/>
    </row>
    <row r="27" spans="1:22" x14ac:dyDescent="0.2">
      <c r="A27" s="7">
        <v>0.15000000000000002</v>
      </c>
      <c r="B27" s="7"/>
      <c r="C27" s="7">
        <f t="shared" si="2"/>
        <v>4.563137714969832</v>
      </c>
      <c r="D27" s="3"/>
      <c r="E27" s="3"/>
      <c r="F27" s="3"/>
      <c r="G27" s="3"/>
      <c r="H27" s="3"/>
      <c r="I27" s="3"/>
      <c r="J27" s="3"/>
      <c r="K27" s="3"/>
      <c r="L27" s="3"/>
      <c r="M27" s="3"/>
      <c r="O27" s="3"/>
      <c r="P27" s="3"/>
      <c r="Q27" s="3"/>
      <c r="R27" s="3"/>
      <c r="S27" s="3"/>
      <c r="T27" s="3"/>
      <c r="U27" s="3"/>
      <c r="V27" s="3"/>
    </row>
    <row r="28" spans="1:22" x14ac:dyDescent="0.2">
      <c r="A28" s="7">
        <v>0.16500000000000004</v>
      </c>
      <c r="B28" s="7"/>
      <c r="C28" s="7">
        <f t="shared" si="2"/>
        <v>4.4517368120041896</v>
      </c>
      <c r="D28" s="3"/>
      <c r="E28" s="3"/>
      <c r="F28" s="3"/>
      <c r="G28" s="3"/>
      <c r="H28" s="3"/>
      <c r="I28" s="3"/>
      <c r="J28" s="3"/>
      <c r="K28" s="3"/>
      <c r="L28" s="3"/>
      <c r="M28" s="3"/>
      <c r="O28" s="3"/>
      <c r="P28" s="3"/>
      <c r="Q28" s="3"/>
      <c r="R28" s="3"/>
      <c r="S28" s="3"/>
      <c r="T28" s="3"/>
      <c r="U28" s="3"/>
      <c r="V28" s="3"/>
    </row>
    <row r="29" spans="1:22" x14ac:dyDescent="0.2">
      <c r="A29" s="7">
        <v>0.18000000000000005</v>
      </c>
      <c r="B29" s="7"/>
      <c r="C29" s="7">
        <f t="shared" si="2"/>
        <v>4.3424561984127266</v>
      </c>
      <c r="D29" s="3"/>
      <c r="E29" s="3"/>
      <c r="F29" s="3"/>
      <c r="G29" s="3"/>
      <c r="H29" s="3"/>
      <c r="I29" s="3"/>
      <c r="J29" s="3"/>
      <c r="K29" s="3"/>
      <c r="L29" s="3"/>
      <c r="M29" s="3"/>
      <c r="O29" s="3"/>
      <c r="P29" s="3"/>
      <c r="Q29" s="3"/>
      <c r="R29" s="3"/>
      <c r="S29" s="3"/>
      <c r="T29" s="3"/>
      <c r="U29" s="3"/>
      <c r="V29" s="3"/>
    </row>
    <row r="30" spans="1:22" x14ac:dyDescent="0.2">
      <c r="A30" s="7">
        <v>0.19500000000000006</v>
      </c>
      <c r="B30" s="7"/>
      <c r="C30" s="7">
        <f t="shared" si="2"/>
        <v>4.2358421474522618</v>
      </c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  <c r="P30" s="3"/>
      <c r="Q30" s="3"/>
      <c r="R30" s="3"/>
      <c r="S30" s="3"/>
      <c r="T30" s="3"/>
      <c r="U30" s="3"/>
      <c r="V30" s="3"/>
    </row>
    <row r="31" spans="1:22" x14ac:dyDescent="0.2">
      <c r="A31" s="7">
        <v>0.21000000000000008</v>
      </c>
      <c r="B31" s="7"/>
      <c r="C31" s="7">
        <f t="shared" si="2"/>
        <v>4.1325403645731367</v>
      </c>
      <c r="D31" s="3"/>
      <c r="E31" s="3"/>
      <c r="F31" s="3"/>
      <c r="G31" s="3"/>
      <c r="H31" s="3"/>
      <c r="I31" s="3"/>
      <c r="J31" s="3"/>
      <c r="K31" s="3"/>
      <c r="L31" s="3"/>
      <c r="M31" s="3"/>
      <c r="O31" s="3"/>
      <c r="P31" s="3"/>
      <c r="Q31" s="3"/>
      <c r="R31" s="3"/>
      <c r="S31" s="3"/>
      <c r="T31" s="3"/>
      <c r="U31" s="3"/>
      <c r="V31" s="3"/>
    </row>
    <row r="32" spans="1:22" x14ac:dyDescent="0.2">
      <c r="A32" s="7">
        <v>0.22500000000000009</v>
      </c>
      <c r="B32" s="7"/>
      <c r="C32" s="7">
        <f t="shared" si="2"/>
        <v>4.0332901919699342</v>
      </c>
      <c r="D32" s="3"/>
      <c r="E32" s="3"/>
      <c r="F32" s="3"/>
      <c r="G32" s="3"/>
      <c r="H32" s="3"/>
      <c r="I32" s="3"/>
      <c r="J32" s="3"/>
      <c r="K32" s="3"/>
      <c r="L32" s="3"/>
      <c r="M32" s="3"/>
      <c r="O32" s="3"/>
      <c r="P32" s="3"/>
      <c r="Q32" s="3"/>
      <c r="R32" s="3"/>
      <c r="S32" s="3"/>
      <c r="T32" s="3"/>
      <c r="U32" s="3"/>
      <c r="V32" s="3"/>
    </row>
    <row r="33" spans="1:22" x14ac:dyDescent="0.2">
      <c r="A33" s="7">
        <v>0.2400000000000001</v>
      </c>
      <c r="B33" s="7"/>
      <c r="C33" s="7">
        <f t="shared" si="2"/>
        <v>3.938903978885238</v>
      </c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P33" s="3"/>
      <c r="Q33" s="3"/>
      <c r="R33" s="3"/>
      <c r="S33" s="3"/>
      <c r="T33" s="3"/>
      <c r="U33" s="3"/>
      <c r="V33" s="3"/>
    </row>
    <row r="34" spans="1:22" x14ac:dyDescent="0.2">
      <c r="A34" s="7">
        <v>0.25500000000000012</v>
      </c>
      <c r="B34" s="7"/>
      <c r="C34" s="7">
        <f t="shared" si="2"/>
        <v>3.8502273896780035</v>
      </c>
      <c r="D34" s="3"/>
      <c r="E34" s="3"/>
      <c r="F34" s="3"/>
      <c r="G34" s="3"/>
      <c r="H34" s="3"/>
      <c r="I34" s="3"/>
      <c r="J34" s="3"/>
      <c r="K34" s="3"/>
      <c r="L34" s="3"/>
      <c r="M34" s="3"/>
      <c r="O34" s="3"/>
      <c r="P34" s="3"/>
      <c r="Q34" s="3"/>
      <c r="R34" s="3"/>
      <c r="S34" s="3"/>
      <c r="T34" s="3"/>
      <c r="U34" s="3"/>
      <c r="V34" s="3"/>
    </row>
    <row r="35" spans="1:22" x14ac:dyDescent="0.2">
      <c r="A35" s="7">
        <v>0.27000000000000013</v>
      </c>
      <c r="B35" s="7"/>
      <c r="C35" s="7">
        <f t="shared" si="2"/>
        <v>3.7680793852538872</v>
      </c>
      <c r="D35" s="3"/>
      <c r="E35" s="3"/>
      <c r="F35" s="3"/>
      <c r="G35" s="3"/>
      <c r="H35" s="3"/>
      <c r="I35" s="3"/>
      <c r="J35" s="3"/>
      <c r="K35" s="3"/>
      <c r="L35" s="3"/>
      <c r="M35" s="3"/>
      <c r="O35" s="3"/>
      <c r="P35" s="3"/>
      <c r="Q35" s="3"/>
      <c r="R35" s="3"/>
      <c r="S35" s="3"/>
      <c r="T35" s="3"/>
      <c r="U35" s="3"/>
      <c r="V35" s="3"/>
    </row>
    <row r="36" spans="1:22" x14ac:dyDescent="0.2">
      <c r="A36" s="7">
        <v>0.28500000000000014</v>
      </c>
      <c r="B36" s="7"/>
      <c r="C36" s="7">
        <f t="shared" si="2"/>
        <v>3.6931761546000894</v>
      </c>
      <c r="D36" s="3"/>
      <c r="E36" s="3"/>
      <c r="F36" s="3"/>
      <c r="G36" s="3"/>
      <c r="H36" s="3"/>
      <c r="I36" s="3"/>
      <c r="J36" s="3"/>
      <c r="K36" s="3"/>
      <c r="L36" s="3"/>
      <c r="M36" s="3"/>
      <c r="O36" s="3"/>
      <c r="P36" s="3"/>
      <c r="Q36" s="3"/>
      <c r="R36" s="3"/>
      <c r="S36" s="3"/>
      <c r="T36" s="3"/>
      <c r="U36" s="3"/>
      <c r="V36" s="3"/>
    </row>
    <row r="37" spans="1:22" x14ac:dyDescent="0.2">
      <c r="A37" s="7">
        <v>0.30000000000000016</v>
      </c>
      <c r="B37" s="7"/>
      <c r="C37" s="7">
        <f t="shared" si="2"/>
        <v>3.62605029883819</v>
      </c>
      <c r="D37" s="3"/>
      <c r="E37" s="3"/>
      <c r="F37" s="3"/>
      <c r="G37" s="3"/>
      <c r="H37" s="3"/>
      <c r="I37" s="3"/>
      <c r="J37" s="3"/>
      <c r="K37" s="3"/>
      <c r="L37" s="3"/>
      <c r="M37" s="3"/>
      <c r="O37" s="3"/>
      <c r="P37" s="3"/>
      <c r="Q37" s="3"/>
      <c r="R37" s="3"/>
      <c r="S37" s="3"/>
      <c r="T37" s="3"/>
      <c r="U37" s="3"/>
      <c r="V37" s="3"/>
    </row>
    <row r="38" spans="1:22" x14ac:dyDescent="0.2">
      <c r="A38" s="7">
        <v>0.31500000000000017</v>
      </c>
      <c r="B38" s="7"/>
      <c r="C38" s="7">
        <f t="shared" si="2"/>
        <v>3.5669821775426267</v>
      </c>
      <c r="D38" s="3"/>
      <c r="E38" s="3"/>
      <c r="F38" s="3"/>
      <c r="G38" s="3"/>
      <c r="H38" s="3"/>
      <c r="I38" s="3"/>
      <c r="J38" s="3"/>
      <c r="K38" s="3"/>
      <c r="L38" s="3"/>
      <c r="M38" s="3"/>
      <c r="O38" s="3"/>
      <c r="P38" s="3"/>
      <c r="Q38" s="3"/>
      <c r="R38" s="3"/>
      <c r="S38" s="3"/>
      <c r="T38" s="3"/>
      <c r="U38" s="3"/>
      <c r="V38" s="3"/>
    </row>
    <row r="39" spans="1:22" x14ac:dyDescent="0.2">
      <c r="A39" s="7">
        <v>0.33000000000000018</v>
      </c>
      <c r="B39" s="7"/>
      <c r="C39" s="7">
        <f t="shared" si="2"/>
        <v>3.515960861445194</v>
      </c>
      <c r="D39" s="3"/>
      <c r="E39" s="3"/>
      <c r="F39" s="3"/>
      <c r="G39" s="3"/>
      <c r="H39" s="3"/>
      <c r="I39" s="3"/>
      <c r="J39" s="3"/>
      <c r="K39" s="3"/>
      <c r="L39" s="3"/>
      <c r="M39" s="3"/>
      <c r="O39" s="3"/>
      <c r="P39" s="3"/>
      <c r="Q39" s="3"/>
      <c r="R39" s="3"/>
      <c r="S39" s="3"/>
      <c r="T39" s="3"/>
      <c r="U39" s="3"/>
      <c r="V39" s="3"/>
    </row>
    <row r="40" spans="1:22" x14ac:dyDescent="0.2">
      <c r="A40" s="7">
        <v>0.3450000000000002</v>
      </c>
      <c r="B40" s="7"/>
      <c r="C40" s="7">
        <f t="shared" si="2"/>
        <v>3.4726856920351019</v>
      </c>
      <c r="D40" s="3"/>
      <c r="E40" s="3"/>
      <c r="F40" s="3"/>
      <c r="G40" s="3"/>
      <c r="H40" s="3"/>
      <c r="I40" s="3"/>
      <c r="J40" s="3"/>
      <c r="K40" s="3"/>
      <c r="L40" s="3"/>
      <c r="M40" s="3"/>
      <c r="O40" s="3"/>
      <c r="P40" s="3"/>
      <c r="Q40" s="3"/>
      <c r="R40" s="3"/>
      <c r="S40" s="3"/>
      <c r="T40" s="3"/>
      <c r="U40" s="3"/>
      <c r="V40" s="3"/>
    </row>
    <row r="41" spans="1:22" x14ac:dyDescent="0.2">
      <c r="A41" s="7">
        <v>0.36000000000000021</v>
      </c>
      <c r="B41" s="7"/>
      <c r="C41" s="7">
        <f t="shared" si="2"/>
        <v>3.4366079947520261</v>
      </c>
      <c r="D41" s="3"/>
      <c r="E41" s="3"/>
      <c r="F41" s="3"/>
      <c r="G41" s="3"/>
      <c r="H41" s="3"/>
      <c r="I41" s="3"/>
      <c r="J41" s="3"/>
      <c r="K41" s="3"/>
      <c r="L41" s="3"/>
      <c r="M41" s="3"/>
      <c r="O41" s="3"/>
      <c r="P41" s="3"/>
      <c r="Q41" s="3"/>
      <c r="R41" s="3"/>
      <c r="S41" s="3"/>
      <c r="T41" s="3"/>
      <c r="U41" s="3"/>
      <c r="V41" s="3"/>
    </row>
    <row r="42" spans="1:22" x14ac:dyDescent="0.2">
      <c r="A42" s="7">
        <v>0.37500000000000022</v>
      </c>
      <c r="B42" s="7"/>
      <c r="C42" s="7">
        <f t="shared" si="2"/>
        <v>3.4070012529119911</v>
      </c>
      <c r="D42" s="3"/>
      <c r="E42" s="3"/>
      <c r="F42" s="3"/>
      <c r="G42" s="3"/>
      <c r="H42" s="3"/>
      <c r="I42" s="3"/>
      <c r="J42" s="3"/>
      <c r="K42" s="3"/>
      <c r="L42" s="3"/>
      <c r="M42" s="3"/>
      <c r="O42" s="3"/>
      <c r="P42" s="3"/>
      <c r="Q42" s="3"/>
      <c r="R42" s="3"/>
      <c r="S42" s="3"/>
      <c r="T42" s="3"/>
      <c r="U42" s="3"/>
      <c r="V42" s="3"/>
    </row>
    <row r="43" spans="1:22" x14ac:dyDescent="0.2">
      <c r="A43" s="7">
        <v>0.39000000000000024</v>
      </c>
      <c r="B43" s="7"/>
      <c r="C43" s="7">
        <f t="shared" si="2"/>
        <v>3.3830421034574156</v>
      </c>
      <c r="D43" s="3"/>
      <c r="E43" s="3"/>
      <c r="F43" s="3"/>
      <c r="G43" s="3"/>
      <c r="H43" s="3"/>
      <c r="I43" s="3"/>
      <c r="J43" s="3"/>
      <c r="K43" s="3"/>
      <c r="L43" s="3"/>
      <c r="M43" s="3"/>
      <c r="O43" s="3"/>
      <c r="P43" s="3"/>
      <c r="Q43" s="3"/>
      <c r="R43" s="3"/>
      <c r="S43" s="3"/>
      <c r="T43" s="3"/>
      <c r="U43" s="3"/>
      <c r="V43" s="3"/>
    </row>
    <row r="44" spans="1:22" x14ac:dyDescent="0.2">
      <c r="A44" s="7">
        <v>0.40500000000000025</v>
      </c>
      <c r="B44" s="7"/>
      <c r="C44" s="7">
        <f t="shared" si="2"/>
        <v>3.3638855252098749</v>
      </c>
      <c r="D44" s="3"/>
      <c r="E44" s="3"/>
      <c r="F44" s="3"/>
      <c r="G44" s="3"/>
      <c r="H44" s="3"/>
      <c r="I44" s="3"/>
      <c r="J44" s="3"/>
      <c r="K44" s="3"/>
      <c r="L44" s="3"/>
      <c r="M44" s="3"/>
      <c r="O44" s="3"/>
      <c r="P44" s="3"/>
      <c r="Q44" s="3"/>
      <c r="R44" s="3"/>
      <c r="S44" s="3"/>
      <c r="T44" s="3"/>
      <c r="U44" s="3"/>
      <c r="V44" s="3"/>
    </row>
    <row r="45" spans="1:22" x14ac:dyDescent="0.2">
      <c r="A45" s="7">
        <v>0.42000000000000026</v>
      </c>
      <c r="B45" s="7"/>
      <c r="C45" s="7">
        <f t="shared" si="2"/>
        <v>3.3487234293243202</v>
      </c>
      <c r="D45" s="3"/>
      <c r="E45" s="3"/>
      <c r="F45" s="3"/>
      <c r="G45" s="3"/>
      <c r="H45" s="3"/>
      <c r="I45" s="3"/>
      <c r="J45" s="3"/>
      <c r="K45" s="3"/>
      <c r="L45" s="3"/>
      <c r="M45" s="3"/>
      <c r="O45" s="3"/>
      <c r="P45" s="3"/>
      <c r="Q45" s="3"/>
      <c r="R45" s="3"/>
      <c r="S45" s="3"/>
      <c r="T45" s="3"/>
      <c r="U45" s="3"/>
      <c r="V45" s="3"/>
    </row>
    <row r="46" spans="1:22" x14ac:dyDescent="0.2">
      <c r="A46" s="7">
        <v>0.43500000000000028</v>
      </c>
      <c r="B46" s="7"/>
      <c r="C46" s="7">
        <f t="shared" si="2"/>
        <v>3.3368228568587655</v>
      </c>
      <c r="D46" s="3"/>
      <c r="E46" s="3"/>
      <c r="F46" s="3"/>
      <c r="G46" s="3"/>
      <c r="H46" s="3"/>
      <c r="I46" s="3"/>
      <c r="J46" s="3"/>
      <c r="K46" s="3"/>
      <c r="L46" s="3"/>
      <c r="M46" s="3"/>
      <c r="O46" s="3"/>
      <c r="P46" s="3"/>
      <c r="Q46" s="3"/>
      <c r="R46" s="3"/>
      <c r="S46" s="3"/>
      <c r="T46" s="3"/>
      <c r="U46" s="3"/>
      <c r="V46" s="3"/>
    </row>
    <row r="47" spans="1:22" x14ac:dyDescent="0.2">
      <c r="A47" s="7">
        <v>0.45000000000000029</v>
      </c>
      <c r="B47" s="7"/>
      <c r="C47" s="7">
        <f t="shared" si="2"/>
        <v>3.3275453553875805</v>
      </c>
      <c r="D47" s="3"/>
      <c r="E47" s="3"/>
      <c r="F47" s="3"/>
      <c r="G47" s="3"/>
      <c r="H47" s="3"/>
      <c r="I47" s="3"/>
      <c r="J47" s="3"/>
      <c r="K47" s="3"/>
      <c r="L47" s="3"/>
      <c r="M47" s="3"/>
      <c r="O47" s="3"/>
      <c r="P47" s="3"/>
      <c r="Q47" s="3"/>
      <c r="R47" s="3"/>
      <c r="S47" s="3"/>
      <c r="T47" s="3"/>
      <c r="U47" s="3"/>
      <c r="V47" s="3"/>
    </row>
    <row r="48" spans="1:22" x14ac:dyDescent="0.2">
      <c r="A48" s="7">
        <v>0.4650000000000003</v>
      </c>
      <c r="B48" s="7"/>
      <c r="C48" s="7">
        <f t="shared" si="2"/>
        <v>3.3203518822773792</v>
      </c>
      <c r="D48" s="3"/>
      <c r="E48" s="3"/>
      <c r="F48" s="3"/>
      <c r="G48" s="3"/>
      <c r="H48" s="3"/>
      <c r="I48" s="3"/>
      <c r="J48" s="3"/>
      <c r="K48" s="3"/>
      <c r="L48" s="3"/>
      <c r="M48" s="3"/>
      <c r="O48" s="3"/>
      <c r="P48" s="3"/>
      <c r="Q48" s="3"/>
      <c r="R48" s="3"/>
      <c r="S48" s="3"/>
      <c r="T48" s="3"/>
      <c r="U48" s="3"/>
      <c r="V48" s="3"/>
    </row>
    <row r="49" spans="1:22" x14ac:dyDescent="0.2">
      <c r="A49" s="7">
        <v>0.48000000000000032</v>
      </c>
      <c r="B49" s="7"/>
      <c r="C49" s="7">
        <f t="shared" si="2"/>
        <v>3.314798174397827</v>
      </c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Q49" s="3"/>
      <c r="R49" s="3"/>
      <c r="S49" s="3"/>
      <c r="T49" s="3"/>
      <c r="U49" s="3"/>
      <c r="V49" s="3"/>
    </row>
    <row r="50" spans="1:22" x14ac:dyDescent="0.2">
      <c r="A50" s="7">
        <v>0.49500000000000033</v>
      </c>
      <c r="B50" s="7"/>
      <c r="C50" s="7">
        <f t="shared" si="2"/>
        <v>3.3105248430236807</v>
      </c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Q50" s="3"/>
      <c r="R50" s="3"/>
      <c r="S50" s="3"/>
      <c r="T50" s="3"/>
      <c r="U50" s="3"/>
      <c r="V50" s="3"/>
    </row>
    <row r="51" spans="1:22" x14ac:dyDescent="0.2">
      <c r="A51" s="7">
        <v>0.51000000000000034</v>
      </c>
      <c r="B51" s="7"/>
      <c r="C51" s="7">
        <f t="shared" si="2"/>
        <v>3.3072453060028639</v>
      </c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Q51" s="3"/>
      <c r="R51" s="3"/>
      <c r="S51" s="3"/>
      <c r="T51" s="3"/>
      <c r="U51" s="3"/>
      <c r="V51" s="3"/>
    </row>
    <row r="52" spans="1:22" x14ac:dyDescent="0.2">
      <c r="A52" s="7">
        <v>0.52500000000000036</v>
      </c>
      <c r="B52" s="7"/>
      <c r="C52" s="7">
        <f t="shared" si="2"/>
        <v>3.3047335501502038</v>
      </c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Q52" s="3"/>
      <c r="R52" s="3"/>
      <c r="S52" s="3"/>
      <c r="T52" s="3"/>
      <c r="U52" s="3"/>
      <c r="V52" s="3"/>
    </row>
    <row r="53" spans="1:22" x14ac:dyDescent="0.2">
      <c r="A53" s="7">
        <v>0.54000000000000037</v>
      </c>
      <c r="B53" s="7"/>
      <c r="C53" s="7">
        <f t="shared" si="2"/>
        <v>3.3028128360646654</v>
      </c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Q53" s="3"/>
      <c r="R53" s="3"/>
      <c r="S53" s="3"/>
      <c r="T53" s="3"/>
      <c r="U53" s="3"/>
      <c r="V53" s="3"/>
    </row>
    <row r="54" spans="1:22" x14ac:dyDescent="0.2">
      <c r="A54" s="7">
        <v>0.55500000000000038</v>
      </c>
      <c r="B54" s="7"/>
      <c r="C54" s="7">
        <f t="shared" si="2"/>
        <v>3.3013458515478398</v>
      </c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Q54" s="3"/>
      <c r="R54" s="3"/>
      <c r="S54" s="3"/>
      <c r="T54" s="3"/>
      <c r="U54" s="3"/>
      <c r="V54" s="3"/>
    </row>
    <row r="55" spans="1:22" x14ac:dyDescent="0.2">
      <c r="A55" s="7">
        <v>0.5700000000000004</v>
      </c>
      <c r="B55" s="7"/>
      <c r="C55" s="7">
        <f t="shared" si="2"/>
        <v>3.3002264455650216</v>
      </c>
      <c r="D55" s="3"/>
      <c r="E55" s="3"/>
      <c r="F55" s="3"/>
      <c r="G55" s="3"/>
      <c r="H55" s="3"/>
      <c r="I55" s="3"/>
      <c r="J55" s="3"/>
      <c r="K55" s="3"/>
      <c r="L55" s="3"/>
      <c r="M55" s="3"/>
      <c r="O55" s="3"/>
      <c r="P55" s="3"/>
      <c r="Q55" s="3"/>
      <c r="R55" s="3"/>
      <c r="S55" s="3"/>
      <c r="T55" s="3"/>
      <c r="U55" s="3"/>
      <c r="V55" s="3"/>
    </row>
    <row r="56" spans="1:22" x14ac:dyDescent="0.2">
      <c r="A56" s="7">
        <v>0.58500000000000041</v>
      </c>
      <c r="B56" s="7"/>
      <c r="C56" s="7">
        <f t="shared" si="2"/>
        <v>3.2993728680273482</v>
      </c>
      <c r="D56" s="3"/>
      <c r="E56" s="3"/>
      <c r="F56" s="3"/>
      <c r="G56" s="3"/>
      <c r="H56" s="3"/>
      <c r="I56" s="3"/>
      <c r="J56" s="3"/>
      <c r="K56" s="3"/>
      <c r="L56" s="3"/>
      <c r="M56" s="3"/>
      <c r="O56" s="3"/>
      <c r="P56" s="3"/>
      <c r="Q56" s="3"/>
      <c r="R56" s="3"/>
      <c r="S56" s="3"/>
      <c r="T56" s="3"/>
      <c r="U56" s="3"/>
      <c r="V56" s="3"/>
    </row>
    <row r="57" spans="1:22" x14ac:dyDescent="0.2">
      <c r="A57" s="7">
        <v>0.60000000000000042</v>
      </c>
      <c r="B57" s="7"/>
      <c r="C57" s="7">
        <f t="shared" si="2"/>
        <v>3.2987223432084734</v>
      </c>
      <c r="D57" s="3"/>
      <c r="E57" s="3"/>
      <c r="F57" s="3"/>
      <c r="G57" s="3"/>
      <c r="H57" s="3"/>
      <c r="I57" s="3"/>
      <c r="J57" s="3"/>
      <c r="K57" s="3"/>
      <c r="L57" s="3"/>
      <c r="M57" s="3"/>
      <c r="O57" s="3"/>
      <c r="P57" s="3"/>
      <c r="Q57" s="3"/>
      <c r="R57" s="3"/>
      <c r="S57" s="3"/>
      <c r="T57" s="3"/>
      <c r="U57" s="3"/>
      <c r="V57" s="3"/>
    </row>
    <row r="58" spans="1:22" x14ac:dyDescent="0.2">
      <c r="A58" s="7">
        <v>0.61500000000000044</v>
      </c>
      <c r="B58" s="7"/>
      <c r="C58" s="7">
        <f t="shared" si="2"/>
        <v>3.2982267723646239</v>
      </c>
      <c r="D58" s="3"/>
      <c r="E58" s="3"/>
      <c r="F58" s="3"/>
      <c r="G58" s="3"/>
      <c r="H58" s="3"/>
      <c r="I58" s="3"/>
      <c r="J58" s="3"/>
      <c r="K58" s="3"/>
      <c r="L58" s="3"/>
      <c r="M58" s="3"/>
      <c r="O58" s="3"/>
      <c r="P58" s="3"/>
      <c r="Q58" s="3"/>
      <c r="R58" s="3"/>
      <c r="S58" s="3"/>
      <c r="T58" s="3"/>
      <c r="U58" s="3"/>
      <c r="V58" s="3"/>
    </row>
    <row r="59" spans="1:22" x14ac:dyDescent="0.2">
      <c r="A59" s="7">
        <v>0.63000000000000045</v>
      </c>
      <c r="B59" s="7"/>
      <c r="C59" s="7">
        <f t="shared" si="2"/>
        <v>3.2978493644019666</v>
      </c>
      <c r="D59" s="3"/>
      <c r="E59" s="3"/>
      <c r="F59" s="3"/>
      <c r="G59" s="3"/>
      <c r="H59" s="3"/>
      <c r="I59" s="3"/>
      <c r="J59" s="3"/>
      <c r="K59" s="3"/>
      <c r="L59" s="3"/>
      <c r="M59" s="3"/>
      <c r="O59" s="3"/>
      <c r="P59" s="3"/>
      <c r="Q59" s="3"/>
      <c r="R59" s="3"/>
      <c r="S59" s="3"/>
      <c r="T59" s="3"/>
      <c r="U59" s="3"/>
      <c r="V59" s="3"/>
    </row>
    <row r="60" spans="1:22" x14ac:dyDescent="0.2">
      <c r="A60" s="7">
        <v>0.64500000000000046</v>
      </c>
      <c r="B60" s="7"/>
      <c r="C60" s="7">
        <f t="shared" si="2"/>
        <v>3.2975620137042716</v>
      </c>
      <c r="D60" s="3"/>
      <c r="E60" s="3"/>
      <c r="F60" s="3"/>
      <c r="G60" s="3"/>
      <c r="H60" s="3"/>
      <c r="I60" s="3"/>
      <c r="J60" s="3"/>
      <c r="K60" s="3"/>
      <c r="L60" s="3"/>
      <c r="M60" s="3"/>
      <c r="O60" s="3"/>
      <c r="P60" s="3"/>
      <c r="Q60" s="3"/>
      <c r="R60" s="3"/>
      <c r="S60" s="3"/>
      <c r="T60" s="3"/>
      <c r="U60" s="3"/>
      <c r="V60" s="3"/>
    </row>
    <row r="61" spans="1:22" x14ac:dyDescent="0.2">
      <c r="A61" s="7">
        <v>0.66000000000000048</v>
      </c>
      <c r="B61" s="7"/>
      <c r="C61" s="7">
        <f t="shared" si="2"/>
        <v>3.2973432707273629</v>
      </c>
      <c r="D61" s="3"/>
      <c r="E61" s="3"/>
      <c r="F61" s="3"/>
      <c r="G61" s="3"/>
      <c r="H61" s="3"/>
      <c r="I61" s="3"/>
      <c r="J61" s="3"/>
      <c r="K61" s="3"/>
      <c r="L61" s="3"/>
      <c r="M61" s="3"/>
      <c r="O61" s="3"/>
      <c r="P61" s="3"/>
      <c r="Q61" s="3"/>
      <c r="R61" s="3"/>
      <c r="S61" s="3"/>
      <c r="T61" s="3"/>
      <c r="U61" s="3"/>
      <c r="V61" s="3"/>
    </row>
    <row r="62" spans="1:22" x14ac:dyDescent="0.2">
      <c r="A62" s="7">
        <v>0.67500000000000049</v>
      </c>
      <c r="B62" s="7"/>
      <c r="C62" s="7">
        <f t="shared" si="2"/>
        <v>3.2971767778917136</v>
      </c>
      <c r="D62" s="3"/>
      <c r="E62" s="3"/>
      <c r="F62" s="3"/>
      <c r="G62" s="3"/>
      <c r="H62" s="3"/>
      <c r="I62" s="3"/>
      <c r="J62" s="3"/>
      <c r="K62" s="3"/>
      <c r="L62" s="3"/>
      <c r="M62" s="3"/>
      <c r="O62" s="3"/>
      <c r="P62" s="3"/>
      <c r="Q62" s="3"/>
      <c r="R62" s="3"/>
      <c r="S62" s="3"/>
      <c r="T62" s="3"/>
      <c r="U62" s="3"/>
      <c r="V62" s="3"/>
    </row>
    <row r="63" spans="1:22" x14ac:dyDescent="0.2">
      <c r="A63" s="7">
        <v>0.6900000000000005</v>
      </c>
      <c r="B63" s="7"/>
      <c r="C63" s="7">
        <f t="shared" si="2"/>
        <v>3.29705006787017</v>
      </c>
      <c r="D63" s="3"/>
      <c r="E63" s="3"/>
      <c r="F63" s="3"/>
      <c r="G63" s="3"/>
      <c r="H63" s="3"/>
      <c r="I63" s="3"/>
      <c r="J63" s="3"/>
      <c r="K63" s="3"/>
      <c r="L63" s="3"/>
      <c r="M63" s="3"/>
      <c r="O63" s="3"/>
      <c r="P63" s="3"/>
      <c r="Q63" s="3"/>
      <c r="R63" s="3"/>
      <c r="S63" s="3"/>
      <c r="T63" s="3"/>
      <c r="U63" s="3"/>
      <c r="V63" s="3"/>
    </row>
    <row r="64" spans="1:22" x14ac:dyDescent="0.2">
      <c r="A64" s="7">
        <v>0.70500000000000052</v>
      </c>
      <c r="B64" s="7"/>
      <c r="C64" s="7">
        <f t="shared" si="2"/>
        <v>3.2969536424932451</v>
      </c>
      <c r="D64" s="3"/>
      <c r="E64" s="3"/>
      <c r="F64" s="3"/>
      <c r="G64" s="3"/>
      <c r="H64" s="3"/>
      <c r="I64" s="3"/>
      <c r="J64" s="3"/>
      <c r="K64" s="3"/>
      <c r="L64" s="3"/>
      <c r="M64" s="3"/>
      <c r="O64" s="3"/>
      <c r="P64" s="3"/>
      <c r="Q64" s="3"/>
      <c r="R64" s="3"/>
      <c r="S64" s="3"/>
      <c r="T64" s="3"/>
      <c r="U64" s="3"/>
      <c r="V64" s="3"/>
    </row>
    <row r="65" spans="1:22" x14ac:dyDescent="0.2">
      <c r="A65" s="7">
        <v>0.72000000000000053</v>
      </c>
      <c r="B65" s="7"/>
      <c r="C65" s="7">
        <f t="shared" si="2"/>
        <v>3.2968802680096752</v>
      </c>
      <c r="D65" s="3"/>
      <c r="E65" s="3"/>
      <c r="F65" s="3"/>
      <c r="G65" s="3"/>
      <c r="H65" s="3"/>
      <c r="I65" s="3"/>
      <c r="J65" s="3"/>
      <c r="K65" s="3"/>
      <c r="L65" s="3"/>
      <c r="M65" s="3"/>
      <c r="O65" s="3"/>
      <c r="P65" s="3"/>
      <c r="Q65" s="3"/>
      <c r="R65" s="3"/>
      <c r="S65" s="3"/>
      <c r="T65" s="3"/>
      <c r="U65" s="3"/>
      <c r="V65" s="3"/>
    </row>
    <row r="66" spans="1:22" x14ac:dyDescent="0.2">
      <c r="A66" s="7">
        <v>0.73500000000000054</v>
      </c>
      <c r="B66" s="7"/>
      <c r="C66" s="7">
        <f t="shared" si="2"/>
        <v>3.2968244366155011</v>
      </c>
      <c r="D66" s="3"/>
      <c r="E66" s="3"/>
      <c r="F66" s="3"/>
      <c r="G66" s="3"/>
      <c r="H66" s="3"/>
      <c r="I66" s="3"/>
      <c r="J66" s="3"/>
      <c r="K66" s="3"/>
      <c r="L66" s="3"/>
      <c r="M66" s="3"/>
      <c r="O66" s="3"/>
      <c r="P66" s="3"/>
      <c r="Q66" s="3"/>
      <c r="R66" s="3"/>
      <c r="S66" s="3"/>
      <c r="T66" s="3"/>
      <c r="U66" s="3"/>
      <c r="V66" s="3"/>
    </row>
    <row r="67" spans="1:22" x14ac:dyDescent="0.2">
      <c r="A67" s="7">
        <v>0.75000000000000056</v>
      </c>
      <c r="B67" s="7"/>
      <c r="C67" s="7">
        <f t="shared" si="2"/>
        <v>3.2967819554482491</v>
      </c>
      <c r="D67" s="3"/>
      <c r="E67" s="3"/>
      <c r="F67" s="3"/>
      <c r="G67" s="3"/>
      <c r="H67" s="3"/>
      <c r="I67" s="3"/>
      <c r="J67" s="3"/>
      <c r="K67" s="3"/>
      <c r="L67" s="3"/>
      <c r="M67" s="3"/>
      <c r="O67" s="3"/>
      <c r="P67" s="3"/>
      <c r="Q67" s="3"/>
      <c r="R67" s="3"/>
      <c r="S67" s="3"/>
      <c r="T67" s="3"/>
      <c r="U67" s="3"/>
      <c r="V67" s="3"/>
    </row>
    <row r="68" spans="1:22" x14ac:dyDescent="0.2">
      <c r="A68" s="7">
        <v>0.76500000000000057</v>
      </c>
      <c r="B68" s="7"/>
      <c r="C68" s="7">
        <f t="shared" si="2"/>
        <v>3.2967496331186013</v>
      </c>
      <c r="D68" s="3"/>
      <c r="E68" s="3"/>
      <c r="F68" s="3"/>
      <c r="G68" s="3"/>
      <c r="H68" s="3"/>
      <c r="I68" s="3"/>
      <c r="J68" s="3"/>
      <c r="K68" s="3"/>
      <c r="L68" s="3"/>
      <c r="M68" s="3"/>
      <c r="O68" s="3"/>
      <c r="P68" s="3"/>
      <c r="Q68" s="3"/>
      <c r="R68" s="3"/>
      <c r="S68" s="3"/>
      <c r="T68" s="3"/>
      <c r="U68" s="3"/>
      <c r="V68" s="3"/>
    </row>
    <row r="69" spans="1:22" x14ac:dyDescent="0.2">
      <c r="A69" s="7">
        <v>0.78000000000000058</v>
      </c>
      <c r="B69" s="7"/>
      <c r="C69" s="7">
        <f t="shared" si="2"/>
        <v>3.2967250407746276</v>
      </c>
      <c r="D69" s="3"/>
      <c r="E69" s="3"/>
      <c r="F69" s="3"/>
      <c r="G69" s="3"/>
      <c r="H69" s="3"/>
      <c r="I69" s="3"/>
      <c r="J69" s="3"/>
      <c r="K69" s="3"/>
      <c r="L69" s="3"/>
      <c r="M69" s="3"/>
      <c r="O69" s="3"/>
      <c r="P69" s="3"/>
      <c r="Q69" s="3"/>
      <c r="R69" s="3"/>
      <c r="S69" s="3"/>
      <c r="T69" s="3"/>
      <c r="U69" s="3"/>
      <c r="V69" s="3"/>
    </row>
    <row r="70" spans="1:22" x14ac:dyDescent="0.2">
      <c r="A70" s="7">
        <v>0.7950000000000006</v>
      </c>
      <c r="B70" s="7"/>
      <c r="C70" s="7">
        <f t="shared" si="2"/>
        <v>3.2967063300594281</v>
      </c>
      <c r="D70" s="3"/>
      <c r="E70" s="3"/>
      <c r="F70" s="3"/>
      <c r="G70" s="3"/>
      <c r="H70" s="3"/>
      <c r="I70" s="3"/>
      <c r="J70" s="3"/>
      <c r="K70" s="3"/>
      <c r="L70" s="3"/>
      <c r="M70" s="3"/>
      <c r="O70" s="3"/>
      <c r="P70" s="3"/>
      <c r="Q70" s="3"/>
      <c r="R70" s="3"/>
      <c r="S70" s="3"/>
      <c r="T70" s="3"/>
      <c r="U70" s="3"/>
      <c r="V70" s="3"/>
    </row>
    <row r="71" spans="1:22" x14ac:dyDescent="0.2">
      <c r="A71" s="7">
        <v>0.81000000000000061</v>
      </c>
      <c r="B71" s="7"/>
      <c r="C71" s="7">
        <f t="shared" si="2"/>
        <v>3.2966920944628</v>
      </c>
      <c r="D71" s="3"/>
      <c r="E71" s="3"/>
      <c r="F71" s="3"/>
      <c r="G71" s="3"/>
      <c r="H71" s="3"/>
      <c r="I71" s="3"/>
      <c r="J71" s="3"/>
      <c r="K71" s="3"/>
      <c r="L71" s="3"/>
      <c r="M71" s="3"/>
      <c r="O71" s="3"/>
      <c r="P71" s="3"/>
      <c r="Q71" s="3"/>
      <c r="R71" s="3"/>
      <c r="S71" s="3"/>
      <c r="T71" s="3"/>
      <c r="U71" s="3"/>
      <c r="V71" s="3"/>
    </row>
    <row r="72" spans="1:22" x14ac:dyDescent="0.2">
      <c r="A72" s="7">
        <v>0.82500000000000062</v>
      </c>
      <c r="B72" s="7"/>
      <c r="C72" s="7">
        <f t="shared" si="2"/>
        <v>3.2966812637505214</v>
      </c>
      <c r="D72" s="3"/>
      <c r="E72" s="3"/>
      <c r="F72" s="3"/>
      <c r="G72" s="3"/>
      <c r="H72" s="3"/>
      <c r="I72" s="3"/>
      <c r="J72" s="3"/>
      <c r="K72" s="3"/>
      <c r="L72" s="3"/>
      <c r="M72" s="3"/>
      <c r="O72" s="3"/>
      <c r="P72" s="3"/>
      <c r="Q72" s="3"/>
      <c r="R72" s="3"/>
      <c r="S72" s="3"/>
      <c r="T72" s="3"/>
      <c r="U72" s="3"/>
      <c r="V72" s="3"/>
    </row>
    <row r="73" spans="1:22" x14ac:dyDescent="0.2">
      <c r="A73" s="7">
        <v>0.84000000000000064</v>
      </c>
      <c r="B73" s="7"/>
      <c r="C73" s="7">
        <f t="shared" si="2"/>
        <v>3.2966730235957993</v>
      </c>
      <c r="D73" s="3"/>
      <c r="E73" s="3"/>
      <c r="F73" s="3"/>
      <c r="G73" s="3"/>
      <c r="H73" s="3"/>
      <c r="I73" s="3"/>
      <c r="J73" s="3"/>
      <c r="K73" s="3"/>
      <c r="L73" s="3"/>
      <c r="M73" s="3"/>
      <c r="O73" s="3"/>
      <c r="P73" s="3"/>
      <c r="Q73" s="3"/>
      <c r="R73" s="3"/>
      <c r="S73" s="3"/>
      <c r="T73" s="3"/>
      <c r="U73" s="3"/>
      <c r="V73" s="3"/>
    </row>
    <row r="74" spans="1:22" x14ac:dyDescent="0.2">
      <c r="A74" s="7">
        <v>0.85500000000000065</v>
      </c>
      <c r="B74" s="7"/>
      <c r="C74" s="7">
        <f t="shared" si="2"/>
        <v>3.2966667544057855</v>
      </c>
      <c r="D74" s="3"/>
      <c r="E74" s="3"/>
      <c r="F74" s="3"/>
      <c r="G74" s="3"/>
      <c r="H74" s="3"/>
      <c r="I74" s="3"/>
      <c r="J74" s="3"/>
      <c r="K74" s="3"/>
      <c r="L74" s="3"/>
      <c r="M74" s="3"/>
      <c r="O74" s="3"/>
      <c r="P74" s="3"/>
      <c r="Q74" s="3"/>
      <c r="R74" s="3"/>
      <c r="S74" s="3"/>
      <c r="T74" s="3"/>
      <c r="U74" s="3"/>
      <c r="V74" s="3"/>
    </row>
    <row r="75" spans="1:22" x14ac:dyDescent="0.2">
      <c r="A75" s="7">
        <v>0.87000000000000066</v>
      </c>
      <c r="B75" s="7"/>
      <c r="C75" s="7">
        <f t="shared" si="2"/>
        <v>3.2966619847639875</v>
      </c>
      <c r="D75" s="3"/>
      <c r="E75" s="3"/>
      <c r="F75" s="3"/>
      <c r="G75" s="3"/>
      <c r="H75" s="3"/>
      <c r="I75" s="3"/>
      <c r="J75" s="3"/>
      <c r="K75" s="3"/>
      <c r="L75" s="3"/>
      <c r="M75" s="3"/>
      <c r="O75" s="3"/>
      <c r="P75" s="3"/>
      <c r="Q75" s="3"/>
      <c r="R75" s="3"/>
      <c r="S75" s="3"/>
      <c r="T75" s="3"/>
      <c r="U75" s="3"/>
      <c r="V75" s="3"/>
    </row>
    <row r="76" spans="1:22" x14ac:dyDescent="0.2">
      <c r="A76" s="7">
        <v>0.88500000000000068</v>
      </c>
      <c r="B76" s="7"/>
      <c r="C76" s="7">
        <f t="shared" si="2"/>
        <v>3.2966583559995568</v>
      </c>
      <c r="D76" s="3"/>
      <c r="E76" s="3"/>
      <c r="F76" s="3"/>
      <c r="G76" s="3"/>
      <c r="H76" s="3"/>
      <c r="I76" s="3"/>
      <c r="J76" s="3"/>
      <c r="K76" s="3"/>
      <c r="L76" s="3"/>
      <c r="M76" s="3"/>
      <c r="O76" s="3"/>
      <c r="P76" s="3"/>
      <c r="Q76" s="3"/>
      <c r="R76" s="3"/>
      <c r="S76" s="3"/>
      <c r="T76" s="3"/>
      <c r="U76" s="3"/>
      <c r="V76" s="3"/>
    </row>
    <row r="77" spans="1:22" x14ac:dyDescent="0.2">
      <c r="A77" s="7">
        <v>0.90000000000000069</v>
      </c>
      <c r="B77" s="7"/>
      <c r="C77" s="7">
        <f t="shared" si="2"/>
        <v>3.2966555952260244</v>
      </c>
      <c r="D77" s="3"/>
      <c r="E77" s="3"/>
      <c r="F77" s="3"/>
      <c r="G77" s="3"/>
      <c r="H77" s="3"/>
      <c r="I77" s="3"/>
      <c r="J77" s="3"/>
      <c r="K77" s="3"/>
      <c r="L77" s="3"/>
      <c r="M77" s="3"/>
      <c r="O77" s="3"/>
      <c r="P77" s="3"/>
      <c r="Q77" s="3"/>
      <c r="R77" s="3"/>
      <c r="S77" s="3"/>
      <c r="T77" s="3"/>
      <c r="U77" s="3"/>
      <c r="V77" s="3"/>
    </row>
    <row r="78" spans="1:22" x14ac:dyDescent="0.2">
      <c r="A78" s="7">
        <v>0.9150000000000007</v>
      </c>
      <c r="B78" s="7"/>
      <c r="C78" s="7">
        <f t="shared" si="2"/>
        <v>3.2966534948259478</v>
      </c>
      <c r="D78" s="3"/>
      <c r="E78" s="3"/>
      <c r="F78" s="3"/>
      <c r="G78" s="3"/>
      <c r="H78" s="3"/>
      <c r="I78" s="3"/>
      <c r="J78" s="3"/>
      <c r="K78" s="3"/>
      <c r="L78" s="3"/>
      <c r="M78" s="3"/>
      <c r="O78" s="3"/>
      <c r="P78" s="3"/>
      <c r="Q78" s="3"/>
      <c r="R78" s="3"/>
      <c r="S78" s="3"/>
      <c r="T78" s="3"/>
      <c r="U78" s="3"/>
      <c r="V78" s="3"/>
    </row>
    <row r="79" spans="1:22" x14ac:dyDescent="0.2">
      <c r="A79" s="7">
        <v>0.93000000000000071</v>
      </c>
      <c r="B79" s="7"/>
      <c r="C79" s="7">
        <f t="shared" si="2"/>
        <v>3.2966518968409906</v>
      </c>
      <c r="D79" s="3"/>
      <c r="E79" s="3"/>
      <c r="F79" s="3"/>
      <c r="G79" s="3"/>
      <c r="H79" s="3"/>
      <c r="I79" s="3"/>
      <c r="J79" s="3"/>
      <c r="K79" s="3"/>
      <c r="L79" s="3"/>
      <c r="M79" s="3"/>
      <c r="O79" s="3"/>
      <c r="P79" s="3"/>
      <c r="Q79" s="3"/>
      <c r="R79" s="3"/>
      <c r="S79" s="3"/>
      <c r="T79" s="3"/>
      <c r="U79" s="3"/>
      <c r="V79" s="3"/>
    </row>
    <row r="80" spans="1:22" x14ac:dyDescent="0.2">
      <c r="A80" s="7">
        <v>0.94500000000000073</v>
      </c>
      <c r="B80" s="7"/>
      <c r="C80" s="7">
        <f t="shared" si="2"/>
        <v>3.2966506810948331</v>
      </c>
      <c r="D80" s="3"/>
      <c r="E80" s="3"/>
      <c r="F80" s="3"/>
      <c r="G80" s="3"/>
      <c r="H80" s="3"/>
      <c r="I80" s="3"/>
      <c r="J80" s="3"/>
      <c r="K80" s="3"/>
      <c r="L80" s="3"/>
      <c r="M80" s="3"/>
      <c r="O80" s="3"/>
      <c r="P80" s="3"/>
      <c r="Q80" s="3"/>
      <c r="R80" s="3"/>
      <c r="S80" s="3"/>
      <c r="T80" s="3"/>
      <c r="U80" s="3"/>
      <c r="V80" s="3"/>
    </row>
    <row r="81" spans="1:22" x14ac:dyDescent="0.2">
      <c r="A81" s="7">
        <v>0.96000000000000074</v>
      </c>
      <c r="B81" s="7"/>
      <c r="C81" s="7">
        <f t="shared" si="2"/>
        <v>3.29664975615648</v>
      </c>
      <c r="D81" s="3"/>
      <c r="E81" s="3"/>
      <c r="F81" s="3"/>
      <c r="G81" s="3"/>
      <c r="H81" s="3"/>
      <c r="I81" s="3"/>
      <c r="J81" s="3"/>
      <c r="K81" s="3"/>
      <c r="L81" s="3"/>
      <c r="M81" s="3"/>
      <c r="O81" s="3"/>
      <c r="P81" s="3"/>
      <c r="Q81" s="3"/>
      <c r="R81" s="3"/>
      <c r="S81" s="3"/>
      <c r="T81" s="3"/>
      <c r="U81" s="3"/>
      <c r="V81" s="3"/>
    </row>
    <row r="82" spans="1:22" x14ac:dyDescent="0.2">
      <c r="A82" s="7">
        <v>0.97500000000000075</v>
      </c>
      <c r="B82" s="7"/>
      <c r="C82" s="7">
        <f t="shared" ref="C82:C117" si="3" xml:space="preserve"> LOG((10^$G$5 - 10^$G$4) * EXP(-$G$3 *A82 )  + 10^$G$4)</f>
        <v>3.2966490524648027</v>
      </c>
      <c r="D82" s="3"/>
      <c r="E82" s="3"/>
      <c r="F82" s="3"/>
      <c r="G82" s="3"/>
      <c r="H82" s="3"/>
      <c r="I82" s="3"/>
      <c r="J82" s="3"/>
      <c r="K82" s="3"/>
      <c r="L82" s="3"/>
      <c r="M82" s="3"/>
      <c r="O82" s="3"/>
      <c r="P82" s="3"/>
      <c r="Q82" s="3"/>
      <c r="R82" s="3"/>
      <c r="S82" s="3"/>
      <c r="T82" s="3"/>
      <c r="U82" s="3"/>
      <c r="V82" s="3"/>
    </row>
    <row r="83" spans="1:22" x14ac:dyDescent="0.2">
      <c r="A83" s="7">
        <v>0.99000000000000077</v>
      </c>
      <c r="B83" s="7"/>
      <c r="C83" s="7">
        <f t="shared" si="3"/>
        <v>3.2966485170974966</v>
      </c>
      <c r="D83" s="3"/>
      <c r="E83" s="3"/>
      <c r="F83" s="3"/>
      <c r="G83" s="3"/>
      <c r="H83" s="3"/>
      <c r="I83" s="3"/>
      <c r="J83" s="3"/>
      <c r="K83" s="3"/>
      <c r="L83" s="3"/>
      <c r="M83" s="3"/>
      <c r="O83" s="3"/>
      <c r="P83" s="3"/>
      <c r="Q83" s="3"/>
      <c r="R83" s="3"/>
      <c r="S83" s="3"/>
      <c r="T83" s="3"/>
      <c r="U83" s="3"/>
      <c r="V83" s="3"/>
    </row>
    <row r="84" spans="1:22" x14ac:dyDescent="0.2">
      <c r="A84" s="7">
        <v>1.0050000000000008</v>
      </c>
      <c r="B84" s="7"/>
      <c r="C84" s="7">
        <f t="shared" si="3"/>
        <v>3.296648109791195</v>
      </c>
      <c r="D84" s="3"/>
      <c r="E84" s="3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S84" s="3"/>
      <c r="T84" s="3"/>
      <c r="U84" s="3"/>
      <c r="V84" s="3"/>
    </row>
    <row r="85" spans="1:22" x14ac:dyDescent="0.2">
      <c r="A85" s="7">
        <v>1.0200000000000007</v>
      </c>
      <c r="B85" s="7"/>
      <c r="C85" s="7">
        <f t="shared" si="3"/>
        <v>3.2966477999135115</v>
      </c>
      <c r="D85" s="3"/>
      <c r="E85" s="3"/>
      <c r="F85" s="3"/>
      <c r="G85" s="3"/>
      <c r="H85" s="3"/>
      <c r="I85" s="3"/>
      <c r="J85" s="3"/>
      <c r="K85" s="3"/>
      <c r="L85" s="3"/>
      <c r="M85" s="3"/>
      <c r="O85" s="3"/>
      <c r="P85" s="3"/>
      <c r="Q85" s="3"/>
      <c r="R85" s="3"/>
      <c r="S85" s="3"/>
      <c r="T85" s="3"/>
      <c r="U85" s="3"/>
      <c r="V85" s="3"/>
    </row>
    <row r="86" spans="1:22" x14ac:dyDescent="0.2">
      <c r="A86" s="7">
        <v>1.0350000000000006</v>
      </c>
      <c r="B86" s="7"/>
      <c r="C86" s="7">
        <f t="shared" si="3"/>
        <v>3.2966475641593407</v>
      </c>
      <c r="D86" s="3"/>
      <c r="E86" s="3"/>
      <c r="F86" s="3"/>
      <c r="G86" s="3"/>
      <c r="H86" s="3"/>
      <c r="I86" s="3"/>
      <c r="J86" s="3"/>
      <c r="K86" s="3"/>
      <c r="L86" s="3"/>
      <c r="M86" s="3"/>
      <c r="O86" s="3"/>
      <c r="P86" s="3"/>
      <c r="Q86" s="3"/>
      <c r="R86" s="3"/>
      <c r="S86" s="3"/>
      <c r="T86" s="3"/>
      <c r="U86" s="3"/>
      <c r="V86" s="3"/>
    </row>
    <row r="87" spans="1:22" x14ac:dyDescent="0.2">
      <c r="A87" s="7">
        <v>1.0500000000000005</v>
      </c>
      <c r="B87" s="7"/>
      <c r="C87" s="7">
        <f t="shared" si="3"/>
        <v>3.2966473847981805</v>
      </c>
      <c r="D87" s="3"/>
      <c r="E87" s="3"/>
      <c r="F87" s="3"/>
      <c r="G87" s="3"/>
      <c r="H87" s="3"/>
      <c r="I87" s="3"/>
      <c r="J87" s="3"/>
      <c r="K87" s="3"/>
      <c r="L87" s="3"/>
      <c r="M87" s="3"/>
      <c r="O87" s="3"/>
      <c r="P87" s="3"/>
      <c r="Q87" s="3"/>
      <c r="R87" s="3"/>
      <c r="S87" s="3"/>
      <c r="T87" s="3"/>
      <c r="U87" s="3"/>
      <c r="V87" s="3"/>
    </row>
    <row r="88" spans="1:22" x14ac:dyDescent="0.2">
      <c r="A88" s="7">
        <v>1.0650000000000004</v>
      </c>
      <c r="B88" s="7"/>
      <c r="C88" s="7">
        <f t="shared" si="3"/>
        <v>3.2966472483406917</v>
      </c>
      <c r="D88" s="3"/>
      <c r="E88" s="3"/>
      <c r="F88" s="3"/>
      <c r="G88" s="3"/>
      <c r="H88" s="3"/>
      <c r="I88" s="3"/>
      <c r="J88" s="3"/>
      <c r="K88" s="3"/>
      <c r="L88" s="3"/>
      <c r="M88" s="3"/>
      <c r="O88" s="3"/>
      <c r="P88" s="3"/>
      <c r="Q88" s="3"/>
      <c r="R88" s="3"/>
      <c r="S88" s="3"/>
      <c r="T88" s="3"/>
      <c r="U88" s="3"/>
      <c r="V88" s="3"/>
    </row>
    <row r="89" spans="1:22" x14ac:dyDescent="0.2">
      <c r="A89" s="7">
        <v>1.0800000000000003</v>
      </c>
      <c r="B89" s="7"/>
      <c r="C89" s="7">
        <f t="shared" si="3"/>
        <v>3.29664714452421</v>
      </c>
      <c r="D89" s="3"/>
      <c r="E89" s="3"/>
      <c r="F89" s="3"/>
      <c r="G89" s="3"/>
      <c r="H89" s="3"/>
      <c r="I89" s="3"/>
      <c r="J89" s="3"/>
      <c r="K89" s="3"/>
      <c r="L89" s="3"/>
      <c r="M89" s="3"/>
      <c r="O89" s="3"/>
      <c r="P89" s="3"/>
      <c r="Q89" s="3"/>
      <c r="R89" s="3"/>
      <c r="S89" s="3"/>
      <c r="T89" s="3"/>
      <c r="U89" s="3"/>
      <c r="V89" s="3"/>
    </row>
    <row r="90" spans="1:22" x14ac:dyDescent="0.2">
      <c r="A90" s="7">
        <v>1.0950000000000002</v>
      </c>
      <c r="B90" s="7"/>
      <c r="C90" s="7">
        <f t="shared" si="3"/>
        <v>3.2966470655409217</v>
      </c>
      <c r="D90" s="3"/>
      <c r="E90" s="3"/>
      <c r="F90" s="3"/>
      <c r="G90" s="3"/>
      <c r="H90" s="3"/>
      <c r="I90" s="3"/>
      <c r="J90" s="3"/>
      <c r="K90" s="3"/>
      <c r="L90" s="3"/>
      <c r="M90" s="3"/>
      <c r="O90" s="3"/>
      <c r="P90" s="3"/>
      <c r="Q90" s="3"/>
      <c r="R90" s="3"/>
      <c r="S90" s="3"/>
      <c r="T90" s="3"/>
      <c r="U90" s="3"/>
      <c r="V90" s="3"/>
    </row>
    <row r="91" spans="1:22" x14ac:dyDescent="0.2">
      <c r="A91" s="7">
        <v>1.1100000000000001</v>
      </c>
      <c r="B91" s="7"/>
      <c r="C91" s="7">
        <f t="shared" si="3"/>
        <v>3.2966470054506605</v>
      </c>
      <c r="D91" s="3"/>
      <c r="E91" s="3"/>
      <c r="F91" s="3"/>
      <c r="G91" s="3"/>
      <c r="H91" s="3"/>
      <c r="I91" s="3"/>
      <c r="J91" s="3"/>
      <c r="K91" s="3"/>
      <c r="L91" s="3"/>
      <c r="M91" s="3"/>
      <c r="O91" s="3"/>
      <c r="P91" s="3"/>
      <c r="Q91" s="3"/>
      <c r="R91" s="3"/>
      <c r="S91" s="3"/>
      <c r="T91" s="3"/>
      <c r="U91" s="3"/>
      <c r="V91" s="3"/>
    </row>
    <row r="92" spans="1:22" x14ac:dyDescent="0.2">
      <c r="A92" s="7">
        <v>1.125</v>
      </c>
      <c r="B92" s="7"/>
      <c r="C92" s="7">
        <f t="shared" si="3"/>
        <v>3.2966469597341623</v>
      </c>
      <c r="D92" s="3"/>
      <c r="E92" s="3"/>
      <c r="F92" s="3"/>
      <c r="G92" s="3"/>
      <c r="H92" s="3"/>
      <c r="I92" s="3"/>
      <c r="J92" s="3"/>
      <c r="K92" s="3"/>
      <c r="L92" s="3"/>
      <c r="M92" s="3"/>
      <c r="O92" s="3"/>
      <c r="P92" s="3"/>
      <c r="Q92" s="3"/>
      <c r="R92" s="3"/>
      <c r="S92" s="3"/>
      <c r="T92" s="3"/>
      <c r="U92" s="3"/>
      <c r="V92" s="3"/>
    </row>
    <row r="93" spans="1:22" x14ac:dyDescent="0.2">
      <c r="A93" s="7">
        <v>1.1399999999999999</v>
      </c>
      <c r="B93" s="7"/>
      <c r="C93" s="7">
        <f t="shared" si="3"/>
        <v>3.2966469249531825</v>
      </c>
      <c r="D93" s="3"/>
      <c r="E93" s="3"/>
      <c r="F93" s="3"/>
      <c r="G93" s="3"/>
      <c r="H93" s="3"/>
      <c r="I93" s="3"/>
      <c r="J93" s="3"/>
      <c r="K93" s="3"/>
      <c r="L93" s="3"/>
      <c r="M93" s="3"/>
      <c r="O93" s="3"/>
      <c r="P93" s="3"/>
      <c r="Q93" s="3"/>
      <c r="R93" s="3"/>
      <c r="S93" s="3"/>
      <c r="T93" s="3"/>
      <c r="U93" s="3"/>
      <c r="V93" s="3"/>
    </row>
    <row r="94" spans="1:22" x14ac:dyDescent="0.2">
      <c r="A94" s="7">
        <v>1.1549999999999998</v>
      </c>
      <c r="B94" s="7"/>
      <c r="C94" s="7">
        <f t="shared" si="3"/>
        <v>3.2966468984919146</v>
      </c>
      <c r="D94" s="3"/>
      <c r="E94" s="3"/>
      <c r="F94" s="3"/>
      <c r="G94" s="3"/>
      <c r="H94" s="3"/>
      <c r="I94" s="3"/>
      <c r="J94" s="3"/>
      <c r="K94" s="3"/>
      <c r="L94" s="3"/>
      <c r="M94" s="3"/>
      <c r="O94" s="3"/>
      <c r="P94" s="3"/>
      <c r="Q94" s="3"/>
      <c r="R94" s="3"/>
      <c r="S94" s="3"/>
      <c r="T94" s="3"/>
      <c r="U94" s="3"/>
      <c r="V94" s="3"/>
    </row>
    <row r="95" spans="1:22" x14ac:dyDescent="0.2">
      <c r="A95" s="7">
        <v>1.1699999999999997</v>
      </c>
      <c r="B95" s="7"/>
      <c r="C95" s="7">
        <f t="shared" si="3"/>
        <v>3.2966468783602592</v>
      </c>
      <c r="D95" s="3"/>
      <c r="E95" s="3"/>
      <c r="F95" s="3"/>
      <c r="G95" s="3"/>
      <c r="H95" s="3"/>
      <c r="I95" s="3"/>
      <c r="J95" s="3"/>
      <c r="K95" s="3"/>
      <c r="L95" s="3"/>
      <c r="M95" s="3"/>
      <c r="O95" s="3"/>
      <c r="P95" s="3"/>
      <c r="Q95" s="3"/>
      <c r="R95" s="3"/>
      <c r="S95" s="3"/>
      <c r="T95" s="3"/>
      <c r="U95" s="3"/>
      <c r="V95" s="3"/>
    </row>
    <row r="96" spans="1:22" x14ac:dyDescent="0.2">
      <c r="A96" s="7">
        <v>1.1849999999999996</v>
      </c>
      <c r="B96" s="7"/>
      <c r="C96" s="7">
        <f t="shared" si="3"/>
        <v>3.2966468630441548</v>
      </c>
      <c r="D96" s="3"/>
      <c r="E96" s="3"/>
      <c r="F96" s="3"/>
      <c r="G96" s="3"/>
      <c r="H96" s="3"/>
      <c r="I96" s="3"/>
      <c r="J96" s="3"/>
      <c r="K96" s="3"/>
      <c r="L96" s="3"/>
      <c r="M96" s="3"/>
      <c r="O96" s="3"/>
      <c r="P96" s="3"/>
      <c r="Q96" s="3"/>
      <c r="R96" s="3"/>
      <c r="S96" s="3"/>
      <c r="T96" s="3"/>
      <c r="U96" s="3"/>
      <c r="V96" s="3"/>
    </row>
    <row r="97" spans="1:22" x14ac:dyDescent="0.2">
      <c r="A97" s="7">
        <v>1.1999999999999995</v>
      </c>
      <c r="B97" s="7"/>
      <c r="C97" s="7">
        <f t="shared" si="3"/>
        <v>3.2966468513917078</v>
      </c>
      <c r="D97" s="3"/>
      <c r="E97" s="3"/>
      <c r="F97" s="3"/>
      <c r="G97" s="3"/>
      <c r="H97" s="3"/>
      <c r="I97" s="3"/>
      <c r="J97" s="3"/>
      <c r="K97" s="3"/>
      <c r="L97" s="3"/>
      <c r="M97" s="3"/>
      <c r="O97" s="3"/>
      <c r="P97" s="3"/>
      <c r="Q97" s="3"/>
      <c r="R97" s="3"/>
      <c r="S97" s="3"/>
      <c r="T97" s="3"/>
      <c r="U97" s="3"/>
      <c r="V97" s="3"/>
    </row>
    <row r="98" spans="1:22" x14ac:dyDescent="0.2">
      <c r="A98" s="7">
        <v>1.2149999999999994</v>
      </c>
      <c r="B98" s="7"/>
      <c r="C98" s="7">
        <f t="shared" si="3"/>
        <v>3.29664684252656</v>
      </c>
      <c r="D98" s="3"/>
      <c r="E98" s="3"/>
      <c r="F98" s="3"/>
      <c r="G98" s="3"/>
      <c r="H98" s="3"/>
      <c r="I98" s="3"/>
      <c r="J98" s="3"/>
      <c r="K98" s="3"/>
      <c r="L98" s="3"/>
      <c r="M98" s="3"/>
      <c r="O98" s="3"/>
      <c r="P98" s="3"/>
      <c r="Q98" s="3"/>
      <c r="R98" s="3"/>
      <c r="S98" s="3"/>
      <c r="T98" s="3"/>
      <c r="U98" s="3"/>
      <c r="V98" s="3"/>
    </row>
    <row r="99" spans="1:22" x14ac:dyDescent="0.2">
      <c r="A99" s="7">
        <v>1.2299999999999993</v>
      </c>
      <c r="B99" s="7"/>
      <c r="C99" s="7">
        <f t="shared" si="3"/>
        <v>3.2966468357819823</v>
      </c>
      <c r="D99" s="3"/>
      <c r="E99" s="3"/>
      <c r="F99" s="3"/>
      <c r="G99" s="3"/>
      <c r="H99" s="3"/>
      <c r="I99" s="3"/>
      <c r="J99" s="3"/>
      <c r="K99" s="3"/>
      <c r="L99" s="3"/>
      <c r="M99" s="3"/>
      <c r="O99" s="3"/>
      <c r="P99" s="3"/>
      <c r="Q99" s="3"/>
      <c r="R99" s="3"/>
      <c r="S99" s="3"/>
      <c r="T99" s="3"/>
      <c r="U99" s="3"/>
      <c r="V99" s="3"/>
    </row>
    <row r="100" spans="1:22" x14ac:dyDescent="0.2">
      <c r="A100" s="7">
        <v>1.2449999999999992</v>
      </c>
      <c r="B100" s="7"/>
      <c r="C100" s="7">
        <f t="shared" si="3"/>
        <v>3.2966468306507268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O100" s="3"/>
      <c r="P100" s="3"/>
      <c r="Q100" s="3"/>
      <c r="R100" s="3"/>
      <c r="S100" s="3"/>
      <c r="T100" s="3"/>
      <c r="U100" s="3"/>
      <c r="V100" s="3"/>
    </row>
    <row r="101" spans="1:22" x14ac:dyDescent="0.2">
      <c r="A101" s="7">
        <v>1.2599999999999991</v>
      </c>
      <c r="B101" s="7"/>
      <c r="C101" s="7">
        <f t="shared" si="3"/>
        <v>3.2966468267468834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O101" s="3"/>
      <c r="P101" s="3"/>
      <c r="Q101" s="3"/>
      <c r="R101" s="3"/>
      <c r="S101" s="3"/>
      <c r="T101" s="3"/>
      <c r="U101" s="3"/>
      <c r="V101" s="3"/>
    </row>
    <row r="102" spans="1:22" x14ac:dyDescent="0.2">
      <c r="A102" s="7">
        <v>1.274999999999999</v>
      </c>
      <c r="B102" s="7"/>
      <c r="C102" s="7">
        <f t="shared" si="3"/>
        <v>3.2966468237768507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O102" s="3"/>
      <c r="P102" s="3"/>
      <c r="Q102" s="3"/>
      <c r="R102" s="3"/>
      <c r="S102" s="3"/>
      <c r="T102" s="3"/>
      <c r="U102" s="3"/>
      <c r="V102" s="3"/>
    </row>
    <row r="103" spans="1:22" x14ac:dyDescent="0.2">
      <c r="A103" s="7">
        <v>1.2899999999999989</v>
      </c>
      <c r="B103" s="7"/>
      <c r="C103" s="7">
        <f t="shared" si="3"/>
        <v>3.2966468215172586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O103" s="3"/>
      <c r="P103" s="3"/>
      <c r="Q103" s="3"/>
      <c r="R103" s="3"/>
      <c r="S103" s="3"/>
      <c r="T103" s="3"/>
      <c r="U103" s="3"/>
      <c r="V103" s="3"/>
    </row>
    <row r="104" spans="1:22" x14ac:dyDescent="0.2">
      <c r="A104" s="7">
        <v>1.3049999999999988</v>
      </c>
      <c r="B104" s="7"/>
      <c r="C104" s="7">
        <f t="shared" si="3"/>
        <v>3.2966468197981675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O104" s="3"/>
      <c r="P104" s="3"/>
      <c r="Q104" s="3"/>
      <c r="R104" s="3"/>
      <c r="S104" s="3"/>
      <c r="T104" s="3"/>
      <c r="U104" s="3"/>
      <c r="V104" s="3"/>
    </row>
    <row r="105" spans="1:22" x14ac:dyDescent="0.2">
      <c r="A105" s="7">
        <v>1.3199999999999987</v>
      </c>
      <c r="B105" s="7"/>
      <c r="C105" s="7">
        <f t="shared" si="3"/>
        <v>3.296646818490288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O105" s="3"/>
      <c r="P105" s="3"/>
      <c r="Q105" s="3"/>
      <c r="R105" s="3"/>
      <c r="S105" s="3"/>
      <c r="T105" s="3"/>
      <c r="U105" s="3"/>
      <c r="V105" s="3"/>
    </row>
    <row r="106" spans="1:22" x14ac:dyDescent="0.2">
      <c r="A106" s="7">
        <v>1.3349999999999986</v>
      </c>
      <c r="B106" s="7"/>
      <c r="C106" s="7">
        <f t="shared" si="3"/>
        <v>3.2966468174952572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O106" s="3"/>
      <c r="P106" s="3"/>
      <c r="Q106" s="3"/>
      <c r="R106" s="3"/>
      <c r="S106" s="3"/>
      <c r="T106" s="3"/>
      <c r="U106" s="3"/>
      <c r="V106" s="3"/>
    </row>
    <row r="107" spans="1:22" x14ac:dyDescent="0.2">
      <c r="A107" s="7">
        <v>1.3499999999999985</v>
      </c>
      <c r="B107" s="7"/>
      <c r="C107" s="7">
        <f t="shared" si="3"/>
        <v>3.296646816738241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O107" s="3"/>
      <c r="P107" s="3"/>
      <c r="Q107" s="3"/>
      <c r="R107" s="3"/>
      <c r="S107" s="3"/>
      <c r="T107" s="3"/>
      <c r="U107" s="3"/>
      <c r="V107" s="3"/>
    </row>
    <row r="108" spans="1:22" x14ac:dyDescent="0.2">
      <c r="A108" s="7">
        <v>1.3649999999999984</v>
      </c>
      <c r="B108" s="7"/>
      <c r="C108" s="7">
        <f t="shared" si="3"/>
        <v>3.2966468161623053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O108" s="3"/>
      <c r="P108" s="3"/>
      <c r="Q108" s="3"/>
      <c r="R108" s="3"/>
      <c r="S108" s="3"/>
      <c r="T108" s="3"/>
      <c r="U108" s="3"/>
      <c r="V108" s="3"/>
    </row>
    <row r="109" spans="1:22" x14ac:dyDescent="0.2">
      <c r="A109" s="7">
        <v>1.3799999999999983</v>
      </c>
      <c r="B109" s="7"/>
      <c r="C109" s="7">
        <f t="shared" si="3"/>
        <v>3.2966468157241349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O109" s="3"/>
      <c r="P109" s="3"/>
      <c r="Q109" s="3"/>
      <c r="R109" s="3"/>
      <c r="S109" s="3"/>
      <c r="T109" s="3"/>
      <c r="U109" s="3"/>
      <c r="V109" s="3"/>
    </row>
    <row r="110" spans="1:22" x14ac:dyDescent="0.2">
      <c r="A110" s="7">
        <v>1.3949999999999982</v>
      </c>
      <c r="B110" s="7"/>
      <c r="C110" s="7">
        <f t="shared" si="3"/>
        <v>3.2966468153907762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O110" s="3"/>
      <c r="P110" s="3"/>
      <c r="Q110" s="3"/>
      <c r="R110" s="3"/>
      <c r="S110" s="3"/>
      <c r="T110" s="3"/>
      <c r="U110" s="3"/>
      <c r="V110" s="3"/>
    </row>
    <row r="111" spans="1:22" x14ac:dyDescent="0.2">
      <c r="A111" s="7">
        <v>1.4099999999999981</v>
      </c>
      <c r="B111" s="7"/>
      <c r="C111" s="7">
        <f t="shared" si="3"/>
        <v>3.2966468151371577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O111" s="3"/>
      <c r="P111" s="3"/>
      <c r="Q111" s="3"/>
      <c r="R111" s="3"/>
      <c r="S111" s="3"/>
      <c r="T111" s="3"/>
      <c r="U111" s="3"/>
      <c r="V111" s="3"/>
    </row>
    <row r="112" spans="1:22" x14ac:dyDescent="0.2">
      <c r="A112" s="7">
        <v>1.424999999999998</v>
      </c>
      <c r="B112" s="7"/>
      <c r="C112" s="7">
        <f t="shared" si="3"/>
        <v>3.2966468149442059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O112" s="3"/>
      <c r="P112" s="3"/>
      <c r="Q112" s="3"/>
      <c r="R112" s="3"/>
      <c r="S112" s="3"/>
      <c r="T112" s="3"/>
      <c r="U112" s="3"/>
      <c r="V112" s="3"/>
    </row>
    <row r="113" spans="1:22" x14ac:dyDescent="0.2">
      <c r="A113" s="7">
        <v>1.4399999999999979</v>
      </c>
      <c r="B113" s="7"/>
      <c r="C113" s="7">
        <f t="shared" si="3"/>
        <v>3.2966468147974086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O113" s="3"/>
      <c r="P113" s="3"/>
      <c r="Q113" s="3"/>
      <c r="R113" s="3"/>
      <c r="S113" s="3"/>
      <c r="T113" s="3"/>
      <c r="U113" s="3"/>
      <c r="V113" s="3"/>
    </row>
    <row r="114" spans="1:22" x14ac:dyDescent="0.2">
      <c r="A114" s="7">
        <v>1.4549999999999979</v>
      </c>
      <c r="B114" s="7"/>
      <c r="C114" s="7">
        <f t="shared" si="3"/>
        <v>3.2966468146857255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O114" s="3"/>
      <c r="P114" s="3"/>
      <c r="Q114" s="3"/>
      <c r="R114" s="3"/>
      <c r="S114" s="3"/>
      <c r="T114" s="3"/>
      <c r="U114" s="3"/>
      <c r="V114" s="3"/>
    </row>
    <row r="115" spans="1:22" x14ac:dyDescent="0.2">
      <c r="A115" s="7">
        <v>1.4699999999999978</v>
      </c>
      <c r="B115" s="7"/>
      <c r="C115" s="7">
        <f t="shared" si="3"/>
        <v>3.2966468146007575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O115" s="3"/>
      <c r="P115" s="3"/>
      <c r="Q115" s="3"/>
      <c r="R115" s="3"/>
      <c r="S115" s="3"/>
      <c r="T115" s="3"/>
      <c r="U115" s="3"/>
      <c r="V115" s="3"/>
    </row>
    <row r="116" spans="1:22" x14ac:dyDescent="0.2">
      <c r="A116" s="7">
        <v>1.4849999999999977</v>
      </c>
      <c r="B116" s="7"/>
      <c r="C116" s="7">
        <f t="shared" si="3"/>
        <v>3.2966468145361141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O116" s="3"/>
      <c r="P116" s="3"/>
      <c r="Q116" s="3"/>
      <c r="R116" s="3"/>
      <c r="S116" s="3"/>
      <c r="T116" s="3"/>
      <c r="U116" s="3"/>
      <c r="V116" s="3"/>
    </row>
    <row r="117" spans="1:22" x14ac:dyDescent="0.2">
      <c r="A117" s="7">
        <v>1.4999999999999976</v>
      </c>
      <c r="B117" s="7"/>
      <c r="C117" s="7">
        <f t="shared" si="3"/>
        <v>3.2966468144869334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O117" s="3"/>
      <c r="P117" s="3"/>
      <c r="Q117" s="3"/>
      <c r="R117" s="3"/>
      <c r="S117" s="3"/>
      <c r="T117" s="3"/>
      <c r="U117" s="3"/>
      <c r="V117" s="3"/>
    </row>
  </sheetData>
  <mergeCells count="1">
    <mergeCell ref="F12:L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90" zoomScaleNormal="90" workbookViewId="0">
      <selection sqref="A1:F13"/>
    </sheetView>
  </sheetViews>
  <sheetFormatPr defaultRowHeight="15" x14ac:dyDescent="0.25"/>
  <cols>
    <col min="3" max="3" width="10.42578125" bestFit="1" customWidth="1"/>
    <col min="4" max="4" width="12.140625" bestFit="1" customWidth="1"/>
  </cols>
  <sheetData>
    <row r="1" spans="1:6" x14ac:dyDescent="0.25">
      <c r="A1" s="8" t="s">
        <v>1</v>
      </c>
      <c r="B1" s="8" t="s">
        <v>11</v>
      </c>
      <c r="C1" s="8" t="s">
        <v>0</v>
      </c>
      <c r="D1" s="8" t="s">
        <v>2</v>
      </c>
      <c r="E1" s="8" t="s">
        <v>12</v>
      </c>
      <c r="F1" s="8" t="s">
        <v>33</v>
      </c>
    </row>
    <row r="2" spans="1:6" x14ac:dyDescent="0.25">
      <c r="A2" s="4">
        <v>12662</v>
      </c>
      <c r="B2" s="4" t="s">
        <v>3</v>
      </c>
      <c r="C2" s="8" t="s">
        <v>36</v>
      </c>
      <c r="D2" s="8" t="s">
        <v>35</v>
      </c>
      <c r="E2" s="9">
        <v>0</v>
      </c>
      <c r="F2" s="7">
        <v>5.7242758696007892</v>
      </c>
    </row>
    <row r="3" spans="1:6" x14ac:dyDescent="0.25">
      <c r="A3" s="4">
        <v>12662</v>
      </c>
      <c r="B3" s="4" t="s">
        <v>3</v>
      </c>
      <c r="C3" s="8" t="s">
        <v>36</v>
      </c>
      <c r="D3" s="8" t="s">
        <v>35</v>
      </c>
      <c r="E3" s="9">
        <v>0.5</v>
      </c>
      <c r="F3" s="7">
        <v>3.8450980400142569</v>
      </c>
    </row>
    <row r="4" spans="1:6" x14ac:dyDescent="0.25">
      <c r="A4" s="4">
        <v>12662</v>
      </c>
      <c r="B4" s="4" t="s">
        <v>3</v>
      </c>
      <c r="C4" s="8" t="s">
        <v>36</v>
      </c>
      <c r="D4" s="8" t="s">
        <v>35</v>
      </c>
      <c r="E4" s="9">
        <v>1</v>
      </c>
      <c r="F4" s="7">
        <v>3.1139433523068369</v>
      </c>
    </row>
    <row r="5" spans="1:6" x14ac:dyDescent="0.25">
      <c r="A5" s="4">
        <v>12662</v>
      </c>
      <c r="B5" s="4" t="s">
        <v>3</v>
      </c>
      <c r="C5" s="8" t="s">
        <v>36</v>
      </c>
      <c r="D5" s="8" t="s">
        <v>35</v>
      </c>
      <c r="E5" s="9">
        <v>1.5</v>
      </c>
      <c r="F5" s="7">
        <v>3.0293837776852097</v>
      </c>
    </row>
    <row r="6" spans="1:6" x14ac:dyDescent="0.25">
      <c r="A6" s="4">
        <v>12662</v>
      </c>
      <c r="B6" s="4" t="s">
        <v>5</v>
      </c>
      <c r="C6" s="8" t="s">
        <v>36</v>
      </c>
      <c r="D6" s="8" t="s">
        <v>35</v>
      </c>
      <c r="E6" s="9">
        <v>0</v>
      </c>
      <c r="F6" s="7">
        <v>5.6812412373755876</v>
      </c>
    </row>
    <row r="7" spans="1:6" x14ac:dyDescent="0.25">
      <c r="A7" s="4">
        <v>12662</v>
      </c>
      <c r="B7" s="4" t="s">
        <v>5</v>
      </c>
      <c r="C7" s="8" t="s">
        <v>36</v>
      </c>
      <c r="D7" s="8" t="s">
        <v>35</v>
      </c>
      <c r="E7" s="9">
        <v>0.5</v>
      </c>
      <c r="F7" s="7">
        <v>3.0413926851582249</v>
      </c>
    </row>
    <row r="8" spans="1:6" x14ac:dyDescent="0.25">
      <c r="A8" s="4">
        <v>12662</v>
      </c>
      <c r="B8" s="4" t="s">
        <v>5</v>
      </c>
      <c r="C8" s="8" t="s">
        <v>36</v>
      </c>
      <c r="D8" s="8" t="s">
        <v>35</v>
      </c>
      <c r="E8" s="9">
        <v>1</v>
      </c>
      <c r="F8" s="7">
        <v>3.568201724066995</v>
      </c>
    </row>
    <row r="9" spans="1:6" x14ac:dyDescent="0.25">
      <c r="A9" s="4">
        <v>12662</v>
      </c>
      <c r="B9" s="4" t="s">
        <v>5</v>
      </c>
      <c r="C9" s="8" t="s">
        <v>36</v>
      </c>
      <c r="D9" s="8" t="s">
        <v>35</v>
      </c>
      <c r="E9" s="9">
        <v>1.5</v>
      </c>
      <c r="F9" s="7">
        <v>3.6720978579357175</v>
      </c>
    </row>
    <row r="10" spans="1:6" x14ac:dyDescent="0.25">
      <c r="A10" s="4">
        <v>12662</v>
      </c>
      <c r="B10" s="4" t="s">
        <v>8</v>
      </c>
      <c r="C10" s="8" t="s">
        <v>36</v>
      </c>
      <c r="D10" s="8" t="s">
        <v>35</v>
      </c>
      <c r="E10" s="9">
        <v>0</v>
      </c>
      <c r="F10" s="7">
        <v>5.7781512503836439</v>
      </c>
    </row>
    <row r="11" spans="1:6" x14ac:dyDescent="0.25">
      <c r="A11" s="4">
        <v>12662</v>
      </c>
      <c r="B11" s="4" t="s">
        <v>8</v>
      </c>
      <c r="C11" s="8" t="s">
        <v>36</v>
      </c>
      <c r="D11" s="8" t="s">
        <v>35</v>
      </c>
      <c r="E11" s="9">
        <v>0.5</v>
      </c>
      <c r="F11" s="7">
        <v>3.0413926851582249</v>
      </c>
    </row>
    <row r="12" spans="1:6" x14ac:dyDescent="0.25">
      <c r="A12" s="4">
        <v>12662</v>
      </c>
      <c r="B12" s="4" t="s">
        <v>8</v>
      </c>
      <c r="C12" s="8" t="s">
        <v>36</v>
      </c>
      <c r="D12" s="8" t="s">
        <v>35</v>
      </c>
      <c r="E12" s="9">
        <v>1</v>
      </c>
      <c r="F12" s="7">
        <v>3.7242758696007892</v>
      </c>
    </row>
    <row r="13" spans="1:6" x14ac:dyDescent="0.25">
      <c r="A13" s="4">
        <v>12662</v>
      </c>
      <c r="B13" s="4" t="s">
        <v>8</v>
      </c>
      <c r="C13" s="8" t="s">
        <v>36</v>
      </c>
      <c r="D13" s="8" t="s">
        <v>35</v>
      </c>
      <c r="E13" s="9">
        <v>1.5</v>
      </c>
      <c r="F13" s="7">
        <v>2.6720978579357175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4"/>
  <sheetViews>
    <sheetView zoomScale="80" zoomScaleNormal="80" workbookViewId="0"/>
  </sheetViews>
  <sheetFormatPr defaultRowHeight="12.75" x14ac:dyDescent="0.2"/>
  <cols>
    <col min="1" max="1" width="9.140625" style="7"/>
    <col min="2" max="3" width="9.85546875" style="4" customWidth="1"/>
    <col min="4" max="5" width="9.140625" style="4"/>
    <col min="6" max="6" width="11.140625" style="4" bestFit="1" customWidth="1"/>
    <col min="7" max="16" width="9.140625" style="4"/>
    <col min="17" max="17" width="10.5703125" style="4" bestFit="1" customWidth="1"/>
    <col min="18" max="16384" width="9.140625" style="4"/>
  </cols>
  <sheetData>
    <row r="1" spans="1:35" ht="24" customHeight="1" x14ac:dyDescent="0.2">
      <c r="A1" s="6" t="s">
        <v>12</v>
      </c>
      <c r="B1" s="5" t="s">
        <v>13</v>
      </c>
      <c r="C1" s="5" t="s">
        <v>14</v>
      </c>
      <c r="D1" s="1" t="s">
        <v>15</v>
      </c>
      <c r="E1" s="3"/>
      <c r="F1" s="1" t="s">
        <v>17</v>
      </c>
      <c r="G1" s="1" t="s">
        <v>18</v>
      </c>
      <c r="H1" s="1" t="s">
        <v>19</v>
      </c>
      <c r="I1" s="3"/>
      <c r="J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x14ac:dyDescent="0.2">
      <c r="A2" s="7">
        <v>0</v>
      </c>
      <c r="B2" s="3">
        <v>5.6020599913279625</v>
      </c>
      <c r="C2" s="3">
        <f t="shared" ref="C2:C20" si="0" xml:space="preserve"> $G$5 - ((A2 /$G$3)^$G$4)</f>
        <v>5.3998934648319912</v>
      </c>
      <c r="D2" s="3">
        <f t="shared" ref="D2:D20" si="1" xml:space="preserve"> (B2 - C2)^2</f>
        <v>4.087130443544628E-2</v>
      </c>
      <c r="E2" s="3"/>
      <c r="F2" s="3"/>
      <c r="G2" s="3"/>
      <c r="H2" s="3"/>
      <c r="I2" s="3"/>
      <c r="J2" s="3"/>
      <c r="K2" s="3"/>
      <c r="L2" s="2" t="s">
        <v>20</v>
      </c>
      <c r="M2" s="7">
        <v>0.34742344943175307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x14ac:dyDescent="0.2">
      <c r="A3" s="7">
        <v>0.25</v>
      </c>
      <c r="B3" s="3">
        <v>2.1139433523068369</v>
      </c>
      <c r="C3" s="3">
        <f t="shared" si="0"/>
        <v>2.7121955607533885</v>
      </c>
      <c r="D3" s="3">
        <f t="shared" si="1"/>
        <v>0.35790570491117618</v>
      </c>
      <c r="E3" s="3"/>
      <c r="F3" s="3" t="s">
        <v>9</v>
      </c>
      <c r="G3" s="7">
        <v>1.2535760614763614E-4</v>
      </c>
      <c r="H3" s="7">
        <v>5.5914540633138438E-4</v>
      </c>
      <c r="I3" s="3"/>
      <c r="J3" s="3"/>
      <c r="K3" s="3"/>
      <c r="L3" s="2" t="s">
        <v>23</v>
      </c>
      <c r="M3" s="7">
        <f>SQRT(M2)</f>
        <v>0.58942637320682645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x14ac:dyDescent="0.2">
      <c r="A4" s="7">
        <v>0.5</v>
      </c>
      <c r="B4" s="3">
        <v>2.3617278360175926</v>
      </c>
      <c r="C4" s="3">
        <f t="shared" si="0"/>
        <v>2.458510599094347</v>
      </c>
      <c r="D4" s="3">
        <f t="shared" si="1"/>
        <v>9.3669032287711698E-3</v>
      </c>
      <c r="E4" s="3"/>
      <c r="F4" s="3" t="s">
        <v>10</v>
      </c>
      <c r="G4" s="7">
        <v>0.13012359614340072</v>
      </c>
      <c r="H4" s="7">
        <v>5.9878126581231997E-2</v>
      </c>
      <c r="I4" s="3"/>
      <c r="J4" s="3"/>
      <c r="K4" s="3"/>
      <c r="L4" s="2" t="s">
        <v>21</v>
      </c>
      <c r="M4" s="7">
        <v>0.8497662410336374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x14ac:dyDescent="0.2">
      <c r="A5" s="7">
        <v>1</v>
      </c>
      <c r="B5" s="3">
        <v>2.0606978403536118</v>
      </c>
      <c r="C5" s="3">
        <f t="shared" si="0"/>
        <v>2.1808809598455037</v>
      </c>
      <c r="D5" s="3">
        <f t="shared" si="1"/>
        <v>1.4443982210802359E-2</v>
      </c>
      <c r="E5" s="3"/>
      <c r="F5" s="3" t="s">
        <v>4</v>
      </c>
      <c r="G5" s="7">
        <v>5.3998934648319912</v>
      </c>
      <c r="H5" s="7">
        <v>0.34028847236172788</v>
      </c>
      <c r="I5" s="3"/>
      <c r="J5" s="3"/>
      <c r="K5" s="3"/>
      <c r="L5" s="2" t="s">
        <v>22</v>
      </c>
      <c r="M5" s="7">
        <v>0.83098702116284207</v>
      </c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x14ac:dyDescent="0.2">
      <c r="A6" s="7">
        <v>1.5</v>
      </c>
      <c r="B6" s="3">
        <v>1.9294189257142926</v>
      </c>
      <c r="C6" s="3">
        <f t="shared" si="0"/>
        <v>2.006483805835158</v>
      </c>
      <c r="D6" s="3">
        <f t="shared" si="1"/>
        <v>5.9389957480433424E-3</v>
      </c>
      <c r="E6" s="3"/>
      <c r="F6" s="3"/>
      <c r="G6" s="3"/>
      <c r="H6" s="3"/>
      <c r="I6" s="3"/>
      <c r="J6" s="3"/>
      <c r="K6" s="3"/>
      <c r="L6" s="3"/>
      <c r="M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x14ac:dyDescent="0.2">
      <c r="A7" s="7">
        <v>2.5</v>
      </c>
      <c r="B7" s="3">
        <v>2</v>
      </c>
      <c r="C7" s="3">
        <f t="shared" si="0"/>
        <v>1.7732567926186467</v>
      </c>
      <c r="D7" s="3">
        <f t="shared" si="1"/>
        <v>5.1412482093583407E-2</v>
      </c>
      <c r="E7" s="3"/>
      <c r="F7" s="1" t="s">
        <v>24</v>
      </c>
      <c r="G7" s="3"/>
      <c r="H7" s="3"/>
      <c r="I7" s="3"/>
      <c r="J7" s="3"/>
      <c r="K7" s="3"/>
      <c r="L7" s="3"/>
      <c r="M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x14ac:dyDescent="0.2">
      <c r="A8" s="7">
        <v>0</v>
      </c>
      <c r="B8" s="3">
        <v>5.6720978579357171</v>
      </c>
      <c r="C8" s="3">
        <f t="shared" si="0"/>
        <v>5.3998934648319912</v>
      </c>
      <c r="D8" s="3">
        <f t="shared" si="1"/>
        <v>7.4095231624967742E-2</v>
      </c>
      <c r="E8" s="3"/>
      <c r="F8" s="3" t="s">
        <v>30</v>
      </c>
      <c r="G8" s="3"/>
      <c r="H8" s="3"/>
      <c r="I8" s="3"/>
      <c r="J8" s="3"/>
      <c r="K8" s="3"/>
      <c r="L8" s="3"/>
      <c r="M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x14ac:dyDescent="0.2">
      <c r="A9" s="7">
        <v>0.25</v>
      </c>
      <c r="B9" s="3">
        <v>3.2855573090077739</v>
      </c>
      <c r="C9" s="3">
        <f t="shared" si="0"/>
        <v>2.7121955607533885</v>
      </c>
      <c r="D9" s="3">
        <f t="shared" si="1"/>
        <v>0.32874369436132517</v>
      </c>
      <c r="E9" s="3"/>
      <c r="F9" s="1" t="s">
        <v>25</v>
      </c>
      <c r="G9" s="3"/>
      <c r="H9" s="3"/>
      <c r="I9" s="3"/>
      <c r="J9" s="3"/>
      <c r="K9" s="3"/>
      <c r="L9" s="3"/>
      <c r="M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x14ac:dyDescent="0.2">
      <c r="A10" s="7">
        <v>0.5</v>
      </c>
      <c r="B10" s="3">
        <v>3.9867717342662448</v>
      </c>
      <c r="C10" s="3">
        <f t="shared" si="0"/>
        <v>2.458510599094347</v>
      </c>
      <c r="D10" s="3">
        <f t="shared" si="1"/>
        <v>2.3355820972768977</v>
      </c>
      <c r="E10" s="3"/>
      <c r="F10" s="3" t="s">
        <v>31</v>
      </c>
      <c r="G10" s="3"/>
      <c r="H10" s="3"/>
      <c r="I10" s="3"/>
      <c r="J10" s="3"/>
      <c r="K10" s="3"/>
      <c r="L10" s="3"/>
      <c r="M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x14ac:dyDescent="0.2">
      <c r="A11" s="7">
        <v>1.5</v>
      </c>
      <c r="B11" s="3">
        <v>1.5440680443502757</v>
      </c>
      <c r="C11" s="3">
        <f t="shared" si="0"/>
        <v>2.006483805835158</v>
      </c>
      <c r="D11" s="3">
        <f t="shared" si="1"/>
        <v>0.21382833646964353</v>
      </c>
      <c r="E11" s="3"/>
      <c r="F11" s="1" t="s">
        <v>26</v>
      </c>
      <c r="G11" s="3"/>
      <c r="H11" s="3"/>
      <c r="I11" s="3"/>
      <c r="J11" s="3"/>
      <c r="K11" s="3"/>
      <c r="L11" s="3"/>
      <c r="M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x14ac:dyDescent="0.2">
      <c r="A12" s="7">
        <v>2</v>
      </c>
      <c r="B12" s="3">
        <v>1.8129133566428555</v>
      </c>
      <c r="C12" s="3">
        <f t="shared" si="0"/>
        <v>1.8770465658579019</v>
      </c>
      <c r="D12" s="3">
        <f t="shared" si="1"/>
        <v>4.1130685242209116E-3</v>
      </c>
      <c r="E12" s="3"/>
      <c r="F12" s="11" t="s">
        <v>32</v>
      </c>
      <c r="G12" s="11"/>
      <c r="H12" s="11"/>
      <c r="I12" s="11"/>
      <c r="J12" s="11"/>
      <c r="K12" s="11"/>
      <c r="L12" s="11"/>
      <c r="M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x14ac:dyDescent="0.2">
      <c r="A13" s="7">
        <v>2.5</v>
      </c>
      <c r="B13" s="3">
        <v>1.9294189257142926</v>
      </c>
      <c r="C13" s="3">
        <f t="shared" si="0"/>
        <v>1.7732567926186467</v>
      </c>
      <c r="D13" s="3">
        <f t="shared" si="1"/>
        <v>2.4386611812982247E-2</v>
      </c>
      <c r="E13" s="3"/>
      <c r="F13" s="11"/>
      <c r="G13" s="11"/>
      <c r="H13" s="11"/>
      <c r="I13" s="11"/>
      <c r="J13" s="11"/>
      <c r="K13" s="11"/>
      <c r="L13" s="11"/>
      <c r="M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x14ac:dyDescent="0.2">
      <c r="A14" s="7">
        <v>0</v>
      </c>
      <c r="B14" s="3">
        <v>5.568201724066995</v>
      </c>
      <c r="C14" s="3">
        <f t="shared" si="0"/>
        <v>5.3998934648319912</v>
      </c>
      <c r="D14" s="3">
        <f t="shared" si="1"/>
        <v>2.8327670126717244E-2</v>
      </c>
      <c r="E14" s="3"/>
      <c r="F14" s="11"/>
      <c r="G14" s="11"/>
      <c r="H14" s="11"/>
      <c r="I14" s="11"/>
      <c r="J14" s="11"/>
      <c r="K14" s="11"/>
      <c r="L14" s="11"/>
      <c r="M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x14ac:dyDescent="0.2">
      <c r="A15" s="7">
        <v>0.25</v>
      </c>
      <c r="B15" s="3">
        <v>2.9542425094393248</v>
      </c>
      <c r="C15" s="3">
        <f t="shared" si="0"/>
        <v>2.7121955607533885</v>
      </c>
      <c r="D15" s="3">
        <f t="shared" si="1"/>
        <v>5.8586725368172249E-2</v>
      </c>
      <c r="E15" s="3"/>
      <c r="F15" s="3"/>
      <c r="G15" s="3"/>
      <c r="H15" s="3"/>
      <c r="I15" s="3"/>
      <c r="J15" s="3"/>
      <c r="K15" s="3"/>
      <c r="L15" s="3"/>
      <c r="M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x14ac:dyDescent="0.2">
      <c r="A16" s="7">
        <v>0.5</v>
      </c>
      <c r="B16" s="3">
        <v>1.4771212547196624</v>
      </c>
      <c r="C16" s="3">
        <f t="shared" si="0"/>
        <v>2.458510599094347</v>
      </c>
      <c r="D16" s="3">
        <f t="shared" si="1"/>
        <v>0.96312504525217335</v>
      </c>
      <c r="E16" s="3"/>
      <c r="F16" s="3"/>
      <c r="G16" s="3"/>
      <c r="H16" s="3"/>
      <c r="I16" s="3"/>
      <c r="J16" s="3"/>
      <c r="K16" s="3"/>
      <c r="L16" s="3"/>
      <c r="M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x14ac:dyDescent="0.2">
      <c r="A17" s="7">
        <v>1</v>
      </c>
      <c r="B17" s="3">
        <v>1.5440680443502757</v>
      </c>
      <c r="C17" s="3">
        <f t="shared" si="0"/>
        <v>2.1808809598455037</v>
      </c>
      <c r="D17" s="3">
        <f t="shared" si="1"/>
        <v>0.40553068934153241</v>
      </c>
      <c r="E17" s="3"/>
      <c r="F17" s="3"/>
      <c r="G17" s="3"/>
      <c r="H17" s="3"/>
      <c r="I17" s="3"/>
      <c r="J17" s="3"/>
      <c r="K17" s="3"/>
      <c r="L17" s="3"/>
      <c r="M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x14ac:dyDescent="0.2">
      <c r="A18" s="7">
        <v>1.5</v>
      </c>
      <c r="B18" s="3">
        <v>1.9294189257142926</v>
      </c>
      <c r="C18" s="3">
        <f t="shared" si="0"/>
        <v>2.006483805835158</v>
      </c>
      <c r="D18" s="3">
        <f t="shared" si="1"/>
        <v>5.9389957480433424E-3</v>
      </c>
      <c r="E18" s="3"/>
      <c r="F18" s="3"/>
      <c r="G18" s="3"/>
      <c r="H18" s="3"/>
      <c r="I18" s="3"/>
      <c r="J18" s="3"/>
      <c r="K18" s="3"/>
      <c r="L18" s="3"/>
      <c r="M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x14ac:dyDescent="0.2">
      <c r="A19" s="7">
        <v>2</v>
      </c>
      <c r="B19" s="3">
        <v>1.5440680443502757</v>
      </c>
      <c r="C19" s="3">
        <f t="shared" si="0"/>
        <v>1.8770465658579019</v>
      </c>
      <c r="D19" s="3">
        <f t="shared" si="1"/>
        <v>0.11087469578540468</v>
      </c>
      <c r="E19" s="3"/>
      <c r="F19" s="3"/>
      <c r="G19" s="3"/>
      <c r="H19" s="3"/>
      <c r="I19" s="3"/>
      <c r="J19" s="3"/>
      <c r="K19" s="3"/>
      <c r="L19" s="3"/>
      <c r="M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x14ac:dyDescent="0.2">
      <c r="A20" s="7">
        <v>2.5</v>
      </c>
      <c r="B20" s="3">
        <v>2.4983105537896004</v>
      </c>
      <c r="C20" s="3">
        <f t="shared" si="0"/>
        <v>1.7732567926186467</v>
      </c>
      <c r="D20" s="3">
        <f t="shared" si="1"/>
        <v>0.52570295658814647</v>
      </c>
      <c r="E20" s="3"/>
      <c r="F20" s="3"/>
      <c r="G20" s="3"/>
      <c r="H20" s="3"/>
      <c r="I20" s="3"/>
      <c r="J20" s="3"/>
      <c r="K20" s="3"/>
      <c r="L20" s="3"/>
      <c r="M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x14ac:dyDescent="0.2">
      <c r="A21" s="6" t="s">
        <v>16</v>
      </c>
      <c r="B21" s="3"/>
      <c r="C21" s="3"/>
      <c r="D21" s="3">
        <f>SUM(D2:D20)</f>
        <v>5.5587751909080492</v>
      </c>
      <c r="E21" s="3"/>
      <c r="F21" s="3"/>
      <c r="G21" s="3"/>
      <c r="H21" s="3"/>
      <c r="I21" s="3"/>
      <c r="J21" s="3"/>
      <c r="K21" s="3"/>
      <c r="L21" s="3"/>
      <c r="M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x14ac:dyDescent="0.2">
      <c r="A24" s="7">
        <v>0</v>
      </c>
      <c r="B24" s="3"/>
      <c r="C24" s="3">
        <f xml:space="preserve"> $G$5 - ((A24 /$G$3)^$G$4)</f>
        <v>5.3998934648319912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x14ac:dyDescent="0.2">
      <c r="A25" s="7">
        <v>1.4999999999999999E-2</v>
      </c>
      <c r="B25" s="3"/>
      <c r="C25" s="3">
        <f t="shared" ref="C25:C26" si="2" xml:space="preserve"> $G$5 - ((A25 /$G$3)^$G$4)</f>
        <v>3.5361372725505449</v>
      </c>
      <c r="D25" s="3"/>
      <c r="E25" s="3"/>
      <c r="F25" s="3"/>
      <c r="G25" s="3"/>
      <c r="H25" s="3"/>
      <c r="I25" s="3"/>
      <c r="J25" s="3"/>
      <c r="K25" s="3"/>
      <c r="L25" s="3"/>
      <c r="M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x14ac:dyDescent="0.2">
      <c r="A26" s="7">
        <v>0.03</v>
      </c>
      <c r="B26" s="3"/>
      <c r="C26" s="3">
        <f t="shared" si="2"/>
        <v>3.360222071119896</v>
      </c>
      <c r="D26" s="3"/>
      <c r="E26" s="3"/>
      <c r="F26" s="3"/>
      <c r="G26" s="3"/>
      <c r="H26" s="3"/>
      <c r="I26" s="3"/>
      <c r="J26" s="3"/>
      <c r="K26" s="3"/>
      <c r="L26" s="3"/>
      <c r="M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x14ac:dyDescent="0.2">
      <c r="A27" s="7">
        <v>4.4999999999999998E-2</v>
      </c>
      <c r="B27" s="3"/>
      <c r="C27" s="3">
        <f t="shared" ref="C27:C90" si="3" xml:space="preserve"> $G$5 - ((A27 /$G$3)^$G$4)</f>
        <v>3.2497183419083191</v>
      </c>
      <c r="D27" s="3"/>
      <c r="E27" s="3"/>
      <c r="F27" s="3"/>
      <c r="G27" s="3"/>
      <c r="H27" s="3"/>
      <c r="I27" s="3"/>
      <c r="J27" s="3"/>
      <c r="K27" s="3"/>
      <c r="L27" s="3"/>
      <c r="M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x14ac:dyDescent="0.2">
      <c r="A28" s="7">
        <v>0.06</v>
      </c>
      <c r="B28" s="3"/>
      <c r="C28" s="3">
        <f t="shared" si="3"/>
        <v>3.1677026817474201</v>
      </c>
      <c r="D28" s="3"/>
      <c r="E28" s="3"/>
      <c r="F28" s="3"/>
      <c r="G28" s="3"/>
      <c r="H28" s="3"/>
      <c r="I28" s="3"/>
      <c r="J28" s="3"/>
      <c r="K28" s="3"/>
      <c r="L28" s="3"/>
      <c r="M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x14ac:dyDescent="0.2">
      <c r="A29" s="7">
        <v>7.4999999999999997E-2</v>
      </c>
      <c r="B29" s="3"/>
      <c r="C29" s="3">
        <f t="shared" si="3"/>
        <v>3.1019380936608441</v>
      </c>
      <c r="D29" s="3"/>
      <c r="E29" s="3"/>
      <c r="F29" s="3"/>
      <c r="G29" s="3"/>
      <c r="H29" s="3"/>
      <c r="I29" s="3"/>
      <c r="J29" s="3"/>
      <c r="K29" s="3"/>
      <c r="L29" s="3"/>
      <c r="M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x14ac:dyDescent="0.2">
      <c r="A30" s="7">
        <v>0.09</v>
      </c>
      <c r="B30" s="3"/>
      <c r="C30" s="3">
        <f t="shared" si="3"/>
        <v>3.04676878690388</v>
      </c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x14ac:dyDescent="0.2">
      <c r="A31" s="7">
        <v>0.105</v>
      </c>
      <c r="B31" s="3"/>
      <c r="C31" s="3">
        <f t="shared" si="3"/>
        <v>2.999091734336397</v>
      </c>
      <c r="D31" s="3"/>
      <c r="E31" s="3"/>
      <c r="F31" s="3"/>
      <c r="G31" s="3"/>
      <c r="H31" s="3"/>
      <c r="I31" s="3"/>
      <c r="J31" s="3"/>
      <c r="K31" s="3"/>
      <c r="L31" s="3"/>
      <c r="M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x14ac:dyDescent="0.2">
      <c r="A32" s="7">
        <v>0.12</v>
      </c>
      <c r="B32" s="3"/>
      <c r="C32" s="3">
        <f t="shared" si="3"/>
        <v>2.9570118774114302</v>
      </c>
      <c r="D32" s="3"/>
      <c r="E32" s="3"/>
      <c r="F32" s="3"/>
      <c r="G32" s="3"/>
      <c r="H32" s="3"/>
      <c r="I32" s="3"/>
      <c r="J32" s="3"/>
      <c r="K32" s="3"/>
      <c r="L32" s="3"/>
      <c r="M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x14ac:dyDescent="0.2">
      <c r="A33" s="7">
        <v>0.13500000000000001</v>
      </c>
      <c r="B33" s="3"/>
      <c r="C33" s="3">
        <f t="shared" si="3"/>
        <v>2.9192830296331431</v>
      </c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2">
      <c r="A34" s="7">
        <v>0.15</v>
      </c>
      <c r="B34" s="3"/>
      <c r="C34" s="3">
        <f t="shared" si="3"/>
        <v>2.8850399373073721</v>
      </c>
      <c r="D34" s="3"/>
      <c r="E34" s="3"/>
      <c r="F34" s="3"/>
      <c r="G34" s="3"/>
      <c r="H34" s="3"/>
      <c r="I34" s="3"/>
      <c r="J34" s="3"/>
      <c r="K34" s="3"/>
      <c r="L34" s="3"/>
      <c r="M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x14ac:dyDescent="0.2">
      <c r="A35" s="7">
        <v>0.16500000000000001</v>
      </c>
      <c r="B35" s="3"/>
      <c r="C35" s="3">
        <f t="shared" si="3"/>
        <v>2.8536562543864621</v>
      </c>
      <c r="D35" s="3"/>
      <c r="E35" s="3"/>
      <c r="F35" s="3"/>
      <c r="G35" s="3"/>
      <c r="H35" s="3"/>
      <c r="I35" s="3"/>
      <c r="J35" s="3"/>
      <c r="K35" s="3"/>
      <c r="L35" s="3"/>
      <c r="M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x14ac:dyDescent="0.2">
      <c r="A36" s="7">
        <v>0.18</v>
      </c>
      <c r="B36" s="3"/>
      <c r="C36" s="3">
        <f t="shared" si="3"/>
        <v>2.8246633401595655</v>
      </c>
      <c r="D36" s="3"/>
      <c r="E36" s="3"/>
      <c r="F36" s="3"/>
      <c r="G36" s="3"/>
      <c r="H36" s="3"/>
      <c r="I36" s="3"/>
      <c r="J36" s="3"/>
      <c r="K36" s="3"/>
      <c r="L36" s="3"/>
      <c r="M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x14ac:dyDescent="0.2">
      <c r="A37" s="7">
        <v>0.19500000000000001</v>
      </c>
      <c r="B37" s="3"/>
      <c r="C37" s="3">
        <f t="shared" si="3"/>
        <v>2.7977010038949555</v>
      </c>
      <c r="D37" s="3"/>
      <c r="E37" s="3"/>
      <c r="F37" s="3"/>
      <c r="G37" s="3"/>
      <c r="H37" s="3"/>
      <c r="I37" s="3"/>
      <c r="J37" s="3"/>
      <c r="K37" s="3"/>
      <c r="L37" s="3"/>
      <c r="M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">
      <c r="A38" s="7">
        <v>0.21</v>
      </c>
      <c r="B38" s="3"/>
      <c r="C38" s="3">
        <f t="shared" si="3"/>
        <v>2.7724861719971545</v>
      </c>
      <c r="D38" s="3"/>
      <c r="E38" s="3"/>
      <c r="F38" s="3"/>
      <c r="G38" s="3"/>
      <c r="H38" s="3"/>
      <c r="I38" s="3"/>
      <c r="J38" s="3"/>
      <c r="K38" s="3"/>
      <c r="L38" s="3"/>
      <c r="M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2">
      <c r="A39" s="7">
        <v>0.22500000000000001</v>
      </c>
      <c r="B39" s="3"/>
      <c r="C39" s="3">
        <f t="shared" si="3"/>
        <v>2.7487921603031586</v>
      </c>
      <c r="D39" s="3"/>
      <c r="E39" s="3"/>
      <c r="F39" s="3"/>
      <c r="G39" s="3"/>
      <c r="H39" s="3"/>
      <c r="I39" s="3"/>
      <c r="J39" s="3"/>
      <c r="K39" s="3"/>
      <c r="L39" s="3"/>
      <c r="M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2">
      <c r="A40" s="7">
        <v>0.24</v>
      </c>
      <c r="B40" s="3"/>
      <c r="C40" s="3">
        <f t="shared" si="3"/>
        <v>2.7264345045221892</v>
      </c>
      <c r="D40" s="3"/>
      <c r="E40" s="3"/>
      <c r="F40" s="3"/>
      <c r="G40" s="3"/>
      <c r="H40" s="3"/>
      <c r="I40" s="3"/>
      <c r="J40" s="3"/>
      <c r="K40" s="3"/>
      <c r="L40" s="3"/>
      <c r="M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2">
      <c r="A41" s="7">
        <v>0.255</v>
      </c>
      <c r="B41" s="3"/>
      <c r="C41" s="3">
        <f t="shared" si="3"/>
        <v>2.7052609995384787</v>
      </c>
      <c r="D41" s="3"/>
      <c r="E41" s="3"/>
      <c r="F41" s="3"/>
      <c r="G41" s="3"/>
      <c r="H41" s="3"/>
      <c r="I41" s="3"/>
      <c r="J41" s="3"/>
      <c r="K41" s="3"/>
      <c r="L41" s="3"/>
      <c r="M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x14ac:dyDescent="0.2">
      <c r="A42" s="7">
        <v>0.27</v>
      </c>
      <c r="B42" s="3"/>
      <c r="C42" s="3">
        <f t="shared" si="3"/>
        <v>2.6851445268685725</v>
      </c>
      <c r="D42" s="3"/>
      <c r="E42" s="3"/>
      <c r="F42" s="3"/>
      <c r="G42" s="3"/>
      <c r="H42" s="3"/>
      <c r="I42" s="3"/>
      <c r="J42" s="3"/>
      <c r="K42" s="3"/>
      <c r="L42" s="3"/>
      <c r="M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x14ac:dyDescent="0.2">
      <c r="A43" s="7">
        <v>0.28499999999999998</v>
      </c>
      <c r="B43" s="3"/>
      <c r="C43" s="3">
        <f t="shared" si="3"/>
        <v>2.6659777804513811</v>
      </c>
      <c r="D43" s="3"/>
      <c r="E43" s="3"/>
      <c r="F43" s="3"/>
      <c r="G43" s="3"/>
      <c r="H43" s="3"/>
      <c r="I43" s="3"/>
      <c r="J43" s="3"/>
      <c r="K43" s="3"/>
      <c r="L43" s="3"/>
      <c r="M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x14ac:dyDescent="0.2">
      <c r="A44" s="7">
        <v>0.3</v>
      </c>
      <c r="B44" s="3"/>
      <c r="C44" s="3">
        <f t="shared" si="3"/>
        <v>2.647669316249087</v>
      </c>
      <c r="D44" s="3"/>
      <c r="E44" s="3"/>
      <c r="F44" s="3"/>
      <c r="G44" s="3"/>
      <c r="H44" s="3"/>
      <c r="I44" s="3"/>
      <c r="J44" s="3"/>
      <c r="K44" s="3"/>
      <c r="L44" s="3"/>
      <c r="M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x14ac:dyDescent="0.2">
      <c r="A45" s="7">
        <v>0.315</v>
      </c>
      <c r="B45" s="3"/>
      <c r="C45" s="3">
        <f t="shared" si="3"/>
        <v>2.6301405447010135</v>
      </c>
      <c r="D45" s="3"/>
      <c r="E45" s="3"/>
      <c r="F45" s="3"/>
      <c r="G45" s="3"/>
      <c r="H45" s="3"/>
      <c r="I45" s="3"/>
      <c r="J45" s="3"/>
      <c r="K45" s="3"/>
      <c r="L45" s="3"/>
      <c r="M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x14ac:dyDescent="0.2">
      <c r="A46" s="7">
        <v>0.33</v>
      </c>
      <c r="B46" s="3"/>
      <c r="C46" s="3">
        <f t="shared" si="3"/>
        <v>2.6133234074074632</v>
      </c>
      <c r="D46" s="3"/>
      <c r="E46" s="3"/>
      <c r="F46" s="3"/>
      <c r="G46" s="3"/>
      <c r="H46" s="3"/>
      <c r="I46" s="3"/>
      <c r="J46" s="3"/>
      <c r="K46" s="3"/>
      <c r="L46" s="3"/>
      <c r="M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x14ac:dyDescent="0.2">
      <c r="A47" s="7">
        <v>0.34499999999999997</v>
      </c>
      <c r="B47" s="3"/>
      <c r="C47" s="3">
        <f t="shared" si="3"/>
        <v>2.5971585587540624</v>
      </c>
      <c r="D47" s="3"/>
      <c r="E47" s="3"/>
      <c r="F47" s="3"/>
      <c r="G47" s="3"/>
      <c r="H47" s="3"/>
      <c r="I47" s="3"/>
      <c r="J47" s="3"/>
      <c r="K47" s="3"/>
      <c r="L47" s="3"/>
      <c r="M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x14ac:dyDescent="0.2">
      <c r="A48" s="7">
        <v>0.36</v>
      </c>
      <c r="B48" s="3"/>
      <c r="C48" s="3">
        <f t="shared" si="3"/>
        <v>2.5815939258294249</v>
      </c>
      <c r="D48" s="3"/>
      <c r="E48" s="3"/>
      <c r="F48" s="3"/>
      <c r="G48" s="3"/>
      <c r="H48" s="3"/>
      <c r="I48" s="3"/>
      <c r="J48" s="3"/>
      <c r="K48" s="3"/>
      <c r="L48" s="3"/>
      <c r="M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x14ac:dyDescent="0.2">
      <c r="A49" s="7">
        <v>0.375</v>
      </c>
      <c r="B49" s="3"/>
      <c r="C49" s="3">
        <f t="shared" si="3"/>
        <v>2.5665835556478513</v>
      </c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2">
      <c r="A50" s="7">
        <v>0.39</v>
      </c>
      <c r="B50" s="3"/>
      <c r="C50" s="3">
        <f t="shared" si="3"/>
        <v>2.5520866832972073</v>
      </c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2">
      <c r="A51" s="7">
        <v>0.40500000000000003</v>
      </c>
      <c r="B51" s="3"/>
      <c r="C51" s="3">
        <f t="shared" si="3"/>
        <v>2.5380669719041138</v>
      </c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2">
      <c r="A52" s="7">
        <v>0.42</v>
      </c>
      <c r="B52" s="3"/>
      <c r="C52" s="3">
        <f t="shared" si="3"/>
        <v>2.5244918876194276</v>
      </c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">
      <c r="A53" s="7">
        <v>0.435</v>
      </c>
      <c r="B53" s="3"/>
      <c r="C53" s="3">
        <f t="shared" si="3"/>
        <v>2.5113321817265009</v>
      </c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x14ac:dyDescent="0.2">
      <c r="A54" s="7">
        <v>0.45</v>
      </c>
      <c r="B54" s="3"/>
      <c r="C54" s="3">
        <f t="shared" si="3"/>
        <v>2.4985614584921256</v>
      </c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2">
      <c r="A55" s="7">
        <v>0.46500000000000002</v>
      </c>
      <c r="B55" s="3"/>
      <c r="C55" s="3">
        <f t="shared" si="3"/>
        <v>2.4861558122104177</v>
      </c>
      <c r="D55" s="3"/>
      <c r="E55" s="3"/>
      <c r="F55" s="3"/>
      <c r="G55" s="3"/>
      <c r="H55" s="3"/>
      <c r="I55" s="3"/>
      <c r="J55" s="3"/>
      <c r="K55" s="3"/>
      <c r="L55" s="3"/>
      <c r="M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x14ac:dyDescent="0.2">
      <c r="A56" s="7">
        <v>0.48</v>
      </c>
      <c r="B56" s="3"/>
      <c r="C56" s="3">
        <f t="shared" si="3"/>
        <v>2.4740935205098076</v>
      </c>
      <c r="D56" s="3"/>
      <c r="E56" s="3"/>
      <c r="F56" s="3"/>
      <c r="G56" s="3"/>
      <c r="H56" s="3"/>
      <c r="I56" s="3"/>
      <c r="J56" s="3"/>
      <c r="K56" s="3"/>
      <c r="L56" s="3"/>
      <c r="M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x14ac:dyDescent="0.2">
      <c r="A57" s="7">
        <v>0.495</v>
      </c>
      <c r="B57" s="3"/>
      <c r="C57" s="3">
        <f t="shared" si="3"/>
        <v>2.4623547837340602</v>
      </c>
      <c r="D57" s="3"/>
      <c r="E57" s="3"/>
      <c r="F57" s="3"/>
      <c r="G57" s="3"/>
      <c r="H57" s="3"/>
      <c r="I57" s="3"/>
      <c r="J57" s="3"/>
      <c r="K57" s="3"/>
      <c r="L57" s="3"/>
      <c r="M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x14ac:dyDescent="0.2">
      <c r="A58" s="7">
        <v>0.51</v>
      </c>
      <c r="B58" s="3"/>
      <c r="C58" s="3">
        <f t="shared" si="3"/>
        <v>2.4509215023033755</v>
      </c>
      <c r="D58" s="3"/>
      <c r="E58" s="3"/>
      <c r="F58" s="3"/>
      <c r="G58" s="3"/>
      <c r="H58" s="3"/>
      <c r="I58" s="3"/>
      <c r="J58" s="3"/>
      <c r="K58" s="3"/>
      <c r="L58" s="3"/>
      <c r="M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x14ac:dyDescent="0.2">
      <c r="A59" s="7">
        <v>0.52500000000000002</v>
      </c>
      <c r="B59" s="3"/>
      <c r="C59" s="3">
        <f t="shared" si="3"/>
        <v>2.4397770855774774</v>
      </c>
      <c r="D59" s="3"/>
      <c r="E59" s="3"/>
      <c r="F59" s="3"/>
      <c r="G59" s="3"/>
      <c r="H59" s="3"/>
      <c r="I59" s="3"/>
      <c r="J59" s="3"/>
      <c r="K59" s="3"/>
      <c r="L59" s="3"/>
      <c r="M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x14ac:dyDescent="0.2">
      <c r="A60" s="7">
        <v>0.54</v>
      </c>
      <c r="B60" s="3"/>
      <c r="C60" s="3">
        <f t="shared" si="3"/>
        <v>2.428906286999398</v>
      </c>
      <c r="D60" s="3"/>
      <c r="E60" s="3"/>
      <c r="F60" s="3"/>
      <c r="G60" s="3"/>
      <c r="H60" s="3"/>
      <c r="I60" s="3"/>
      <c r="J60" s="3"/>
      <c r="K60" s="3"/>
      <c r="L60" s="3"/>
      <c r="M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x14ac:dyDescent="0.2">
      <c r="A61" s="7">
        <v>0.55500000000000005</v>
      </c>
      <c r="B61" s="3"/>
      <c r="C61" s="3">
        <f t="shared" si="3"/>
        <v>2.4182950612837142</v>
      </c>
      <c r="D61" s="3"/>
      <c r="E61" s="3"/>
      <c r="F61" s="3"/>
      <c r="G61" s="3"/>
      <c r="H61" s="3"/>
      <c r="I61" s="3"/>
      <c r="J61" s="3"/>
      <c r="K61" s="3"/>
      <c r="L61" s="3"/>
      <c r="M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x14ac:dyDescent="0.2">
      <c r="A62" s="7">
        <v>0.38</v>
      </c>
      <c r="B62" s="3"/>
      <c r="C62" s="3">
        <f t="shared" si="3"/>
        <v>2.5616960885611753</v>
      </c>
      <c r="D62" s="3"/>
      <c r="E62" s="3"/>
      <c r="F62" s="3"/>
      <c r="G62" s="3"/>
      <c r="H62" s="3"/>
      <c r="I62" s="3"/>
      <c r="J62" s="3"/>
      <c r="K62" s="3"/>
      <c r="L62" s="3"/>
      <c r="M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x14ac:dyDescent="0.2">
      <c r="A63" s="7">
        <v>0.39</v>
      </c>
      <c r="B63" s="3"/>
      <c r="C63" s="3">
        <f t="shared" si="3"/>
        <v>2.5520866832972073</v>
      </c>
      <c r="D63" s="3"/>
      <c r="E63" s="3"/>
      <c r="F63" s="3"/>
      <c r="G63" s="3"/>
      <c r="H63" s="3"/>
      <c r="I63" s="3"/>
      <c r="J63" s="3"/>
      <c r="K63" s="3"/>
      <c r="L63" s="3"/>
      <c r="M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x14ac:dyDescent="0.2">
      <c r="A64" s="7">
        <v>0.4</v>
      </c>
      <c r="B64" s="3"/>
      <c r="C64" s="3">
        <f t="shared" si="3"/>
        <v>2.5426892715772516</v>
      </c>
      <c r="D64" s="3"/>
      <c r="E64" s="3"/>
      <c r="F64" s="3"/>
      <c r="G64" s="3"/>
      <c r="H64" s="3"/>
      <c r="I64" s="3"/>
      <c r="J64" s="3"/>
      <c r="K64" s="3"/>
      <c r="L64" s="3"/>
      <c r="M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x14ac:dyDescent="0.2">
      <c r="A65" s="7">
        <v>0.41</v>
      </c>
      <c r="B65" s="3"/>
      <c r="C65" s="3">
        <f t="shared" si="3"/>
        <v>2.5334940482955686</v>
      </c>
      <c r="D65" s="3"/>
      <c r="E65" s="3"/>
      <c r="F65" s="3"/>
      <c r="G65" s="3"/>
      <c r="H65" s="3"/>
      <c r="I65" s="3"/>
      <c r="J65" s="3"/>
      <c r="K65" s="3"/>
      <c r="L65" s="3"/>
      <c r="M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x14ac:dyDescent="0.2">
      <c r="A66" s="7">
        <v>0.42</v>
      </c>
      <c r="B66" s="3"/>
      <c r="C66" s="3">
        <f t="shared" si="3"/>
        <v>2.5244918876194276</v>
      </c>
      <c r="D66" s="3"/>
      <c r="E66" s="3"/>
      <c r="F66" s="3"/>
      <c r="G66" s="3"/>
      <c r="H66" s="3"/>
      <c r="I66" s="3"/>
      <c r="J66" s="3"/>
      <c r="K66" s="3"/>
      <c r="L66" s="3"/>
      <c r="M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x14ac:dyDescent="0.2">
      <c r="A67" s="7">
        <v>0.43</v>
      </c>
      <c r="B67" s="3"/>
      <c r="C67" s="3">
        <f t="shared" si="3"/>
        <v>2.5156742810258916</v>
      </c>
      <c r="D67" s="3"/>
      <c r="E67" s="3"/>
      <c r="F67" s="3"/>
      <c r="G67" s="3"/>
      <c r="H67" s="3"/>
      <c r="I67" s="3"/>
      <c r="J67" s="3"/>
      <c r="K67" s="3"/>
      <c r="L67" s="3"/>
      <c r="M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x14ac:dyDescent="0.2">
      <c r="A68" s="7">
        <v>0.44</v>
      </c>
      <c r="B68" s="3"/>
      <c r="C68" s="3">
        <f t="shared" si="3"/>
        <v>2.5070332822880221</v>
      </c>
      <c r="D68" s="3"/>
      <c r="E68" s="3"/>
      <c r="F68" s="3"/>
      <c r="G68" s="3"/>
      <c r="H68" s="3"/>
      <c r="I68" s="3"/>
      <c r="J68" s="3"/>
      <c r="K68" s="3"/>
      <c r="L68" s="3"/>
      <c r="M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x14ac:dyDescent="0.2">
      <c r="A69" s="7">
        <v>0.45</v>
      </c>
      <c r="B69" s="3"/>
      <c r="C69" s="3">
        <f t="shared" si="3"/>
        <v>2.4985614584921256</v>
      </c>
      <c r="D69" s="3"/>
      <c r="E69" s="3"/>
      <c r="F69" s="3"/>
      <c r="G69" s="3"/>
      <c r="H69" s="3"/>
      <c r="I69" s="3"/>
      <c r="J69" s="3"/>
      <c r="K69" s="3"/>
      <c r="L69" s="3"/>
      <c r="M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x14ac:dyDescent="0.2">
      <c r="A70" s="7">
        <v>0.46</v>
      </c>
      <c r="B70" s="3"/>
      <c r="C70" s="3">
        <f t="shared" si="3"/>
        <v>2.4902518463066512</v>
      </c>
      <c r="D70" s="3"/>
      <c r="E70" s="3"/>
      <c r="F70" s="3"/>
      <c r="G70" s="3"/>
      <c r="H70" s="3"/>
      <c r="I70" s="3"/>
      <c r="J70" s="3"/>
      <c r="K70" s="3"/>
      <c r="L70" s="3"/>
      <c r="M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x14ac:dyDescent="0.2">
      <c r="A71" s="7">
        <v>0.47</v>
      </c>
      <c r="B71" s="3"/>
      <c r="C71" s="3">
        <f t="shared" si="3"/>
        <v>2.4820979128386287</v>
      </c>
      <c r="D71" s="3"/>
      <c r="E71" s="3"/>
      <c r="F71" s="3"/>
      <c r="G71" s="3"/>
      <c r="H71" s="3"/>
      <c r="I71" s="3"/>
      <c r="J71" s="3"/>
      <c r="K71" s="3"/>
      <c r="L71" s="3"/>
      <c r="M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x14ac:dyDescent="0.2">
      <c r="A72" s="7">
        <v>0.48</v>
      </c>
      <c r="B72" s="3"/>
      <c r="C72" s="3">
        <f t="shared" si="3"/>
        <v>2.4740935205098076</v>
      </c>
      <c r="D72" s="3"/>
      <c r="E72" s="3"/>
      <c r="F72" s="3"/>
      <c r="G72" s="3"/>
      <c r="H72" s="3"/>
      <c r="I72" s="3"/>
      <c r="J72" s="3"/>
      <c r="K72" s="3"/>
      <c r="L72" s="3"/>
      <c r="M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x14ac:dyDescent="0.2">
      <c r="A73" s="7">
        <v>0.49</v>
      </c>
      <c r="B73" s="3"/>
      <c r="C73" s="3">
        <f t="shared" si="3"/>
        <v>2.4662328954651769</v>
      </c>
      <c r="D73" s="3"/>
      <c r="E73" s="3"/>
      <c r="F73" s="3"/>
      <c r="G73" s="3"/>
      <c r="H73" s="3"/>
      <c r="I73" s="3"/>
      <c r="J73" s="3"/>
      <c r="K73" s="3"/>
      <c r="L73" s="3"/>
      <c r="M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x14ac:dyDescent="0.2">
      <c r="A74" s="7">
        <v>0.5</v>
      </c>
      <c r="B74" s="3"/>
      <c r="C74" s="3">
        <f t="shared" si="3"/>
        <v>2.458510599094347</v>
      </c>
      <c r="D74" s="3"/>
      <c r="E74" s="3"/>
      <c r="F74" s="3"/>
      <c r="G74" s="3"/>
      <c r="H74" s="3"/>
      <c r="I74" s="3"/>
      <c r="J74" s="3"/>
      <c r="K74" s="3"/>
      <c r="L74" s="3"/>
      <c r="M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x14ac:dyDescent="0.2">
      <c r="A75" s="7">
        <v>0.51</v>
      </c>
      <c r="B75" s="3"/>
      <c r="C75" s="3">
        <f t="shared" si="3"/>
        <v>2.4509215023033755</v>
      </c>
      <c r="D75" s="3"/>
      <c r="E75" s="3"/>
      <c r="F75" s="3"/>
      <c r="G75" s="3"/>
      <c r="H75" s="3"/>
      <c r="I75" s="3"/>
      <c r="J75" s="3"/>
      <c r="K75" s="3"/>
      <c r="L75" s="3"/>
      <c r="M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x14ac:dyDescent="0.2">
      <c r="A76" s="7">
        <v>0.52</v>
      </c>
      <c r="B76" s="3"/>
      <c r="C76" s="3">
        <f t="shared" si="3"/>
        <v>2.4434607622230793</v>
      </c>
      <c r="D76" s="3"/>
      <c r="E76" s="3"/>
      <c r="F76" s="3"/>
      <c r="G76" s="3"/>
      <c r="H76" s="3"/>
      <c r="I76" s="3"/>
      <c r="J76" s="3"/>
      <c r="K76" s="3"/>
      <c r="L76" s="3"/>
      <c r="M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x14ac:dyDescent="0.2">
      <c r="A77" s="7">
        <v>0.53</v>
      </c>
      <c r="B77" s="3"/>
      <c r="C77" s="3">
        <f t="shared" si="3"/>
        <v>2.4361238010810173</v>
      </c>
      <c r="D77" s="3"/>
      <c r="E77" s="3"/>
      <c r="F77" s="3"/>
      <c r="G77" s="3"/>
      <c r="H77" s="3"/>
      <c r="I77" s="3"/>
      <c r="J77" s="3"/>
      <c r="K77" s="3"/>
      <c r="L77" s="3"/>
      <c r="M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x14ac:dyDescent="0.2">
      <c r="A78" s="7">
        <v>0.54</v>
      </c>
      <c r="B78" s="3"/>
      <c r="C78" s="3">
        <f t="shared" si="3"/>
        <v>2.428906286999398</v>
      </c>
      <c r="D78" s="3"/>
      <c r="E78" s="3"/>
      <c r="F78" s="3"/>
      <c r="G78" s="3"/>
      <c r="H78" s="3"/>
      <c r="I78" s="3"/>
      <c r="J78" s="3"/>
      <c r="K78" s="3"/>
      <c r="L78" s="3"/>
      <c r="M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x14ac:dyDescent="0.2">
      <c r="A79" s="7">
        <v>0.55000000000000004</v>
      </c>
      <c r="B79" s="3"/>
      <c r="C79" s="3">
        <f t="shared" si="3"/>
        <v>2.4218041165111766</v>
      </c>
      <c r="D79" s="3"/>
      <c r="E79" s="3"/>
      <c r="F79" s="3"/>
      <c r="G79" s="3"/>
      <c r="H79" s="3"/>
      <c r="I79" s="3"/>
      <c r="J79" s="3"/>
      <c r="K79" s="3"/>
      <c r="L79" s="3"/>
      <c r="M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x14ac:dyDescent="0.2">
      <c r="A80" s="7">
        <v>0.56000000000000005</v>
      </c>
      <c r="B80" s="3"/>
      <c r="C80" s="3">
        <f t="shared" si="3"/>
        <v>2.4148133986123947</v>
      </c>
      <c r="D80" s="3"/>
      <c r="E80" s="3"/>
      <c r="F80" s="3"/>
      <c r="G80" s="3"/>
      <c r="H80" s="3"/>
      <c r="I80" s="3"/>
      <c r="J80" s="3"/>
      <c r="K80" s="3"/>
      <c r="L80" s="3"/>
      <c r="M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x14ac:dyDescent="0.2">
      <c r="A81" s="7">
        <v>0.56999999999999995</v>
      </c>
      <c r="B81" s="3"/>
      <c r="C81" s="3">
        <f t="shared" si="3"/>
        <v>2.4079304401909019</v>
      </c>
      <c r="D81" s="3"/>
      <c r="E81" s="3"/>
      <c r="F81" s="3"/>
      <c r="G81" s="3"/>
      <c r="H81" s="3"/>
      <c r="I81" s="3"/>
      <c r="J81" s="3"/>
      <c r="K81" s="3"/>
      <c r="L81" s="3"/>
      <c r="M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x14ac:dyDescent="0.2">
      <c r="A82" s="7">
        <v>0.57999999999999996</v>
      </c>
      <c r="B82" s="3"/>
      <c r="C82" s="3">
        <f t="shared" si="3"/>
        <v>2.4011517326908054</v>
      </c>
      <c r="D82" s="3"/>
      <c r="E82" s="3"/>
      <c r="F82" s="3"/>
      <c r="G82" s="3"/>
      <c r="H82" s="3"/>
      <c r="I82" s="3"/>
      <c r="J82" s="3"/>
      <c r="K82" s="3"/>
      <c r="L82" s="3"/>
      <c r="M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x14ac:dyDescent="0.2">
      <c r="A83" s="7">
        <v>0.59</v>
      </c>
      <c r="B83" s="3"/>
      <c r="C83" s="3">
        <f t="shared" si="3"/>
        <v>2.3944739398884525</v>
      </c>
      <c r="D83" s="3"/>
      <c r="E83" s="3"/>
      <c r="F83" s="3"/>
      <c r="G83" s="3"/>
      <c r="H83" s="3"/>
      <c r="I83" s="3"/>
      <c r="J83" s="3"/>
      <c r="K83" s="3"/>
      <c r="L83" s="3"/>
      <c r="M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x14ac:dyDescent="0.2">
      <c r="A84" s="7">
        <v>0.6</v>
      </c>
      <c r="B84" s="3"/>
      <c r="C84" s="3">
        <f t="shared" si="3"/>
        <v>2.3878938866701822</v>
      </c>
      <c r="D84" s="3"/>
      <c r="E84" s="3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x14ac:dyDescent="0.2">
      <c r="A85" s="7">
        <v>0.61</v>
      </c>
      <c r="B85" s="3"/>
      <c r="C85" s="3">
        <f t="shared" si="3"/>
        <v>2.3814085487145031</v>
      </c>
      <c r="D85" s="3"/>
      <c r="E85" s="3"/>
      <c r="F85" s="3"/>
      <c r="G85" s="3"/>
      <c r="H85" s="3"/>
      <c r="I85" s="3"/>
      <c r="J85" s="3"/>
      <c r="K85" s="3"/>
      <c r="L85" s="3"/>
      <c r="M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x14ac:dyDescent="0.2">
      <c r="A86" s="7">
        <v>0.62</v>
      </c>
      <c r="B86" s="3"/>
      <c r="C86" s="3">
        <f t="shared" si="3"/>
        <v>2.3750150429922861</v>
      </c>
      <c r="D86" s="3"/>
      <c r="E86" s="3"/>
      <c r="F86" s="3"/>
      <c r="G86" s="3"/>
      <c r="H86" s="3"/>
      <c r="I86" s="3"/>
      <c r="J86" s="3"/>
      <c r="K86" s="3"/>
      <c r="L86" s="3"/>
      <c r="M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x14ac:dyDescent="0.2">
      <c r="A87" s="7">
        <v>0.63</v>
      </c>
      <c r="B87" s="3"/>
      <c r="C87" s="3">
        <f t="shared" si="3"/>
        <v>2.3687106190080343</v>
      </c>
      <c r="D87" s="3"/>
      <c r="E87" s="3"/>
      <c r="F87" s="3"/>
      <c r="G87" s="3"/>
      <c r="H87" s="3"/>
      <c r="I87" s="3"/>
      <c r="J87" s="3"/>
      <c r="K87" s="3"/>
      <c r="L87" s="3"/>
      <c r="M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x14ac:dyDescent="0.2">
      <c r="A88" s="7">
        <v>0.64</v>
      </c>
      <c r="B88" s="3"/>
      <c r="C88" s="3">
        <f t="shared" si="3"/>
        <v>2.3624926507136661</v>
      </c>
      <c r="D88" s="3"/>
      <c r="E88" s="3"/>
      <c r="F88" s="3"/>
      <c r="G88" s="3"/>
      <c r="H88" s="3"/>
      <c r="I88" s="3"/>
      <c r="J88" s="3"/>
      <c r="K88" s="3"/>
      <c r="L88" s="3"/>
      <c r="M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x14ac:dyDescent="0.2">
      <c r="A89" s="7">
        <v>0.65</v>
      </c>
      <c r="B89" s="3"/>
      <c r="C89" s="3">
        <f t="shared" si="3"/>
        <v>2.3563586290335112</v>
      </c>
      <c r="D89" s="3"/>
      <c r="E89" s="3"/>
      <c r="F89" s="3"/>
      <c r="G89" s="3"/>
      <c r="H89" s="3"/>
      <c r="I89" s="3"/>
      <c r="J89" s="3"/>
      <c r="K89" s="3"/>
      <c r="L89" s="3"/>
      <c r="M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x14ac:dyDescent="0.2">
      <c r="A90" s="7">
        <v>0.66</v>
      </c>
      <c r="B90" s="3"/>
      <c r="C90" s="3">
        <f t="shared" si="3"/>
        <v>2.3503061549457072</v>
      </c>
      <c r="D90" s="3"/>
      <c r="E90" s="3"/>
      <c r="F90" s="3"/>
      <c r="G90" s="3"/>
      <c r="H90" s="3"/>
      <c r="I90" s="3"/>
      <c r="J90" s="3"/>
      <c r="K90" s="3"/>
      <c r="L90" s="3"/>
      <c r="M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x14ac:dyDescent="0.2">
      <c r="A91" s="7">
        <v>0.67</v>
      </c>
      <c r="B91" s="3"/>
      <c r="C91" s="3">
        <f t="shared" ref="C91:C154" si="4" xml:space="preserve"> $G$5 - ((A91 /$G$3)^$G$4)</f>
        <v>2.3443329330708083</v>
      </c>
      <c r="D91" s="3"/>
      <c r="E91" s="3"/>
      <c r="F91" s="3"/>
      <c r="G91" s="3"/>
      <c r="H91" s="3"/>
      <c r="I91" s="3"/>
      <c r="J91" s="3"/>
      <c r="K91" s="3"/>
      <c r="L91" s="3"/>
      <c r="M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x14ac:dyDescent="0.2">
      <c r="A92" s="7">
        <v>0.68</v>
      </c>
      <c r="B92" s="3"/>
      <c r="C92" s="3">
        <f t="shared" si="4"/>
        <v>2.338436765723455</v>
      </c>
      <c r="D92" s="3"/>
      <c r="E92" s="3"/>
      <c r="F92" s="3"/>
      <c r="G92" s="3"/>
      <c r="H92" s="3"/>
      <c r="I92" s="3"/>
      <c r="J92" s="3"/>
      <c r="K92" s="3"/>
      <c r="L92" s="3"/>
      <c r="M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x14ac:dyDescent="0.2">
      <c r="A93" s="7">
        <v>0.69</v>
      </c>
      <c r="B93" s="3"/>
      <c r="C93" s="3">
        <f t="shared" si="4"/>
        <v>2.3326155473873937</v>
      </c>
      <c r="D93" s="3"/>
      <c r="E93" s="3"/>
      <c r="F93" s="3"/>
      <c r="G93" s="3"/>
      <c r="H93" s="3"/>
      <c r="I93" s="3"/>
      <c r="J93" s="3"/>
      <c r="K93" s="3"/>
      <c r="L93" s="3"/>
      <c r="M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x14ac:dyDescent="0.2">
      <c r="A94" s="7">
        <v>0.7</v>
      </c>
      <c r="B94" s="3"/>
      <c r="C94" s="3">
        <f t="shared" si="4"/>
        <v>2.3268672595780306</v>
      </c>
      <c r="D94" s="3"/>
      <c r="E94" s="3"/>
      <c r="F94" s="3"/>
      <c r="G94" s="3"/>
      <c r="H94" s="3"/>
      <c r="I94" s="3"/>
      <c r="J94" s="3"/>
      <c r="K94" s="3"/>
      <c r="L94" s="3"/>
      <c r="M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x14ac:dyDescent="0.2">
      <c r="A95" s="7">
        <v>0.71</v>
      </c>
      <c r="B95" s="3"/>
      <c r="C95" s="3">
        <f t="shared" si="4"/>
        <v>2.3211899660602362</v>
      </c>
      <c r="D95" s="3"/>
      <c r="E95" s="3"/>
      <c r="F95" s="3"/>
      <c r="G95" s="3"/>
      <c r="H95" s="3"/>
      <c r="I95" s="3"/>
      <c r="J95" s="3"/>
      <c r="K95" s="3"/>
      <c r="L95" s="3"/>
      <c r="M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x14ac:dyDescent="0.2">
      <c r="A96" s="7">
        <v>0.72</v>
      </c>
      <c r="B96" s="3"/>
      <c r="C96" s="3">
        <f t="shared" si="4"/>
        <v>2.3155818083921931</v>
      </c>
      <c r="D96" s="3"/>
      <c r="E96" s="3"/>
      <c r="F96" s="3"/>
      <c r="G96" s="3"/>
      <c r="H96" s="3"/>
      <c r="I96" s="3"/>
      <c r="J96" s="3"/>
      <c r="K96" s="3"/>
      <c r="L96" s="3"/>
      <c r="M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x14ac:dyDescent="0.2">
      <c r="A97" s="7">
        <v>0.73</v>
      </c>
      <c r="B97" s="3"/>
      <c r="C97" s="3">
        <f t="shared" si="4"/>
        <v>2.3100410017688771</v>
      </c>
      <c r="D97" s="3"/>
      <c r="E97" s="3"/>
      <c r="F97" s="3"/>
      <c r="G97" s="3"/>
      <c r="H97" s="3"/>
      <c r="I97" s="3"/>
      <c r="J97" s="3"/>
      <c r="K97" s="3"/>
      <c r="L97" s="3"/>
      <c r="M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x14ac:dyDescent="0.2">
      <c r="A98" s="7">
        <v>0.74</v>
      </c>
      <c r="B98" s="3"/>
      <c r="C98" s="3">
        <f t="shared" si="4"/>
        <v>2.3045658311411992</v>
      </c>
      <c r="D98" s="3"/>
      <c r="E98" s="3"/>
      <c r="F98" s="3"/>
      <c r="G98" s="3"/>
      <c r="H98" s="3"/>
      <c r="I98" s="3"/>
      <c r="J98" s="3"/>
      <c r="K98" s="3"/>
      <c r="L98" s="3"/>
      <c r="M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x14ac:dyDescent="0.2">
      <c r="A99" s="7">
        <v>0.75</v>
      </c>
      <c r="B99" s="3"/>
      <c r="C99" s="3">
        <f t="shared" si="4"/>
        <v>2.2991546475890909</v>
      </c>
      <c r="D99" s="3"/>
      <c r="E99" s="3"/>
      <c r="F99" s="3"/>
      <c r="G99" s="3"/>
      <c r="H99" s="3"/>
      <c r="I99" s="3"/>
      <c r="J99" s="3"/>
      <c r="K99" s="3"/>
      <c r="L99" s="3"/>
      <c r="M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x14ac:dyDescent="0.2">
      <c r="A100" s="7">
        <v>0.76</v>
      </c>
      <c r="B100" s="3"/>
      <c r="C100" s="3">
        <f t="shared" si="4"/>
        <v>2.2938058649287361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x14ac:dyDescent="0.2">
      <c r="A101" s="7">
        <v>0.77</v>
      </c>
      <c r="B101" s="3"/>
      <c r="C101" s="3">
        <f t="shared" si="4"/>
        <v>2.2885179565360101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x14ac:dyDescent="0.2">
      <c r="A102" s="7">
        <v>0.78</v>
      </c>
      <c r="B102" s="3"/>
      <c r="C102" s="3">
        <f t="shared" si="4"/>
        <v>2.2832894523696945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x14ac:dyDescent="0.2">
      <c r="A103" s="7">
        <v>0.79</v>
      </c>
      <c r="B103" s="3"/>
      <c r="C103" s="3">
        <f t="shared" si="4"/>
        <v>2.2781189361795375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x14ac:dyDescent="0.2">
      <c r="A104" s="7">
        <v>0.8</v>
      </c>
      <c r="B104" s="3"/>
      <c r="C104" s="3">
        <f t="shared" si="4"/>
        <v>2.2730050428854982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x14ac:dyDescent="0.2">
      <c r="A105" s="7">
        <v>0.81</v>
      </c>
      <c r="B105" s="3"/>
      <c r="C105" s="3">
        <f t="shared" si="4"/>
        <v>2.2679464561156677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x14ac:dyDescent="0.2">
      <c r="A106" s="7">
        <v>0.82</v>
      </c>
      <c r="B106" s="3"/>
      <c r="C106" s="3">
        <f t="shared" si="4"/>
        <v>2.2629419058914446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x14ac:dyDescent="0.2">
      <c r="A107" s="7">
        <v>0.83</v>
      </c>
      <c r="B107" s="3"/>
      <c r="C107" s="3">
        <f t="shared" si="4"/>
        <v>2.2579901664494675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x14ac:dyDescent="0.2">
      <c r="A108" s="7">
        <v>0.84</v>
      </c>
      <c r="B108" s="3"/>
      <c r="C108" s="3">
        <f t="shared" si="4"/>
        <v>2.2530900541906869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 x14ac:dyDescent="0.2">
      <c r="A109" s="7">
        <v>0.85</v>
      </c>
      <c r="B109" s="3"/>
      <c r="C109" s="3">
        <f t="shared" si="4"/>
        <v>2.2482404257477366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x14ac:dyDescent="0.2">
      <c r="A110" s="7">
        <v>0.86</v>
      </c>
      <c r="B110" s="3"/>
      <c r="C110" s="3">
        <f t="shared" si="4"/>
        <v>2.2434401761624745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 x14ac:dyDescent="0.2">
      <c r="A111" s="7">
        <v>0.87</v>
      </c>
      <c r="B111" s="3"/>
      <c r="C111" s="3">
        <f t="shared" si="4"/>
        <v>2.2386882371662131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 x14ac:dyDescent="0.2">
      <c r="A112" s="7">
        <v>0.88</v>
      </c>
      <c r="B112" s="3"/>
      <c r="C112" s="3">
        <f t="shared" si="4"/>
        <v>2.2339835755557389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 x14ac:dyDescent="0.2">
      <c r="A113" s="7">
        <v>0.89</v>
      </c>
      <c r="B113" s="3"/>
      <c r="C113" s="3">
        <f t="shared" si="4"/>
        <v>2.2293251916587731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x14ac:dyDescent="0.2">
      <c r="A114" s="7">
        <v>0.9</v>
      </c>
      <c r="B114" s="3"/>
      <c r="C114" s="3">
        <f t="shared" si="4"/>
        <v>2.2247121178829916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 x14ac:dyDescent="0.2">
      <c r="A115" s="7">
        <v>0.91</v>
      </c>
      <c r="B115" s="3"/>
      <c r="C115" s="3">
        <f t="shared" si="4"/>
        <v>2.2201434173431833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x14ac:dyDescent="0.2">
      <c r="A116" s="7">
        <v>0.92</v>
      </c>
      <c r="B116" s="3"/>
      <c r="C116" s="3">
        <f t="shared" si="4"/>
        <v>2.2156181825615442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x14ac:dyDescent="0.2">
      <c r="A117" s="7">
        <v>0.93</v>
      </c>
      <c r="B117" s="3"/>
      <c r="C117" s="3">
        <f t="shared" si="4"/>
        <v>2.2111355342364276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x14ac:dyDescent="0.2">
      <c r="A118" s="7">
        <v>0.94</v>
      </c>
      <c r="B118" s="3"/>
      <c r="C118" s="3">
        <f t="shared" si="4"/>
        <v>2.2066946200752957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x14ac:dyDescent="0.2">
      <c r="A119" s="7">
        <v>0.95</v>
      </c>
      <c r="B119" s="3"/>
      <c r="C119" s="3">
        <f t="shared" si="4"/>
        <v>2.202294613687843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x14ac:dyDescent="0.2">
      <c r="A120" s="7">
        <v>0.96</v>
      </c>
      <c r="B120" s="3"/>
      <c r="C120" s="3">
        <f t="shared" si="4"/>
        <v>2.1979347135356093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x14ac:dyDescent="0.2">
      <c r="A121" s="7">
        <v>0.97</v>
      </c>
      <c r="B121" s="3"/>
      <c r="C121" s="3">
        <f t="shared" si="4"/>
        <v>2.1936141419346424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 x14ac:dyDescent="0.2">
      <c r="A122" s="7">
        <v>0.98</v>
      </c>
      <c r="B122" s="3"/>
      <c r="C122" s="3">
        <f t="shared" si="4"/>
        <v>2.1893321441080045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 x14ac:dyDescent="0.2">
      <c r="A123" s="7">
        <v>0.99</v>
      </c>
      <c r="B123" s="3"/>
      <c r="C123" s="3">
        <f t="shared" si="4"/>
        <v>2.1850879872851667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x14ac:dyDescent="0.2">
      <c r="A124" s="7">
        <v>1</v>
      </c>
      <c r="B124" s="3"/>
      <c r="C124" s="3">
        <f t="shared" si="4"/>
        <v>2.1808809598455037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 x14ac:dyDescent="0.2">
      <c r="A125" s="7">
        <v>1.01</v>
      </c>
      <c r="B125" s="3"/>
      <c r="C125" s="3">
        <f t="shared" si="4"/>
        <v>2.1767103705033271</v>
      </c>
    </row>
    <row r="126" spans="1:35" x14ac:dyDescent="0.2">
      <c r="A126" s="7">
        <v>1.02</v>
      </c>
      <c r="B126" s="3"/>
      <c r="C126" s="3">
        <f t="shared" si="4"/>
        <v>2.1725755475320456</v>
      </c>
    </row>
    <row r="127" spans="1:35" x14ac:dyDescent="0.2">
      <c r="A127" s="7">
        <v>1.03</v>
      </c>
      <c r="B127" s="3"/>
      <c r="C127" s="3">
        <f t="shared" si="4"/>
        <v>2.1684758380252114</v>
      </c>
    </row>
    <row r="128" spans="1:35" x14ac:dyDescent="0.2">
      <c r="A128" s="7">
        <v>1.04</v>
      </c>
      <c r="B128" s="3"/>
      <c r="C128" s="3">
        <f t="shared" si="4"/>
        <v>2.1644106071923588</v>
      </c>
    </row>
    <row r="129" spans="1:3" x14ac:dyDescent="0.2">
      <c r="A129" s="7">
        <v>1.05</v>
      </c>
      <c r="B129" s="3"/>
      <c r="C129" s="3">
        <f t="shared" si="4"/>
        <v>2.16037923768768</v>
      </c>
    </row>
    <row r="130" spans="1:3" x14ac:dyDescent="0.2">
      <c r="A130" s="7">
        <v>1.06</v>
      </c>
      <c r="B130" s="3"/>
      <c r="C130" s="3">
        <f t="shared" si="4"/>
        <v>2.156381128969715</v>
      </c>
    </row>
    <row r="131" spans="1:3" x14ac:dyDescent="0.2">
      <c r="A131" s="7">
        <v>1.07</v>
      </c>
      <c r="B131" s="3"/>
      <c r="C131" s="3">
        <f t="shared" si="4"/>
        <v>2.1524156966903316</v>
      </c>
    </row>
    <row r="132" spans="1:3" x14ac:dyDescent="0.2">
      <c r="A132" s="7">
        <v>1.08</v>
      </c>
      <c r="B132" s="3"/>
      <c r="C132" s="3">
        <f t="shared" si="4"/>
        <v>2.1484823721114084</v>
      </c>
    </row>
    <row r="133" spans="1:3" x14ac:dyDescent="0.2">
      <c r="A133" s="7">
        <v>1.0900000000000001</v>
      </c>
      <c r="B133" s="3"/>
      <c r="C133" s="3">
        <f t="shared" si="4"/>
        <v>2.1445806015477165</v>
      </c>
    </row>
    <row r="134" spans="1:3" x14ac:dyDescent="0.2">
      <c r="A134" s="7">
        <v>1.1000000000000001</v>
      </c>
      <c r="B134" s="3"/>
      <c r="C134" s="3">
        <f t="shared" si="4"/>
        <v>2.1407098458345906</v>
      </c>
    </row>
    <row r="135" spans="1:3" x14ac:dyDescent="0.2">
      <c r="A135" s="7">
        <v>1.1100000000000001</v>
      </c>
      <c r="B135" s="3"/>
      <c r="C135" s="3">
        <f t="shared" si="4"/>
        <v>2.136869579819082</v>
      </c>
    </row>
    <row r="136" spans="1:3" x14ac:dyDescent="0.2">
      <c r="A136" s="7">
        <v>1.1200000000000001</v>
      </c>
      <c r="B136" s="3"/>
      <c r="C136" s="3">
        <f t="shared" si="4"/>
        <v>2.1330592918733431</v>
      </c>
    </row>
    <row r="137" spans="1:3" x14ac:dyDescent="0.2">
      <c r="A137" s="7">
        <v>1.1299999999999999</v>
      </c>
      <c r="B137" s="3"/>
      <c r="C137" s="3">
        <f t="shared" si="4"/>
        <v>2.1292784834290921</v>
      </c>
    </row>
    <row r="138" spans="1:3" x14ac:dyDescent="0.2">
      <c r="A138" s="7">
        <v>1.1399999999999999</v>
      </c>
      <c r="B138" s="3"/>
      <c r="C138" s="3">
        <f t="shared" si="4"/>
        <v>2.1255266685320668</v>
      </c>
    </row>
    <row r="139" spans="1:3" x14ac:dyDescent="0.2">
      <c r="A139" s="7">
        <v>1.1499999999999999</v>
      </c>
      <c r="B139" s="3"/>
      <c r="C139" s="3">
        <f t="shared" si="4"/>
        <v>2.1218033734154358</v>
      </c>
    </row>
    <row r="140" spans="1:3" x14ac:dyDescent="0.2">
      <c r="A140" s="7">
        <v>1.1599999999999999</v>
      </c>
      <c r="B140" s="3"/>
      <c r="C140" s="3">
        <f t="shared" si="4"/>
        <v>2.1181081360912093</v>
      </c>
    </row>
    <row r="141" spans="1:3" x14ac:dyDescent="0.2">
      <c r="A141" s="7">
        <v>1.17</v>
      </c>
      <c r="B141" s="3"/>
      <c r="C141" s="3">
        <f t="shared" si="4"/>
        <v>2.1144405059587412</v>
      </c>
    </row>
    <row r="142" spans="1:3" x14ac:dyDescent="0.2">
      <c r="A142" s="7">
        <v>1.18</v>
      </c>
      <c r="B142" s="3"/>
      <c r="C142" s="3">
        <f t="shared" si="4"/>
        <v>2.1108000434294634</v>
      </c>
    </row>
    <row r="143" spans="1:3" x14ac:dyDescent="0.2">
      <c r="A143" s="7">
        <v>1.19</v>
      </c>
      <c r="B143" s="3"/>
      <c r="C143" s="3">
        <f t="shared" si="4"/>
        <v>2.1071863195670533</v>
      </c>
    </row>
    <row r="144" spans="1:3" x14ac:dyDescent="0.2">
      <c r="A144" s="7">
        <v>1.2</v>
      </c>
      <c r="B144" s="3"/>
      <c r="C144" s="3">
        <f t="shared" si="4"/>
        <v>2.1035989157422743</v>
      </c>
    </row>
    <row r="145" spans="1:3" x14ac:dyDescent="0.2">
      <c r="A145" s="7">
        <v>1.21</v>
      </c>
      <c r="B145" s="3"/>
      <c r="C145" s="3">
        <f t="shared" si="4"/>
        <v>2.1000374233017691</v>
      </c>
    </row>
    <row r="146" spans="1:3" x14ac:dyDescent="0.2">
      <c r="A146" s="7">
        <v>1.22</v>
      </c>
      <c r="B146" s="3"/>
      <c r="C146" s="3">
        <f t="shared" si="4"/>
        <v>2.0965014432501445</v>
      </c>
    </row>
    <row r="147" spans="1:3" x14ac:dyDescent="0.2">
      <c r="A147" s="7">
        <v>1.23</v>
      </c>
      <c r="B147" s="3"/>
      <c r="C147" s="3">
        <f t="shared" si="4"/>
        <v>2.0929905859446944</v>
      </c>
    </row>
    <row r="148" spans="1:3" x14ac:dyDescent="0.2">
      <c r="A148" s="7">
        <v>1.24</v>
      </c>
      <c r="B148" s="3"/>
      <c r="C148" s="3">
        <f t="shared" si="4"/>
        <v>2.0895044708021664</v>
      </c>
    </row>
    <row r="149" spans="1:3" x14ac:dyDescent="0.2">
      <c r="A149" s="7">
        <v>1.25</v>
      </c>
      <c r="B149" s="3"/>
      <c r="C149" s="3">
        <f t="shared" si="4"/>
        <v>2.086042726017014</v>
      </c>
    </row>
    <row r="150" spans="1:3" x14ac:dyDescent="0.2">
      <c r="A150" s="7">
        <v>1.26</v>
      </c>
      <c r="B150" s="3"/>
      <c r="C150" s="3">
        <f t="shared" si="4"/>
        <v>2.0826049882905782</v>
      </c>
    </row>
    <row r="151" spans="1:3" x14ac:dyDescent="0.2">
      <c r="A151" s="7">
        <v>1.27</v>
      </c>
      <c r="B151" s="3"/>
      <c r="C151" s="3">
        <f t="shared" si="4"/>
        <v>2.0791909025707032</v>
      </c>
    </row>
    <row r="152" spans="1:3" x14ac:dyDescent="0.2">
      <c r="A152" s="7">
        <v>1.28</v>
      </c>
      <c r="B152" s="3"/>
      <c r="C152" s="3">
        <f t="shared" si="4"/>
        <v>2.0758001218013042</v>
      </c>
    </row>
    <row r="153" spans="1:3" x14ac:dyDescent="0.2">
      <c r="A153" s="7">
        <v>1.29</v>
      </c>
      <c r="B153" s="3"/>
      <c r="C153" s="3">
        <f t="shared" si="4"/>
        <v>2.0724323066814354</v>
      </c>
    </row>
    <row r="154" spans="1:3" x14ac:dyDescent="0.2">
      <c r="A154" s="7">
        <v>1.3</v>
      </c>
      <c r="B154" s="3"/>
      <c r="C154" s="3">
        <f t="shared" si="4"/>
        <v>2.0690871254334131</v>
      </c>
    </row>
    <row r="155" spans="1:3" x14ac:dyDescent="0.2">
      <c r="A155" s="7">
        <v>1.31</v>
      </c>
      <c r="B155" s="3"/>
      <c r="C155" s="3">
        <f t="shared" ref="C155:C218" si="5" xml:space="preserve"> $G$5 - ((A155 /$G$3)^$G$4)</f>
        <v>2.065764253579601</v>
      </c>
    </row>
    <row r="156" spans="1:3" x14ac:dyDescent="0.2">
      <c r="A156" s="7">
        <v>1.32</v>
      </c>
      <c r="B156" s="3"/>
      <c r="C156" s="3">
        <f t="shared" si="5"/>
        <v>2.0624633737274753</v>
      </c>
    </row>
    <row r="157" spans="1:3" x14ac:dyDescent="0.2">
      <c r="A157" s="7">
        <v>1.33</v>
      </c>
      <c r="B157" s="3"/>
      <c r="C157" s="3">
        <f t="shared" si="5"/>
        <v>2.0591841753625735</v>
      </c>
    </row>
    <row r="158" spans="1:3" x14ac:dyDescent="0.2">
      <c r="A158" s="7">
        <v>1.34</v>
      </c>
      <c r="B158" s="3"/>
      <c r="C158" s="3">
        <f t="shared" si="5"/>
        <v>2.0559263546490216</v>
      </c>
    </row>
    <row r="159" spans="1:3" x14ac:dyDescent="0.2">
      <c r="A159" s="7">
        <v>1.35</v>
      </c>
      <c r="B159" s="3"/>
      <c r="C159" s="3">
        <f t="shared" si="5"/>
        <v>2.0526896142372744</v>
      </c>
    </row>
    <row r="160" spans="1:3" x14ac:dyDescent="0.2">
      <c r="A160" s="7">
        <v>1.36</v>
      </c>
      <c r="B160" s="3"/>
      <c r="C160" s="3">
        <f t="shared" si="5"/>
        <v>2.0494736630787718</v>
      </c>
    </row>
    <row r="161" spans="1:3" x14ac:dyDescent="0.2">
      <c r="A161" s="7">
        <v>1.37</v>
      </c>
      <c r="B161" s="3"/>
      <c r="C161" s="3">
        <f t="shared" si="5"/>
        <v>2.0462782162472104</v>
      </c>
    </row>
    <row r="162" spans="1:3" x14ac:dyDescent="0.2">
      <c r="A162" s="7">
        <v>1.38</v>
      </c>
      <c r="B162" s="3"/>
      <c r="C162" s="3">
        <f t="shared" si="5"/>
        <v>2.0431029947661519</v>
      </c>
    </row>
    <row r="163" spans="1:3" x14ac:dyDescent="0.2">
      <c r="A163" s="7">
        <v>1.39</v>
      </c>
      <c r="B163" s="3"/>
      <c r="C163" s="3">
        <f t="shared" si="5"/>
        <v>2.0399477254426945</v>
      </c>
    </row>
    <row r="164" spans="1:3" x14ac:dyDescent="0.2">
      <c r="A164" s="7">
        <v>1.4</v>
      </c>
      <c r="B164" s="3"/>
      <c r="C164" s="3">
        <f t="shared" si="5"/>
        <v>2.0368121407069482</v>
      </c>
    </row>
    <row r="165" spans="1:3" x14ac:dyDescent="0.2">
      <c r="A165" s="7">
        <v>1.41</v>
      </c>
      <c r="B165" s="3"/>
      <c r="C165" s="3">
        <f t="shared" si="5"/>
        <v>2.0336959784570863</v>
      </c>
    </row>
    <row r="166" spans="1:3" x14ac:dyDescent="0.2">
      <c r="A166" s="7">
        <v>1.42</v>
      </c>
      <c r="B166" s="3"/>
      <c r="C166" s="3">
        <f t="shared" si="5"/>
        <v>2.0305989819097241</v>
      </c>
    </row>
    <row r="167" spans="1:3" x14ac:dyDescent="0.2">
      <c r="A167" s="7">
        <v>1.43</v>
      </c>
      <c r="B167" s="3"/>
      <c r="C167" s="3">
        <f t="shared" si="5"/>
        <v>2.0275208994554199</v>
      </c>
    </row>
    <row r="168" spans="1:3" x14ac:dyDescent="0.2">
      <c r="A168" s="7">
        <v>1.44</v>
      </c>
      <c r="B168" s="3"/>
      <c r="C168" s="3">
        <f t="shared" si="5"/>
        <v>2.0244614845190743</v>
      </c>
    </row>
    <row r="169" spans="1:3" x14ac:dyDescent="0.2">
      <c r="A169" s="7">
        <v>1.45</v>
      </c>
      <c r="B169" s="3"/>
      <c r="C169" s="3">
        <f t="shared" si="5"/>
        <v>2.021420495425045</v>
      </c>
    </row>
    <row r="170" spans="1:3" x14ac:dyDescent="0.2">
      <c r="A170" s="7">
        <v>1.46</v>
      </c>
      <c r="B170" s="3"/>
      <c r="C170" s="3">
        <f t="shared" si="5"/>
        <v>2.0183976952667715</v>
      </c>
    </row>
    <row r="171" spans="1:3" x14ac:dyDescent="0.2">
      <c r="A171" s="7">
        <v>1.47</v>
      </c>
      <c r="B171" s="3"/>
      <c r="C171" s="3">
        <f t="shared" si="5"/>
        <v>2.0153928517807413</v>
      </c>
    </row>
    <row r="172" spans="1:3" x14ac:dyDescent="0.2">
      <c r="A172" s="7">
        <v>1.48</v>
      </c>
      <c r="B172" s="3"/>
      <c r="C172" s="3">
        <f t="shared" si="5"/>
        <v>2.0124057372246122</v>
      </c>
    </row>
    <row r="173" spans="1:3" x14ac:dyDescent="0.2">
      <c r="A173" s="7">
        <v>1.49</v>
      </c>
      <c r="B173" s="3"/>
      <c r="C173" s="3">
        <f t="shared" si="5"/>
        <v>2.0094361282593436</v>
      </c>
    </row>
    <row r="174" spans="1:3" x14ac:dyDescent="0.2">
      <c r="A174" s="7">
        <v>1.5</v>
      </c>
      <c r="B174" s="3"/>
      <c r="C174" s="3">
        <f t="shared" si="5"/>
        <v>2.006483805835158</v>
      </c>
    </row>
    <row r="175" spans="1:3" x14ac:dyDescent="0.2">
      <c r="A175" s="7">
        <v>1.51</v>
      </c>
      <c r="B175" s="3"/>
      <c r="C175" s="3">
        <f t="shared" si="5"/>
        <v>2.0035485550811987</v>
      </c>
    </row>
    <row r="176" spans="1:3" x14ac:dyDescent="0.2">
      <c r="A176" s="7">
        <v>1.52</v>
      </c>
      <c r="B176" s="3"/>
      <c r="C176" s="3">
        <f t="shared" si="5"/>
        <v>2.0006301651987428</v>
      </c>
    </row>
    <row r="177" spans="1:3" x14ac:dyDescent="0.2">
      <c r="A177" s="7">
        <v>1.53</v>
      </c>
      <c r="B177" s="3"/>
      <c r="C177" s="3">
        <f t="shared" si="5"/>
        <v>1.9977284293578124</v>
      </c>
    </row>
    <row r="178" spans="1:3" x14ac:dyDescent="0.2">
      <c r="A178" s="7">
        <v>1.54</v>
      </c>
      <c r="B178" s="3"/>
      <c r="C178" s="3">
        <f t="shared" si="5"/>
        <v>1.9948431445970782</v>
      </c>
    </row>
    <row r="179" spans="1:3" x14ac:dyDescent="0.2">
      <c r="A179" s="7">
        <v>1.55</v>
      </c>
      <c r="B179" s="3"/>
      <c r="C179" s="3">
        <f t="shared" si="5"/>
        <v>1.9919741117269152</v>
      </c>
    </row>
    <row r="180" spans="1:3" x14ac:dyDescent="0.2">
      <c r="A180" s="7">
        <v>1.56</v>
      </c>
      <c r="B180" s="3"/>
      <c r="C180" s="3">
        <f t="shared" si="5"/>
        <v>1.9891211352354965</v>
      </c>
    </row>
    <row r="181" spans="1:3" x14ac:dyDescent="0.2">
      <c r="A181" s="7">
        <v>1.57</v>
      </c>
      <c r="B181" s="3"/>
      <c r="C181" s="3">
        <f t="shared" si="5"/>
        <v>1.9862840231978112</v>
      </c>
    </row>
    <row r="182" spans="1:3" x14ac:dyDescent="0.2">
      <c r="A182" s="7">
        <v>1.58</v>
      </c>
      <c r="B182" s="3"/>
      <c r="C182" s="3">
        <f t="shared" si="5"/>
        <v>1.983462587187494</v>
      </c>
    </row>
    <row r="183" spans="1:3" x14ac:dyDescent="0.2">
      <c r="A183" s="7">
        <v>1.59</v>
      </c>
      <c r="B183" s="3"/>
      <c r="C183" s="3">
        <f t="shared" si="5"/>
        <v>1.9806566421913687</v>
      </c>
    </row>
    <row r="184" spans="1:3" x14ac:dyDescent="0.2">
      <c r="A184" s="7">
        <v>1.6</v>
      </c>
      <c r="B184" s="3"/>
      <c r="C184" s="3">
        <f t="shared" si="5"/>
        <v>1.9778660065265972</v>
      </c>
    </row>
    <row r="185" spans="1:3" x14ac:dyDescent="0.2">
      <c r="A185" s="7">
        <v>1.61</v>
      </c>
      <c r="B185" s="3"/>
      <c r="C185" s="3">
        <f t="shared" si="5"/>
        <v>1.9750905017603548</v>
      </c>
    </row>
    <row r="186" spans="1:3" x14ac:dyDescent="0.2">
      <c r="A186" s="7">
        <v>1.62</v>
      </c>
      <c r="B186" s="3"/>
      <c r="C186" s="3">
        <f t="shared" si="5"/>
        <v>1.9723299526319069</v>
      </c>
    </row>
    <row r="187" spans="1:3" x14ac:dyDescent="0.2">
      <c r="A187" s="7">
        <v>1.63</v>
      </c>
      <c r="B187" s="3"/>
      <c r="C187" s="3">
        <f t="shared" si="5"/>
        <v>1.9695841869770483</v>
      </c>
    </row>
    <row r="188" spans="1:3" x14ac:dyDescent="0.2">
      <c r="A188" s="7">
        <v>1.64</v>
      </c>
      <c r="B188" s="3"/>
      <c r="C188" s="3">
        <f t="shared" si="5"/>
        <v>1.9668530356547738</v>
      </c>
    </row>
    <row r="189" spans="1:3" x14ac:dyDescent="0.2">
      <c r="A189" s="7">
        <v>1.65</v>
      </c>
      <c r="B189" s="3"/>
      <c r="C189" s="3">
        <f t="shared" si="5"/>
        <v>1.9641363324761283</v>
      </c>
    </row>
    <row r="190" spans="1:3" x14ac:dyDescent="0.2">
      <c r="A190" s="7">
        <v>1.66</v>
      </c>
      <c r="B190" s="3"/>
      <c r="C190" s="3">
        <f t="shared" si="5"/>
        <v>1.9614339141351542</v>
      </c>
    </row>
    <row r="191" spans="1:3" x14ac:dyDescent="0.2">
      <c r="A191" s="7">
        <v>1.67</v>
      </c>
      <c r="B191" s="3"/>
      <c r="C191" s="3">
        <f t="shared" si="5"/>
        <v>1.9587456201418516</v>
      </c>
    </row>
    <row r="192" spans="1:3" x14ac:dyDescent="0.2">
      <c r="A192" s="7">
        <v>1.68</v>
      </c>
      <c r="B192" s="3"/>
      <c r="C192" s="3">
        <f t="shared" si="5"/>
        <v>1.9560712927570982</v>
      </c>
    </row>
    <row r="193" spans="1:3" x14ac:dyDescent="0.2">
      <c r="A193" s="7">
        <v>1.69</v>
      </c>
      <c r="B193" s="3"/>
      <c r="C193" s="3">
        <f t="shared" si="5"/>
        <v>1.9534107769294384</v>
      </c>
    </row>
    <row r="194" spans="1:3" x14ac:dyDescent="0.2">
      <c r="A194" s="7">
        <v>1.7</v>
      </c>
      <c r="B194" s="3"/>
      <c r="C194" s="3">
        <f t="shared" si="5"/>
        <v>1.9507639202337046</v>
      </c>
    </row>
    <row r="195" spans="1:3" x14ac:dyDescent="0.2">
      <c r="A195" s="7">
        <v>1.71</v>
      </c>
      <c r="B195" s="3"/>
      <c r="C195" s="3">
        <f t="shared" si="5"/>
        <v>1.9481305728113769</v>
      </c>
    </row>
    <row r="196" spans="1:3" x14ac:dyDescent="0.2">
      <c r="A196" s="7">
        <v>1.72</v>
      </c>
      <c r="B196" s="3"/>
      <c r="C196" s="3">
        <f t="shared" si="5"/>
        <v>1.9455105873126475</v>
      </c>
    </row>
    <row r="197" spans="1:3" x14ac:dyDescent="0.2">
      <c r="A197" s="7">
        <v>1.73</v>
      </c>
      <c r="B197" s="3"/>
      <c r="C197" s="3">
        <f t="shared" si="5"/>
        <v>1.9429038188401173</v>
      </c>
    </row>
    <row r="198" spans="1:3" x14ac:dyDescent="0.2">
      <c r="A198" s="7">
        <v>1.74</v>
      </c>
      <c r="B198" s="3"/>
      <c r="C198" s="3">
        <f t="shared" si="5"/>
        <v>1.9403101248940762</v>
      </c>
    </row>
    <row r="199" spans="1:3" x14ac:dyDescent="0.2">
      <c r="A199" s="7">
        <v>1.75</v>
      </c>
      <c r="B199" s="3"/>
      <c r="C199" s="3">
        <f t="shared" si="5"/>
        <v>1.9377293653193037</v>
      </c>
    </row>
    <row r="200" spans="1:3" x14ac:dyDescent="0.2">
      <c r="A200" s="7">
        <v>1.76</v>
      </c>
      <c r="B200" s="3"/>
      <c r="C200" s="3">
        <f t="shared" si="5"/>
        <v>1.9351614022533568</v>
      </c>
    </row>
    <row r="201" spans="1:3" x14ac:dyDescent="0.2">
      <c r="A201" s="7">
        <v>1.77</v>
      </c>
      <c r="B201" s="3"/>
      <c r="C201" s="3">
        <f t="shared" si="5"/>
        <v>1.93260610007628</v>
      </c>
    </row>
    <row r="202" spans="1:3" x14ac:dyDescent="0.2">
      <c r="A202" s="7">
        <v>1.78</v>
      </c>
      <c r="B202" s="3"/>
      <c r="C202" s="3">
        <f t="shared" si="5"/>
        <v>1.930063325361691</v>
      </c>
    </row>
    <row r="203" spans="1:3" x14ac:dyDescent="0.2">
      <c r="A203" s="7">
        <v>1.79</v>
      </c>
      <c r="B203" s="3"/>
      <c r="C203" s="3">
        <f t="shared" si="5"/>
        <v>1.9275329468292099</v>
      </c>
    </row>
    <row r="204" spans="1:3" x14ac:dyDescent="0.2">
      <c r="A204" s="7">
        <v>1.8</v>
      </c>
      <c r="B204" s="3"/>
      <c r="C204" s="3">
        <f t="shared" si="5"/>
        <v>1.925014835298176</v>
      </c>
    </row>
    <row r="205" spans="1:3" x14ac:dyDescent="0.2">
      <c r="A205" s="7">
        <v>1.81</v>
      </c>
      <c r="B205" s="3"/>
      <c r="C205" s="3">
        <f t="shared" si="5"/>
        <v>1.9225088636426109</v>
      </c>
    </row>
    <row r="206" spans="1:3" x14ac:dyDescent="0.2">
      <c r="A206" s="7">
        <v>1.82</v>
      </c>
      <c r="B206" s="3"/>
      <c r="C206" s="3">
        <f t="shared" si="5"/>
        <v>1.9200149067473959</v>
      </c>
    </row>
    <row r="207" spans="1:3" x14ac:dyDescent="0.2">
      <c r="A207" s="7">
        <v>1.83</v>
      </c>
      <c r="B207" s="3"/>
      <c r="C207" s="3">
        <f t="shared" si="5"/>
        <v>1.9175328414656123</v>
      </c>
    </row>
    <row r="208" spans="1:3" x14ac:dyDescent="0.2">
      <c r="A208" s="7">
        <v>1.84</v>
      </c>
      <c r="B208" s="3"/>
      <c r="C208" s="3">
        <f t="shared" si="5"/>
        <v>1.9150625465770221</v>
      </c>
    </row>
    <row r="209" spans="1:3" x14ac:dyDescent="0.2">
      <c r="A209" s="7">
        <v>1.85</v>
      </c>
      <c r="B209" s="3"/>
      <c r="C209" s="3">
        <f t="shared" si="5"/>
        <v>1.91260390274764</v>
      </c>
    </row>
    <row r="210" spans="1:3" x14ac:dyDescent="0.2">
      <c r="A210" s="7">
        <v>1.86</v>
      </c>
      <c r="B210" s="3"/>
      <c r="C210" s="3">
        <f t="shared" si="5"/>
        <v>1.9101567924903682</v>
      </c>
    </row>
    <row r="211" spans="1:3" x14ac:dyDescent="0.2">
      <c r="A211" s="7">
        <v>1.87</v>
      </c>
      <c r="B211" s="3"/>
      <c r="C211" s="3">
        <f t="shared" si="5"/>
        <v>1.9077211001266576</v>
      </c>
    </row>
    <row r="212" spans="1:3" x14ac:dyDescent="0.2">
      <c r="A212" s="7">
        <v>1.88</v>
      </c>
      <c r="B212" s="3"/>
      <c r="C212" s="3">
        <f t="shared" si="5"/>
        <v>1.9052967117491724</v>
      </c>
    </row>
    <row r="213" spans="1:3" x14ac:dyDescent="0.2">
      <c r="A213" s="7">
        <v>1.89</v>
      </c>
      <c r="B213" s="3"/>
      <c r="C213" s="3">
        <f t="shared" si="5"/>
        <v>1.9028835151854073</v>
      </c>
    </row>
    <row r="214" spans="1:3" x14ac:dyDescent="0.2">
      <c r="A214" s="7">
        <v>1.9</v>
      </c>
      <c r="B214" s="3"/>
      <c r="C214" s="3">
        <f t="shared" si="5"/>
        <v>1.9004813999622518</v>
      </c>
    </row>
    <row r="215" spans="1:3" x14ac:dyDescent="0.2">
      <c r="A215" s="7">
        <v>1.91</v>
      </c>
      <c r="B215" s="3"/>
      <c r="C215" s="3">
        <f t="shared" si="5"/>
        <v>1.8980902572714573</v>
      </c>
    </row>
    <row r="216" spans="1:3" x14ac:dyDescent="0.2">
      <c r="A216" s="7">
        <v>1.92</v>
      </c>
      <c r="B216" s="3"/>
      <c r="C216" s="3">
        <f t="shared" si="5"/>
        <v>1.8957099799359742</v>
      </c>
    </row>
    <row r="217" spans="1:3" x14ac:dyDescent="0.2">
      <c r="A217" s="7">
        <v>1.93</v>
      </c>
      <c r="B217" s="3"/>
      <c r="C217" s="3">
        <f t="shared" si="5"/>
        <v>1.8933404623771559</v>
      </c>
    </row>
    <row r="218" spans="1:3" x14ac:dyDescent="0.2">
      <c r="A218" s="7">
        <v>1.94</v>
      </c>
      <c r="B218" s="3"/>
      <c r="C218" s="3">
        <f t="shared" si="5"/>
        <v>1.8909816005827764</v>
      </c>
    </row>
    <row r="219" spans="1:3" x14ac:dyDescent="0.2">
      <c r="A219" s="7">
        <v>1.95</v>
      </c>
      <c r="B219" s="3"/>
      <c r="C219" s="3">
        <f t="shared" ref="C219:C274" si="6" xml:space="preserve"> $G$5 - ((A219 /$G$3)^$G$4)</f>
        <v>1.8886332920758533</v>
      </c>
    </row>
    <row r="220" spans="1:3" x14ac:dyDescent="0.2">
      <c r="A220" s="7">
        <v>1.96</v>
      </c>
      <c r="B220" s="3"/>
      <c r="C220" s="3">
        <f t="shared" si="6"/>
        <v>1.8862954358842496</v>
      </c>
    </row>
    <row r="221" spans="1:3" x14ac:dyDescent="0.2">
      <c r="A221" s="7">
        <v>1.97</v>
      </c>
      <c r="B221" s="3"/>
      <c r="C221" s="3">
        <f t="shared" si="6"/>
        <v>1.8839679325110241</v>
      </c>
    </row>
    <row r="222" spans="1:3" x14ac:dyDescent="0.2">
      <c r="A222" s="7">
        <v>1.98</v>
      </c>
      <c r="B222" s="3"/>
      <c r="C222" s="3">
        <f t="shared" si="6"/>
        <v>1.8816506839055194</v>
      </c>
    </row>
    <row r="223" spans="1:3" x14ac:dyDescent="0.2">
      <c r="A223" s="7">
        <v>1.99</v>
      </c>
      <c r="B223" s="3"/>
      <c r="C223" s="3">
        <f t="shared" si="6"/>
        <v>1.8793435934351526</v>
      </c>
    </row>
    <row r="224" spans="1:3" x14ac:dyDescent="0.2">
      <c r="A224" s="7">
        <v>2</v>
      </c>
      <c r="B224" s="3"/>
      <c r="C224" s="3">
        <f t="shared" si="6"/>
        <v>1.8770465658579019</v>
      </c>
    </row>
    <row r="225" spans="1:3" x14ac:dyDescent="0.2">
      <c r="A225" s="7">
        <v>2.0099999999999998</v>
      </c>
      <c r="B225" s="3"/>
      <c r="C225" s="3">
        <f t="shared" si="6"/>
        <v>1.874759507295455</v>
      </c>
    </row>
    <row r="226" spans="1:3" x14ac:dyDescent="0.2">
      <c r="A226" s="7">
        <v>2.02</v>
      </c>
      <c r="B226" s="3"/>
      <c r="C226" s="3">
        <f t="shared" si="6"/>
        <v>1.8724823252070117</v>
      </c>
    </row>
    <row r="227" spans="1:3" x14ac:dyDescent="0.2">
      <c r="A227" s="7">
        <v>2.0299999999999998</v>
      </c>
      <c r="B227" s="3"/>
      <c r="C227" s="3">
        <f t="shared" si="6"/>
        <v>1.8702149283637164</v>
      </c>
    </row>
    <row r="228" spans="1:3" x14ac:dyDescent="0.2">
      <c r="A228" s="7">
        <v>2.04</v>
      </c>
      <c r="B228" s="3"/>
      <c r="C228" s="3">
        <f t="shared" si="6"/>
        <v>1.8679572268236968</v>
      </c>
    </row>
    <row r="229" spans="1:3" x14ac:dyDescent="0.2">
      <c r="A229" s="7">
        <v>2.0499999999999998</v>
      </c>
      <c r="B229" s="3"/>
      <c r="C229" s="3">
        <f t="shared" si="6"/>
        <v>1.865709131907705</v>
      </c>
    </row>
    <row r="230" spans="1:3" x14ac:dyDescent="0.2">
      <c r="A230" s="7">
        <v>2.06</v>
      </c>
      <c r="B230" s="3"/>
      <c r="C230" s="3">
        <f t="shared" si="6"/>
        <v>1.8634705561753302</v>
      </c>
    </row>
    <row r="231" spans="1:3" x14ac:dyDescent="0.2">
      <c r="A231" s="7">
        <v>2.0699999999999998</v>
      </c>
      <c r="B231" s="3"/>
      <c r="C231" s="3">
        <f t="shared" si="6"/>
        <v>1.8612414134017792</v>
      </c>
    </row>
    <row r="232" spans="1:3" x14ac:dyDescent="0.2">
      <c r="A232" s="7">
        <v>2.08</v>
      </c>
      <c r="B232" s="3"/>
      <c r="C232" s="3">
        <f t="shared" si="6"/>
        <v>1.8590216185551922</v>
      </c>
    </row>
    <row r="233" spans="1:3" x14ac:dyDescent="0.2">
      <c r="A233" s="7">
        <v>2.09</v>
      </c>
      <c r="B233" s="3"/>
      <c r="C233" s="3">
        <f t="shared" si="6"/>
        <v>1.8568110877744974</v>
      </c>
    </row>
    <row r="234" spans="1:3" x14ac:dyDescent="0.2">
      <c r="A234" s="7">
        <v>2.1</v>
      </c>
      <c r="B234" s="3"/>
      <c r="C234" s="3">
        <f t="shared" si="6"/>
        <v>1.8546097383477758</v>
      </c>
    </row>
    <row r="235" spans="1:3" x14ac:dyDescent="0.2">
      <c r="A235" s="7">
        <v>2.11</v>
      </c>
      <c r="B235" s="3"/>
      <c r="C235" s="3">
        <f t="shared" si="6"/>
        <v>1.852417488691132</v>
      </c>
    </row>
    <row r="236" spans="1:3" x14ac:dyDescent="0.2">
      <c r="A236" s="7">
        <v>2.12</v>
      </c>
      <c r="B236" s="3"/>
      <c r="C236" s="3">
        <f t="shared" si="6"/>
        <v>1.8502342583280411</v>
      </c>
    </row>
    <row r="237" spans="1:3" x14ac:dyDescent="0.2">
      <c r="A237" s="7">
        <v>2.13</v>
      </c>
      <c r="B237" s="3"/>
      <c r="C237" s="3">
        <f t="shared" si="6"/>
        <v>1.8480599678691836</v>
      </c>
    </row>
    <row r="238" spans="1:3" x14ac:dyDescent="0.2">
      <c r="A238" s="7">
        <v>2.14</v>
      </c>
      <c r="B238" s="3"/>
      <c r="C238" s="3">
        <f t="shared" si="6"/>
        <v>1.8458945389927246</v>
      </c>
    </row>
    <row r="239" spans="1:3" x14ac:dyDescent="0.2">
      <c r="A239" s="7">
        <v>2.15</v>
      </c>
      <c r="B239" s="3"/>
      <c r="C239" s="3">
        <f t="shared" si="6"/>
        <v>1.8437378944250553</v>
      </c>
    </row>
    <row r="240" spans="1:3" x14ac:dyDescent="0.2">
      <c r="A240" s="7">
        <v>2.16</v>
      </c>
      <c r="B240" s="3"/>
      <c r="C240" s="3">
        <f t="shared" si="6"/>
        <v>1.8415899579219603</v>
      </c>
    </row>
    <row r="241" spans="1:3" x14ac:dyDescent="0.2">
      <c r="A241" s="7">
        <v>2.17</v>
      </c>
      <c r="B241" s="3"/>
      <c r="C241" s="3">
        <f t="shared" si="6"/>
        <v>1.839450654250212</v>
      </c>
    </row>
    <row r="242" spans="1:3" x14ac:dyDescent="0.2">
      <c r="A242" s="7">
        <v>2.1800000000000002</v>
      </c>
      <c r="B242" s="3"/>
      <c r="C242" s="3">
        <f t="shared" si="6"/>
        <v>1.8373199091695809</v>
      </c>
    </row>
    <row r="243" spans="1:3" x14ac:dyDescent="0.2">
      <c r="A243" s="7">
        <v>2.19</v>
      </c>
      <c r="B243" s="3"/>
      <c r="C243" s="3">
        <f t="shared" si="6"/>
        <v>1.8351976494152331</v>
      </c>
    </row>
    <row r="244" spans="1:3" x14ac:dyDescent="0.2">
      <c r="A244" s="7">
        <v>2.2000000000000002</v>
      </c>
      <c r="B244" s="3"/>
      <c r="C244" s="3">
        <f t="shared" si="6"/>
        <v>1.8330838026805409</v>
      </c>
    </row>
    <row r="245" spans="1:3" x14ac:dyDescent="0.2">
      <c r="A245" s="7">
        <v>2.21</v>
      </c>
      <c r="B245" s="3"/>
      <c r="C245" s="3">
        <f t="shared" si="6"/>
        <v>1.8309782976002538</v>
      </c>
    </row>
    <row r="246" spans="1:3" x14ac:dyDescent="0.2">
      <c r="A246" s="7">
        <v>2.2200000000000002</v>
      </c>
      <c r="B246" s="3"/>
      <c r="C246" s="3">
        <f t="shared" si="6"/>
        <v>1.8288810637340438</v>
      </c>
    </row>
    <row r="247" spans="1:3" x14ac:dyDescent="0.2">
      <c r="A247" s="7">
        <v>2.23</v>
      </c>
      <c r="B247" s="3"/>
      <c r="C247" s="3">
        <f t="shared" si="6"/>
        <v>1.8267920315504225</v>
      </c>
    </row>
    <row r="248" spans="1:3" x14ac:dyDescent="0.2">
      <c r="A248" s="7">
        <v>2.2400000000000002</v>
      </c>
      <c r="B248" s="3"/>
      <c r="C248" s="3">
        <f t="shared" si="6"/>
        <v>1.8247111324109904</v>
      </c>
    </row>
    <row r="249" spans="1:3" x14ac:dyDescent="0.2">
      <c r="A249" s="7">
        <v>2.25</v>
      </c>
      <c r="B249" s="3"/>
      <c r="C249" s="3">
        <f t="shared" si="6"/>
        <v>1.8226382985550442</v>
      </c>
    </row>
    <row r="250" spans="1:3" x14ac:dyDescent="0.2">
      <c r="A250" s="7">
        <v>2.2599999999999998</v>
      </c>
      <c r="B250" s="3"/>
      <c r="C250" s="3">
        <f t="shared" si="6"/>
        <v>1.820573463084509</v>
      </c>
    </row>
    <row r="251" spans="1:3" x14ac:dyDescent="0.2">
      <c r="A251" s="7">
        <v>2.27</v>
      </c>
      <c r="B251" s="3"/>
      <c r="C251" s="3">
        <f t="shared" si="6"/>
        <v>1.8185165599491886</v>
      </c>
    </row>
    <row r="252" spans="1:3" x14ac:dyDescent="0.2">
      <c r="A252" s="7">
        <v>2.2799999999999998</v>
      </c>
      <c r="B252" s="3"/>
      <c r="C252" s="3">
        <f t="shared" si="6"/>
        <v>1.8164675239323507</v>
      </c>
    </row>
    <row r="253" spans="1:3" x14ac:dyDescent="0.2">
      <c r="A253" s="7">
        <v>2.29</v>
      </c>
      <c r="B253" s="3"/>
      <c r="C253" s="3">
        <f t="shared" si="6"/>
        <v>1.814426290636594</v>
      </c>
    </row>
    <row r="254" spans="1:3" x14ac:dyDescent="0.2">
      <c r="A254" s="7">
        <v>2.2999999999999998</v>
      </c>
      <c r="B254" s="3"/>
      <c r="C254" s="3">
        <f t="shared" si="6"/>
        <v>1.8123927964700393</v>
      </c>
    </row>
    <row r="255" spans="1:3" x14ac:dyDescent="0.2">
      <c r="A255" s="7">
        <v>2.31</v>
      </c>
      <c r="B255" s="3"/>
      <c r="C255" s="3">
        <f t="shared" si="6"/>
        <v>1.8103669786327963</v>
      </c>
    </row>
    <row r="256" spans="1:3" x14ac:dyDescent="0.2">
      <c r="A256" s="7">
        <v>2.3199999999999998</v>
      </c>
      <c r="B256" s="3"/>
      <c r="C256" s="3">
        <f t="shared" si="6"/>
        <v>1.8083487751037173</v>
      </c>
    </row>
    <row r="257" spans="1:3" x14ac:dyDescent="0.2">
      <c r="A257" s="7">
        <v>2.33</v>
      </c>
      <c r="B257" s="3"/>
      <c r="C257" s="3">
        <f t="shared" si="6"/>
        <v>1.8063381246274415</v>
      </c>
    </row>
    <row r="258" spans="1:3" x14ac:dyDescent="0.2">
      <c r="A258" s="7">
        <v>2.34</v>
      </c>
      <c r="B258" s="3"/>
      <c r="C258" s="3">
        <f t="shared" si="6"/>
        <v>1.8043349667016892</v>
      </c>
    </row>
    <row r="259" spans="1:3" x14ac:dyDescent="0.2">
      <c r="A259" s="7">
        <v>2.35</v>
      </c>
      <c r="B259" s="3"/>
      <c r="C259" s="3">
        <f t="shared" si="6"/>
        <v>1.8023392415648378</v>
      </c>
    </row>
    <row r="260" spans="1:3" x14ac:dyDescent="0.2">
      <c r="A260" s="7">
        <v>2.36</v>
      </c>
      <c r="B260" s="3"/>
      <c r="C260" s="3">
        <f t="shared" si="6"/>
        <v>1.8003508901837404</v>
      </c>
    </row>
    <row r="261" spans="1:3" x14ac:dyDescent="0.2">
      <c r="A261" s="7">
        <v>2.37</v>
      </c>
      <c r="B261" s="3"/>
      <c r="C261" s="3">
        <f t="shared" si="6"/>
        <v>1.7983698542418143</v>
      </c>
    </row>
    <row r="262" spans="1:3" x14ac:dyDescent="0.2">
      <c r="A262" s="7">
        <v>2.38</v>
      </c>
      <c r="B262" s="3"/>
      <c r="C262" s="3">
        <f t="shared" si="6"/>
        <v>1.7963960761273436</v>
      </c>
    </row>
    <row r="263" spans="1:3" x14ac:dyDescent="0.2">
      <c r="A263" s="7">
        <v>2.39</v>
      </c>
      <c r="B263" s="3"/>
      <c r="C263" s="3">
        <f t="shared" si="6"/>
        <v>1.7944294989220579</v>
      </c>
    </row>
    <row r="264" spans="1:3" x14ac:dyDescent="0.2">
      <c r="A264" s="7">
        <v>2.4</v>
      </c>
      <c r="B264" s="3"/>
      <c r="C264" s="3">
        <f t="shared" si="6"/>
        <v>1.7924700663899116</v>
      </c>
    </row>
    <row r="265" spans="1:3" x14ac:dyDescent="0.2">
      <c r="A265" s="7">
        <v>2.41</v>
      </c>
      <c r="B265" s="3"/>
      <c r="C265" s="3">
        <f t="shared" si="6"/>
        <v>1.7905177229661082</v>
      </c>
    </row>
    <row r="266" spans="1:3" x14ac:dyDescent="0.2">
      <c r="A266" s="7">
        <v>2.42</v>
      </c>
      <c r="B266" s="3"/>
      <c r="C266" s="3">
        <f t="shared" si="6"/>
        <v>1.7885724137463397</v>
      </c>
    </row>
    <row r="267" spans="1:3" x14ac:dyDescent="0.2">
      <c r="A267" s="7">
        <v>2.4300000000000002</v>
      </c>
      <c r="B267" s="3"/>
      <c r="C267" s="3">
        <f t="shared" si="6"/>
        <v>1.7866340844762445</v>
      </c>
    </row>
    <row r="268" spans="1:3" x14ac:dyDescent="0.2">
      <c r="A268" s="7">
        <v>2.44</v>
      </c>
      <c r="B268" s="3"/>
      <c r="C268" s="3">
        <f t="shared" si="6"/>
        <v>1.784702681541074</v>
      </c>
    </row>
    <row r="269" spans="1:3" x14ac:dyDescent="0.2">
      <c r="A269" s="7">
        <v>2.4500000000000002</v>
      </c>
      <c r="B269" s="3"/>
      <c r="C269" s="3">
        <f t="shared" si="6"/>
        <v>1.7827781519555672</v>
      </c>
    </row>
    <row r="270" spans="1:3" x14ac:dyDescent="0.2">
      <c r="A270" s="7">
        <v>2.46</v>
      </c>
      <c r="B270" s="3"/>
      <c r="C270" s="3">
        <f t="shared" si="6"/>
        <v>1.7808604433540247</v>
      </c>
    </row>
    <row r="271" spans="1:3" x14ac:dyDescent="0.2">
      <c r="A271" s="7">
        <v>2.4700000000000002</v>
      </c>
      <c r="B271" s="3"/>
      <c r="C271" s="3">
        <f t="shared" si="6"/>
        <v>1.7789495039805794</v>
      </c>
    </row>
    <row r="272" spans="1:3" x14ac:dyDescent="0.2">
      <c r="A272" s="7">
        <v>2.48</v>
      </c>
      <c r="B272" s="3"/>
      <c r="C272" s="3">
        <f t="shared" si="6"/>
        <v>1.7770452826796577</v>
      </c>
    </row>
    <row r="273" spans="1:3" x14ac:dyDescent="0.2">
      <c r="A273" s="7">
        <v>2.4900000000000002</v>
      </c>
      <c r="B273" s="3"/>
      <c r="C273" s="3">
        <f t="shared" si="6"/>
        <v>1.775147728886632</v>
      </c>
    </row>
    <row r="274" spans="1:3" x14ac:dyDescent="0.2">
      <c r="A274" s="7">
        <v>2.5</v>
      </c>
      <c r="B274" s="3"/>
      <c r="C274" s="3">
        <f t="shared" si="6"/>
        <v>1.7732567926186467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80" zoomScaleNormal="80" workbookViewId="0"/>
  </sheetViews>
  <sheetFormatPr defaultRowHeight="15" x14ac:dyDescent="0.25"/>
  <cols>
    <col min="3" max="3" width="10.140625" bestFit="1" customWidth="1"/>
    <col min="4" max="4" width="12.28515625" bestFit="1" customWidth="1"/>
  </cols>
  <sheetData>
    <row r="1" spans="1:6" x14ac:dyDescent="0.25">
      <c r="A1" s="8" t="s">
        <v>1</v>
      </c>
      <c r="B1" s="8" t="s">
        <v>11</v>
      </c>
      <c r="C1" s="8" t="s">
        <v>0</v>
      </c>
      <c r="D1" s="8" t="s">
        <v>2</v>
      </c>
      <c r="E1" s="8" t="s">
        <v>12</v>
      </c>
      <c r="F1" s="8" t="s">
        <v>33</v>
      </c>
    </row>
    <row r="2" spans="1:6" x14ac:dyDescent="0.25">
      <c r="A2" s="8">
        <v>13126</v>
      </c>
      <c r="B2" s="8" t="s">
        <v>3</v>
      </c>
      <c r="C2" s="8" t="s">
        <v>34</v>
      </c>
      <c r="D2" s="8" t="s">
        <v>35</v>
      </c>
      <c r="E2" s="9">
        <v>0</v>
      </c>
      <c r="F2" s="10">
        <v>5.6020599913279625</v>
      </c>
    </row>
    <row r="3" spans="1:6" x14ac:dyDescent="0.25">
      <c r="A3" s="8">
        <v>13126</v>
      </c>
      <c r="B3" s="8" t="s">
        <v>3</v>
      </c>
      <c r="C3" s="8" t="s">
        <v>34</v>
      </c>
      <c r="D3" s="8" t="s">
        <v>35</v>
      </c>
      <c r="E3" s="9">
        <v>0.25</v>
      </c>
      <c r="F3" s="10">
        <v>2.1139433523068369</v>
      </c>
    </row>
    <row r="4" spans="1:6" x14ac:dyDescent="0.25">
      <c r="A4" s="8">
        <v>13126</v>
      </c>
      <c r="B4" s="8" t="s">
        <v>3</v>
      </c>
      <c r="C4" s="8" t="s">
        <v>34</v>
      </c>
      <c r="D4" s="8" t="s">
        <v>35</v>
      </c>
      <c r="E4" s="9">
        <v>0.5</v>
      </c>
      <c r="F4" s="10">
        <v>2.3617278360175926</v>
      </c>
    </row>
    <row r="5" spans="1:6" x14ac:dyDescent="0.25">
      <c r="A5" s="8">
        <v>13126</v>
      </c>
      <c r="B5" s="8" t="s">
        <v>3</v>
      </c>
      <c r="C5" s="8" t="s">
        <v>34</v>
      </c>
      <c r="D5" s="8" t="s">
        <v>35</v>
      </c>
      <c r="E5" s="9">
        <v>1</v>
      </c>
      <c r="F5" s="10">
        <v>2.0606978403536118</v>
      </c>
    </row>
    <row r="6" spans="1:6" x14ac:dyDescent="0.25">
      <c r="A6" s="8">
        <v>13126</v>
      </c>
      <c r="B6" s="8" t="s">
        <v>3</v>
      </c>
      <c r="C6" s="8" t="s">
        <v>34</v>
      </c>
      <c r="D6" s="8" t="s">
        <v>35</v>
      </c>
      <c r="E6" s="9">
        <v>1.5</v>
      </c>
      <c r="F6" s="10">
        <v>1.9294189257142926</v>
      </c>
    </row>
    <row r="7" spans="1:6" x14ac:dyDescent="0.25">
      <c r="A7" s="8">
        <v>13126</v>
      </c>
      <c r="B7" s="8" t="s">
        <v>3</v>
      </c>
      <c r="C7" s="8" t="s">
        <v>34</v>
      </c>
      <c r="D7" s="8" t="s">
        <v>35</v>
      </c>
      <c r="E7" s="9">
        <v>2.5</v>
      </c>
      <c r="F7" s="10">
        <v>2</v>
      </c>
    </row>
    <row r="8" spans="1:6" x14ac:dyDescent="0.25">
      <c r="A8" s="8">
        <v>13126</v>
      </c>
      <c r="B8" s="8" t="s">
        <v>5</v>
      </c>
      <c r="C8" s="8" t="s">
        <v>34</v>
      </c>
      <c r="D8" s="8" t="s">
        <v>35</v>
      </c>
      <c r="E8" s="9">
        <v>0</v>
      </c>
      <c r="F8" s="10">
        <v>5.6720978579357171</v>
      </c>
    </row>
    <row r="9" spans="1:6" x14ac:dyDescent="0.25">
      <c r="A9" s="8">
        <v>13126</v>
      </c>
      <c r="B9" s="8" t="s">
        <v>5</v>
      </c>
      <c r="C9" s="8" t="s">
        <v>34</v>
      </c>
      <c r="D9" s="8" t="s">
        <v>35</v>
      </c>
      <c r="E9" s="9">
        <v>0.25</v>
      </c>
      <c r="F9" s="10">
        <v>3.2855573090077739</v>
      </c>
    </row>
    <row r="10" spans="1:6" x14ac:dyDescent="0.25">
      <c r="A10" s="8">
        <v>13126</v>
      </c>
      <c r="B10" s="8" t="s">
        <v>5</v>
      </c>
      <c r="C10" s="8" t="s">
        <v>34</v>
      </c>
      <c r="D10" s="8" t="s">
        <v>35</v>
      </c>
      <c r="E10" s="9">
        <v>0.5</v>
      </c>
      <c r="F10" s="10">
        <v>3.9867717342662448</v>
      </c>
    </row>
    <row r="11" spans="1:6" x14ac:dyDescent="0.25">
      <c r="A11" s="8">
        <v>13126</v>
      </c>
      <c r="B11" s="8" t="s">
        <v>5</v>
      </c>
      <c r="C11" s="8" t="s">
        <v>34</v>
      </c>
      <c r="D11" s="8" t="s">
        <v>35</v>
      </c>
      <c r="E11" s="9">
        <v>1.5</v>
      </c>
      <c r="F11" s="10">
        <v>1.5440680443502757</v>
      </c>
    </row>
    <row r="12" spans="1:6" x14ac:dyDescent="0.25">
      <c r="A12" s="8">
        <v>13126</v>
      </c>
      <c r="B12" s="8" t="s">
        <v>5</v>
      </c>
      <c r="C12" s="8" t="s">
        <v>34</v>
      </c>
      <c r="D12" s="8" t="s">
        <v>35</v>
      </c>
      <c r="E12" s="9">
        <v>2</v>
      </c>
      <c r="F12" s="10">
        <v>1.8129133566428555</v>
      </c>
    </row>
    <row r="13" spans="1:6" x14ac:dyDescent="0.25">
      <c r="A13" s="8">
        <v>13126</v>
      </c>
      <c r="B13" s="8" t="s">
        <v>5</v>
      </c>
      <c r="C13" s="8" t="s">
        <v>34</v>
      </c>
      <c r="D13" s="8" t="s">
        <v>35</v>
      </c>
      <c r="E13" s="9">
        <v>2.5</v>
      </c>
      <c r="F13" s="10">
        <v>1.9294189257142926</v>
      </c>
    </row>
    <row r="14" spans="1:6" x14ac:dyDescent="0.25">
      <c r="A14" s="8">
        <v>13126</v>
      </c>
      <c r="B14" s="8" t="s">
        <v>8</v>
      </c>
      <c r="C14" s="8" t="s">
        <v>34</v>
      </c>
      <c r="D14" s="8" t="s">
        <v>35</v>
      </c>
      <c r="E14" s="9">
        <v>0</v>
      </c>
      <c r="F14" s="10">
        <v>5.568201724066995</v>
      </c>
    </row>
    <row r="15" spans="1:6" x14ac:dyDescent="0.25">
      <c r="A15" s="8">
        <v>13126</v>
      </c>
      <c r="B15" s="8" t="s">
        <v>8</v>
      </c>
      <c r="C15" s="8" t="s">
        <v>34</v>
      </c>
      <c r="D15" s="8" t="s">
        <v>35</v>
      </c>
      <c r="E15" s="9">
        <v>0.25</v>
      </c>
      <c r="F15" s="10">
        <v>2.9542425094393248</v>
      </c>
    </row>
    <row r="16" spans="1:6" x14ac:dyDescent="0.25">
      <c r="A16" s="8">
        <v>13126</v>
      </c>
      <c r="B16" s="8" t="s">
        <v>8</v>
      </c>
      <c r="C16" s="8" t="s">
        <v>34</v>
      </c>
      <c r="D16" s="8" t="s">
        <v>35</v>
      </c>
      <c r="E16" s="9">
        <v>0.5</v>
      </c>
      <c r="F16" s="10">
        <v>1.4771212547196624</v>
      </c>
    </row>
    <row r="17" spans="1:6" x14ac:dyDescent="0.25">
      <c r="A17" s="8">
        <v>13126</v>
      </c>
      <c r="B17" s="8" t="s">
        <v>8</v>
      </c>
      <c r="C17" s="8" t="s">
        <v>34</v>
      </c>
      <c r="D17" s="8" t="s">
        <v>35</v>
      </c>
      <c r="E17" s="9">
        <v>1</v>
      </c>
      <c r="F17" s="10">
        <v>1.5440680443502757</v>
      </c>
    </row>
    <row r="18" spans="1:6" x14ac:dyDescent="0.25">
      <c r="A18" s="8">
        <v>13126</v>
      </c>
      <c r="B18" s="8" t="s">
        <v>8</v>
      </c>
      <c r="C18" s="8" t="s">
        <v>34</v>
      </c>
      <c r="D18" s="8" t="s">
        <v>35</v>
      </c>
      <c r="E18" s="9">
        <v>1.5</v>
      </c>
      <c r="F18" s="10">
        <v>1.9294189257142926</v>
      </c>
    </row>
    <row r="19" spans="1:6" x14ac:dyDescent="0.25">
      <c r="A19" s="8">
        <v>13126</v>
      </c>
      <c r="B19" s="8" t="s">
        <v>8</v>
      </c>
      <c r="C19" s="8" t="s">
        <v>34</v>
      </c>
      <c r="D19" s="8" t="s">
        <v>35</v>
      </c>
      <c r="E19" s="9">
        <v>2</v>
      </c>
      <c r="F19" s="10">
        <v>1.5440680443502757</v>
      </c>
    </row>
    <row r="20" spans="1:6" x14ac:dyDescent="0.25">
      <c r="A20" s="8">
        <v>13126</v>
      </c>
      <c r="B20" s="8" t="s">
        <v>8</v>
      </c>
      <c r="C20" s="8" t="s">
        <v>34</v>
      </c>
      <c r="D20" s="8" t="s">
        <v>35</v>
      </c>
      <c r="E20" s="9">
        <v>2.5</v>
      </c>
      <c r="F20" s="10">
        <v>2.4983105537896004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4"/>
  <sheetViews>
    <sheetView zoomScale="80" zoomScaleNormal="80" workbookViewId="0"/>
  </sheetViews>
  <sheetFormatPr defaultRowHeight="12.75" x14ac:dyDescent="0.2"/>
  <cols>
    <col min="1" max="1" width="9.140625" style="4"/>
    <col min="2" max="3" width="9.85546875" style="4" customWidth="1"/>
    <col min="4" max="5" width="9.140625" style="4"/>
    <col min="6" max="6" width="13.28515625" style="4" bestFit="1" customWidth="1"/>
    <col min="7" max="16384" width="9.140625" style="4"/>
  </cols>
  <sheetData>
    <row r="1" spans="1:35" ht="24" customHeight="1" x14ac:dyDescent="0.2">
      <c r="A1" s="1" t="s">
        <v>12</v>
      </c>
      <c r="B1" s="5" t="s">
        <v>13</v>
      </c>
      <c r="C1" s="5" t="s">
        <v>14</v>
      </c>
      <c r="D1" s="1" t="s">
        <v>15</v>
      </c>
      <c r="E1" s="3"/>
      <c r="F1" s="1" t="s">
        <v>17</v>
      </c>
      <c r="G1" s="1" t="s">
        <v>18</v>
      </c>
      <c r="H1" s="1" t="s">
        <v>19</v>
      </c>
      <c r="I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x14ac:dyDescent="0.2">
      <c r="A2" s="3">
        <v>0</v>
      </c>
      <c r="B2" s="3">
        <v>5.6989700043360187</v>
      </c>
      <c r="C2" s="3">
        <f t="shared" ref="C2:C20" si="0" xml:space="preserve"> LOG((10^$G$5 - 10^$G$4) * EXP(-$G$3 *A2 )  + 10^$G$4)</f>
        <v>5.7125939296816037</v>
      </c>
      <c r="D2" s="3">
        <f t="shared" ref="D2:D20" si="1" xml:space="preserve"> (B2 - C2)^2</f>
        <v>1.8561134182207298E-4</v>
      </c>
      <c r="E2" s="3"/>
      <c r="F2" s="3"/>
      <c r="G2" s="3"/>
      <c r="H2" s="3"/>
      <c r="I2" s="3"/>
      <c r="J2" s="3"/>
      <c r="K2" s="3"/>
      <c r="L2" s="2" t="s">
        <v>20</v>
      </c>
      <c r="M2" s="7">
        <v>0.12053592693971579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x14ac:dyDescent="0.2">
      <c r="A3" s="3">
        <v>0.25</v>
      </c>
      <c r="B3" s="3">
        <v>2.5185139398778875</v>
      </c>
      <c r="C3" s="3">
        <f t="shared" si="0"/>
        <v>2.9944407085812679</v>
      </c>
      <c r="D3" s="3">
        <f t="shared" si="1"/>
        <v>0.2265062891684409</v>
      </c>
      <c r="E3" s="3"/>
      <c r="F3" s="3" t="s">
        <v>6</v>
      </c>
      <c r="G3" s="7">
        <v>25.59574209970701</v>
      </c>
      <c r="H3" s="7">
        <v>2.818965526615568</v>
      </c>
      <c r="I3" s="3"/>
      <c r="J3" s="3"/>
      <c r="K3" s="3"/>
      <c r="L3" s="2" t="s">
        <v>23</v>
      </c>
      <c r="M3" s="7">
        <f>SQRT(M2)</f>
        <v>0.34718284367133667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x14ac:dyDescent="0.2">
      <c r="A4" s="3">
        <v>0.5</v>
      </c>
      <c r="B4" s="3">
        <v>3</v>
      </c>
      <c r="C4" s="3">
        <f t="shared" si="0"/>
        <v>2.1164634258830439</v>
      </c>
      <c r="D4" s="3">
        <f t="shared" si="1"/>
        <v>0.78063687780232738</v>
      </c>
      <c r="E4" s="3"/>
      <c r="F4" s="3" t="s">
        <v>7</v>
      </c>
      <c r="G4" s="7">
        <v>2.1116975589337685</v>
      </c>
      <c r="H4" s="7">
        <v>9.6614237966931762E-2</v>
      </c>
      <c r="I4" s="3"/>
      <c r="J4" s="3"/>
      <c r="K4" s="3"/>
      <c r="L4" s="2" t="s">
        <v>21</v>
      </c>
      <c r="M4" s="7">
        <v>0.94269823578778489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x14ac:dyDescent="0.2">
      <c r="A5" s="3">
        <v>1</v>
      </c>
      <c r="B5" s="3">
        <v>1.8129133566428555</v>
      </c>
      <c r="C5" s="3">
        <f t="shared" si="0"/>
        <v>2.1116975721918978</v>
      </c>
      <c r="D5" s="3">
        <f t="shared" si="1"/>
        <v>8.9272007461256589E-2</v>
      </c>
      <c r="E5" s="3"/>
      <c r="F5" s="3" t="s">
        <v>4</v>
      </c>
      <c r="G5" s="7">
        <v>5.7125939296816037</v>
      </c>
      <c r="H5" s="7">
        <v>0.20043686580296413</v>
      </c>
      <c r="I5" s="3"/>
      <c r="J5" s="3"/>
      <c r="K5" s="3"/>
      <c r="L5" s="2" t="s">
        <v>22</v>
      </c>
      <c r="M5" s="7">
        <v>0.93553551526125789</v>
      </c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x14ac:dyDescent="0.2">
      <c r="A6" s="3">
        <v>1.5</v>
      </c>
      <c r="B6" s="3">
        <v>2.1760912590556813</v>
      </c>
      <c r="C6" s="3">
        <f t="shared" si="0"/>
        <v>2.1116975589338054</v>
      </c>
      <c r="D6" s="3">
        <f t="shared" si="1"/>
        <v>4.1465486153860866E-3</v>
      </c>
      <c r="E6" s="3"/>
      <c r="F6" s="3"/>
      <c r="G6" s="3"/>
      <c r="H6" s="3"/>
      <c r="I6" s="3"/>
      <c r="J6" s="3"/>
      <c r="K6" s="3"/>
      <c r="L6" s="3"/>
      <c r="M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x14ac:dyDescent="0.2">
      <c r="A7" s="3">
        <v>2</v>
      </c>
      <c r="B7" s="3">
        <v>2</v>
      </c>
      <c r="C7" s="3">
        <f t="shared" si="0"/>
        <v>2.1116975589337685</v>
      </c>
      <c r="D7" s="3">
        <f t="shared" si="1"/>
        <v>1.2476344671762696E-2</v>
      </c>
      <c r="E7" s="3"/>
      <c r="F7" s="1" t="s">
        <v>24</v>
      </c>
      <c r="G7" s="3"/>
      <c r="H7" s="3"/>
      <c r="I7" s="3"/>
      <c r="J7" s="3"/>
      <c r="K7" s="3"/>
      <c r="L7" s="3"/>
      <c r="M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x14ac:dyDescent="0.2">
      <c r="A8" s="3">
        <v>2.5</v>
      </c>
      <c r="B8" s="3">
        <v>2.3979400086720375</v>
      </c>
      <c r="C8" s="3">
        <f t="shared" si="0"/>
        <v>2.1116975589337685</v>
      </c>
      <c r="D8" s="3">
        <f t="shared" si="1"/>
        <v>8.1934740032165429E-2</v>
      </c>
      <c r="E8" s="3"/>
      <c r="F8" s="3" t="s">
        <v>28</v>
      </c>
      <c r="G8" s="3"/>
      <c r="H8" s="3"/>
      <c r="I8" s="3"/>
      <c r="J8" s="3"/>
      <c r="K8" s="3"/>
      <c r="L8" s="3"/>
      <c r="M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x14ac:dyDescent="0.2">
      <c r="A9" s="3">
        <v>0</v>
      </c>
      <c r="B9" s="3">
        <v>5.6020599913279625</v>
      </c>
      <c r="C9" s="3">
        <f t="shared" si="0"/>
        <v>5.7125939296816037</v>
      </c>
      <c r="D9" s="3">
        <f t="shared" si="1"/>
        <v>1.2217751527966558E-2</v>
      </c>
      <c r="E9" s="3"/>
      <c r="F9" s="1" t="s">
        <v>25</v>
      </c>
      <c r="G9" s="3"/>
      <c r="H9" s="3"/>
      <c r="I9" s="3"/>
      <c r="J9" s="3"/>
      <c r="K9" s="3"/>
      <c r="L9" s="3"/>
      <c r="M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x14ac:dyDescent="0.2">
      <c r="A10" s="3">
        <v>0.25</v>
      </c>
      <c r="B10" s="3">
        <v>2.9684829485539352</v>
      </c>
      <c r="C10" s="3">
        <f t="shared" si="0"/>
        <v>2.9944407085812679</v>
      </c>
      <c r="D10" s="3">
        <f t="shared" si="1"/>
        <v>6.7380530563658785E-4</v>
      </c>
      <c r="E10" s="3"/>
      <c r="F10" s="3" t="s">
        <v>29</v>
      </c>
      <c r="G10" s="3"/>
      <c r="H10" s="3"/>
      <c r="I10" s="3"/>
      <c r="J10" s="3"/>
      <c r="K10" s="3"/>
      <c r="L10" s="3"/>
      <c r="M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x14ac:dyDescent="0.2">
      <c r="A11" s="3">
        <v>0.5</v>
      </c>
      <c r="B11" s="3">
        <v>2.1139433523068369</v>
      </c>
      <c r="C11" s="3">
        <f t="shared" si="0"/>
        <v>2.1164634258830439</v>
      </c>
      <c r="D11" s="3">
        <f t="shared" si="1"/>
        <v>6.3507708294966504E-6</v>
      </c>
      <c r="E11" s="3"/>
      <c r="F11" s="1" t="s">
        <v>26</v>
      </c>
      <c r="G11" s="3"/>
      <c r="H11" s="3"/>
      <c r="I11" s="3"/>
      <c r="J11" s="3"/>
      <c r="K11" s="3"/>
      <c r="L11" s="3"/>
      <c r="M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x14ac:dyDescent="0.2">
      <c r="A12" s="3">
        <v>1</v>
      </c>
      <c r="B12" s="3">
        <v>2.1760912590556813</v>
      </c>
      <c r="C12" s="3">
        <f t="shared" si="0"/>
        <v>2.1116975721918978</v>
      </c>
      <c r="D12" s="3">
        <f t="shared" si="1"/>
        <v>4.1465469079110103E-3</v>
      </c>
      <c r="E12" s="3"/>
      <c r="F12" s="11" t="s">
        <v>27</v>
      </c>
      <c r="G12" s="11"/>
      <c r="H12" s="11"/>
      <c r="I12" s="11"/>
      <c r="J12" s="11"/>
      <c r="K12" s="11"/>
      <c r="L12" s="11"/>
      <c r="M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x14ac:dyDescent="0.2">
      <c r="A13" s="3">
        <v>1.5</v>
      </c>
      <c r="B13" s="3">
        <v>2.2671717284030137</v>
      </c>
      <c r="C13" s="3">
        <f t="shared" si="0"/>
        <v>2.1116975589338054</v>
      </c>
      <c r="D13" s="3">
        <f t="shared" si="1"/>
        <v>2.4172217372140113E-2</v>
      </c>
      <c r="E13" s="3"/>
      <c r="F13" s="11"/>
      <c r="G13" s="11"/>
      <c r="H13" s="11"/>
      <c r="I13" s="11"/>
      <c r="J13" s="11"/>
      <c r="K13" s="11"/>
      <c r="L13" s="11"/>
      <c r="M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x14ac:dyDescent="0.2">
      <c r="A14" s="3">
        <v>0</v>
      </c>
      <c r="B14" s="3">
        <v>5.8450980400142569</v>
      </c>
      <c r="C14" s="3">
        <f t="shared" si="0"/>
        <v>5.7125939296816037</v>
      </c>
      <c r="D14" s="3">
        <f t="shared" si="1"/>
        <v>1.7557339255047929E-2</v>
      </c>
      <c r="E14" s="3"/>
      <c r="F14" s="11"/>
      <c r="G14" s="11"/>
      <c r="H14" s="11"/>
      <c r="I14" s="11"/>
      <c r="J14" s="11"/>
      <c r="K14" s="11"/>
      <c r="L14" s="11"/>
      <c r="M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x14ac:dyDescent="0.2">
      <c r="A15" s="3">
        <v>0.25</v>
      </c>
      <c r="B15" s="3">
        <v>3.4771212547196626</v>
      </c>
      <c r="C15" s="3">
        <f t="shared" si="0"/>
        <v>2.9944407085812679</v>
      </c>
      <c r="D15" s="3">
        <f t="shared" si="1"/>
        <v>0.23298050962045899</v>
      </c>
      <c r="E15" s="3"/>
      <c r="F15" s="3"/>
      <c r="G15" s="3"/>
      <c r="H15" s="3"/>
      <c r="I15" s="3"/>
      <c r="J15" s="3"/>
      <c r="K15" s="3"/>
      <c r="L15" s="3"/>
      <c r="M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x14ac:dyDescent="0.2">
      <c r="A16" s="3">
        <v>0.5</v>
      </c>
      <c r="B16" s="3">
        <v>2</v>
      </c>
      <c r="C16" s="3">
        <f t="shared" si="0"/>
        <v>2.1164634258830439</v>
      </c>
      <c r="D16" s="3">
        <f t="shared" si="1"/>
        <v>1.3563729568415266E-2</v>
      </c>
      <c r="E16" s="3"/>
      <c r="F16" s="3"/>
      <c r="G16" s="3"/>
      <c r="H16" s="3"/>
      <c r="I16" s="3"/>
      <c r="J16" s="3"/>
      <c r="K16" s="3"/>
      <c r="L16" s="3"/>
      <c r="M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x14ac:dyDescent="0.2">
      <c r="A17" s="3">
        <v>1</v>
      </c>
      <c r="B17" s="3">
        <v>2</v>
      </c>
      <c r="C17" s="3">
        <f t="shared" si="0"/>
        <v>2.1116975721918978</v>
      </c>
      <c r="D17" s="3">
        <f t="shared" si="1"/>
        <v>1.2476347633564221E-2</v>
      </c>
      <c r="E17" s="3"/>
      <c r="F17" s="3"/>
      <c r="G17" s="3"/>
      <c r="H17" s="3"/>
      <c r="I17" s="3"/>
      <c r="J17" s="3"/>
      <c r="K17" s="3"/>
      <c r="L17" s="3"/>
      <c r="M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x14ac:dyDescent="0.2">
      <c r="A18" s="3">
        <v>1.5</v>
      </c>
      <c r="B18" s="3">
        <v>1.8129133566428555</v>
      </c>
      <c r="C18" s="3">
        <f t="shared" si="0"/>
        <v>2.1116975589338054</v>
      </c>
      <c r="D18" s="3">
        <f t="shared" si="1"/>
        <v>8.9271999538639291E-2</v>
      </c>
      <c r="E18" s="3"/>
      <c r="F18" s="3"/>
      <c r="G18" s="3"/>
      <c r="H18" s="3"/>
      <c r="I18" s="3"/>
      <c r="J18" s="3"/>
      <c r="K18" s="3"/>
      <c r="L18" s="3"/>
      <c r="M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x14ac:dyDescent="0.2">
      <c r="A19" s="3">
        <v>2</v>
      </c>
      <c r="B19" s="3">
        <v>1.5440680443502757</v>
      </c>
      <c r="C19" s="3">
        <f t="shared" si="0"/>
        <v>2.1116975589337685</v>
      </c>
      <c r="D19" s="3">
        <f t="shared" si="1"/>
        <v>0.32220326582629172</v>
      </c>
      <c r="E19" s="3"/>
      <c r="F19" s="3"/>
      <c r="G19" s="3"/>
      <c r="H19" s="3"/>
      <c r="I19" s="3"/>
      <c r="J19" s="3"/>
      <c r="K19" s="3"/>
      <c r="L19" s="3"/>
      <c r="M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x14ac:dyDescent="0.2">
      <c r="A20" s="3">
        <v>2.5</v>
      </c>
      <c r="B20" s="3">
        <v>2.1760912590556813</v>
      </c>
      <c r="C20" s="3">
        <f t="shared" si="0"/>
        <v>2.1116975589337685</v>
      </c>
      <c r="D20" s="3">
        <f t="shared" si="1"/>
        <v>4.1465486153908337E-3</v>
      </c>
      <c r="E20" s="3"/>
      <c r="F20" s="3"/>
      <c r="G20" s="3"/>
      <c r="H20" s="3"/>
      <c r="I20" s="3"/>
      <c r="J20" s="3"/>
      <c r="K20" s="3"/>
      <c r="L20" s="3"/>
      <c r="M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x14ac:dyDescent="0.2">
      <c r="A21" s="1" t="s">
        <v>16</v>
      </c>
      <c r="B21" s="3"/>
      <c r="C21" s="3"/>
      <c r="D21" s="3">
        <f>SUM(D2:D20)</f>
        <v>1.9285748310354527</v>
      </c>
      <c r="E21" s="3"/>
      <c r="F21" s="3"/>
      <c r="G21" s="3"/>
      <c r="H21" s="3"/>
      <c r="I21" s="3"/>
      <c r="J21" s="3"/>
      <c r="K21" s="3"/>
      <c r="L21" s="3"/>
      <c r="M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x14ac:dyDescent="0.2">
      <c r="A24" s="3">
        <v>0</v>
      </c>
      <c r="B24" s="3"/>
      <c r="C24" s="3">
        <f xml:space="preserve"> LOG((10^$G$5 - 10^$G$4) * EXP(-$G$3 *A24 )  + 10^$G$4)</f>
        <v>5.7125939296816037</v>
      </c>
      <c r="D24" s="3"/>
      <c r="E24" s="3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x14ac:dyDescent="0.2">
      <c r="A25" s="3">
        <v>0.01</v>
      </c>
      <c r="B25" s="3"/>
      <c r="C25" s="3">
        <f t="shared" ref="C25:C26" si="2" xml:space="preserve"> LOG((10^$G$5 - 10^$G$4) * EXP(-$G$3 *A25 )  + 10^$G$4)</f>
        <v>5.6014647886279754</v>
      </c>
      <c r="D25" s="3"/>
      <c r="E25" s="3"/>
      <c r="F25" s="3"/>
      <c r="G25" s="3"/>
      <c r="H25" s="3"/>
      <c r="I25" s="3"/>
      <c r="J25" s="3"/>
      <c r="K25" s="3"/>
      <c r="L25" s="3"/>
      <c r="M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x14ac:dyDescent="0.2">
      <c r="A26" s="3">
        <v>0.02</v>
      </c>
      <c r="B26" s="3"/>
      <c r="C26" s="3">
        <f t="shared" si="2"/>
        <v>5.4903449068500327</v>
      </c>
      <c r="D26" s="3"/>
      <c r="E26" s="3"/>
      <c r="F26" s="3"/>
      <c r="G26" s="3"/>
      <c r="H26" s="3"/>
      <c r="I26" s="3"/>
      <c r="J26" s="3"/>
      <c r="K26" s="3"/>
      <c r="L26" s="3"/>
      <c r="M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x14ac:dyDescent="0.2">
      <c r="A27" s="3">
        <v>0.03</v>
      </c>
      <c r="B27" s="3"/>
      <c r="C27" s="3">
        <f t="shared" ref="C27:C90" si="3" xml:space="preserve"> LOG((10^$G$5 - 10^$G$4) * EXP(-$G$3 *A27 )  + 10^$G$4)</f>
        <v>5.3792369829615296</v>
      </c>
      <c r="D27" s="3"/>
      <c r="E27" s="3"/>
      <c r="F27" s="3"/>
      <c r="G27" s="3"/>
      <c r="H27" s="3"/>
      <c r="I27" s="3"/>
      <c r="J27" s="3"/>
      <c r="K27" s="3"/>
      <c r="L27" s="3"/>
      <c r="M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x14ac:dyDescent="0.2">
      <c r="A28" s="3">
        <v>0.04</v>
      </c>
      <c r="B28" s="3"/>
      <c r="C28" s="3">
        <f t="shared" si="3"/>
        <v>5.2681445012222126</v>
      </c>
      <c r="D28" s="3"/>
      <c r="E28" s="3"/>
      <c r="F28" s="3"/>
      <c r="G28" s="3"/>
      <c r="H28" s="3"/>
      <c r="I28" s="3"/>
      <c r="J28" s="3"/>
      <c r="K28" s="3"/>
      <c r="L28" s="3"/>
      <c r="M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x14ac:dyDescent="0.2">
      <c r="A29" s="3">
        <v>0.05</v>
      </c>
      <c r="B29" s="3"/>
      <c r="C29" s="3">
        <f t="shared" si="3"/>
        <v>5.1570719596853163</v>
      </c>
      <c r="D29" s="3"/>
      <c r="E29" s="3"/>
      <c r="F29" s="3"/>
      <c r="G29" s="3"/>
      <c r="H29" s="3"/>
      <c r="I29" s="3"/>
      <c r="J29" s="3"/>
      <c r="K29" s="3"/>
      <c r="L29" s="3"/>
      <c r="M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x14ac:dyDescent="0.2">
      <c r="A30" s="3">
        <v>0.06</v>
      </c>
      <c r="B30" s="3"/>
      <c r="C30" s="3">
        <f t="shared" si="3"/>
        <v>5.0460251642125851</v>
      </c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x14ac:dyDescent="0.2">
      <c r="A31" s="3">
        <v>7.0000000000000007E-2</v>
      </c>
      <c r="B31" s="3"/>
      <c r="C31" s="3">
        <f t="shared" si="3"/>
        <v>4.9350116071158645</v>
      </c>
      <c r="D31" s="3"/>
      <c r="E31" s="3"/>
      <c r="F31" s="3"/>
      <c r="G31" s="3"/>
      <c r="H31" s="3"/>
      <c r="I31" s="3"/>
      <c r="J31" s="3"/>
      <c r="K31" s="3"/>
      <c r="L31" s="3"/>
      <c r="M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x14ac:dyDescent="0.2">
      <c r="A32" s="3">
        <v>0.08</v>
      </c>
      <c r="B32" s="3"/>
      <c r="C32" s="3">
        <f t="shared" si="3"/>
        <v>4.8240409543548477</v>
      </c>
      <c r="D32" s="3"/>
      <c r="E32" s="3"/>
      <c r="F32" s="3"/>
      <c r="G32" s="3"/>
      <c r="H32" s="3"/>
      <c r="I32" s="3"/>
      <c r="J32" s="3"/>
      <c r="K32" s="3"/>
      <c r="L32" s="3"/>
      <c r="M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x14ac:dyDescent="0.2">
      <c r="A33" s="3">
        <v>0.09</v>
      </c>
      <c r="B33" s="3"/>
      <c r="C33" s="3">
        <f t="shared" si="3"/>
        <v>4.7131256717003582</v>
      </c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2">
      <c r="A34" s="3">
        <v>0.1</v>
      </c>
      <c r="B34" s="3"/>
      <c r="C34" s="3">
        <f t="shared" si="3"/>
        <v>4.602281828313564</v>
      </c>
      <c r="D34" s="3"/>
      <c r="E34" s="3"/>
      <c r="F34" s="3"/>
      <c r="G34" s="3"/>
      <c r="H34" s="3"/>
      <c r="I34" s="3"/>
      <c r="J34" s="3"/>
      <c r="K34" s="3"/>
      <c r="L34" s="3"/>
      <c r="M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x14ac:dyDescent="0.2">
      <c r="A35" s="3">
        <v>0.11</v>
      </c>
      <c r="B35" s="3"/>
      <c r="C35" s="3">
        <f t="shared" si="3"/>
        <v>4.4915301260355527</v>
      </c>
      <c r="D35" s="3"/>
      <c r="E35" s="3"/>
      <c r="F35" s="3"/>
      <c r="G35" s="3"/>
      <c r="H35" s="3"/>
      <c r="I35" s="3"/>
      <c r="J35" s="3"/>
      <c r="K35" s="3"/>
      <c r="L35" s="3"/>
      <c r="M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x14ac:dyDescent="0.2">
      <c r="A36" s="3">
        <v>0.12</v>
      </c>
      <c r="B36" s="3"/>
      <c r="C36" s="3">
        <f t="shared" si="3"/>
        <v>4.3808972145057332</v>
      </c>
      <c r="D36" s="3"/>
      <c r="E36" s="3"/>
      <c r="F36" s="3"/>
      <c r="G36" s="3"/>
      <c r="H36" s="3"/>
      <c r="I36" s="3"/>
      <c r="J36" s="3"/>
      <c r="K36" s="3"/>
      <c r="L36" s="3"/>
      <c r="M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x14ac:dyDescent="0.2">
      <c r="A37" s="3">
        <v>0.13</v>
      </c>
      <c r="B37" s="3"/>
      <c r="C37" s="3">
        <f t="shared" si="3"/>
        <v>4.2704173660418263</v>
      </c>
      <c r="D37" s="3"/>
      <c r="E37" s="3"/>
      <c r="F37" s="3"/>
      <c r="G37" s="3"/>
      <c r="H37" s="3"/>
      <c r="I37" s="3"/>
      <c r="J37" s="3"/>
      <c r="K37" s="3"/>
      <c r="L37" s="3"/>
      <c r="M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">
      <c r="A38" s="3">
        <v>0.14000000000000001</v>
      </c>
      <c r="B38" s="3"/>
      <c r="C38" s="3">
        <f t="shared" si="3"/>
        <v>4.1601345996857795</v>
      </c>
      <c r="D38" s="3"/>
      <c r="E38" s="3"/>
      <c r="F38" s="3"/>
      <c r="G38" s="3"/>
      <c r="H38" s="3"/>
      <c r="I38" s="3"/>
      <c r="J38" s="3"/>
      <c r="K38" s="3"/>
      <c r="L38" s="3"/>
      <c r="M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2">
      <c r="A39" s="3">
        <v>0.15</v>
      </c>
      <c r="B39" s="3"/>
      <c r="C39" s="3">
        <f t="shared" si="3"/>
        <v>4.0501053599757322</v>
      </c>
      <c r="D39" s="3"/>
      <c r="E39" s="3"/>
      <c r="F39" s="3"/>
      <c r="G39" s="3"/>
      <c r="H39" s="3"/>
      <c r="I39" s="3"/>
      <c r="J39" s="3"/>
      <c r="K39" s="3"/>
      <c r="L39" s="3"/>
      <c r="M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2">
      <c r="A40" s="3">
        <v>0.16</v>
      </c>
      <c r="B40" s="3"/>
      <c r="C40" s="3">
        <f t="shared" si="3"/>
        <v>3.9404018707566606</v>
      </c>
      <c r="D40" s="3"/>
      <c r="E40" s="3"/>
      <c r="F40" s="3"/>
      <c r="G40" s="3"/>
      <c r="H40" s="3"/>
      <c r="I40" s="3"/>
      <c r="J40" s="3"/>
      <c r="K40" s="3"/>
      <c r="L40" s="3"/>
      <c r="M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2">
      <c r="A41" s="3">
        <v>0.17</v>
      </c>
      <c r="B41" s="3"/>
      <c r="C41" s="3">
        <f t="shared" si="3"/>
        <v>3.8311162937614922</v>
      </c>
      <c r="D41" s="3"/>
      <c r="E41" s="3"/>
      <c r="F41" s="3"/>
      <c r="G41" s="3"/>
      <c r="H41" s="3"/>
      <c r="I41" s="3"/>
      <c r="J41" s="3"/>
      <c r="K41" s="3"/>
      <c r="L41" s="3"/>
      <c r="M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x14ac:dyDescent="0.2">
      <c r="A42" s="3">
        <v>0.18</v>
      </c>
      <c r="B42" s="3"/>
      <c r="C42" s="3">
        <f t="shared" si="3"/>
        <v>3.7223658189547981</v>
      </c>
      <c r="D42" s="3"/>
      <c r="E42" s="3"/>
      <c r="F42" s="3"/>
      <c r="G42" s="3"/>
      <c r="H42" s="3"/>
      <c r="I42" s="3"/>
      <c r="J42" s="3"/>
      <c r="K42" s="3"/>
      <c r="L42" s="3"/>
      <c r="M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x14ac:dyDescent="0.2">
      <c r="A43" s="3">
        <v>0.19</v>
      </c>
      <c r="B43" s="3"/>
      <c r="C43" s="3">
        <f t="shared" si="3"/>
        <v>3.6142987876100534</v>
      </c>
      <c r="D43" s="3"/>
      <c r="E43" s="3"/>
      <c r="F43" s="3"/>
      <c r="G43" s="3"/>
      <c r="H43" s="3"/>
      <c r="I43" s="3"/>
      <c r="J43" s="3"/>
      <c r="K43" s="3"/>
      <c r="L43" s="3"/>
      <c r="M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x14ac:dyDescent="0.2">
      <c r="A44" s="3">
        <v>0.2</v>
      </c>
      <c r="B44" s="3"/>
      <c r="C44" s="3">
        <f t="shared" si="3"/>
        <v>3.507101882756539</v>
      </c>
      <c r="D44" s="3"/>
      <c r="E44" s="3"/>
      <c r="F44" s="3"/>
      <c r="G44" s="3"/>
      <c r="H44" s="3"/>
      <c r="I44" s="3"/>
      <c r="J44" s="3"/>
      <c r="K44" s="3"/>
      <c r="L44" s="3"/>
      <c r="M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x14ac:dyDescent="0.2">
      <c r="A45" s="3">
        <v>0.21</v>
      </c>
      <c r="B45" s="3"/>
      <c r="C45" s="3">
        <f t="shared" si="3"/>
        <v>3.4010082907316592</v>
      </c>
      <c r="D45" s="3"/>
      <c r="E45" s="3"/>
      <c r="F45" s="3"/>
      <c r="G45" s="3"/>
      <c r="H45" s="3"/>
      <c r="I45" s="3"/>
      <c r="J45" s="3"/>
      <c r="K45" s="3"/>
      <c r="L45" s="3"/>
      <c r="M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x14ac:dyDescent="0.2">
      <c r="A46" s="3">
        <v>0.22</v>
      </c>
      <c r="B46" s="3"/>
      <c r="C46" s="3">
        <f t="shared" si="3"/>
        <v>3.2963065109025198</v>
      </c>
      <c r="D46" s="3"/>
      <c r="E46" s="3"/>
      <c r="F46" s="3"/>
      <c r="G46" s="3"/>
      <c r="H46" s="3"/>
      <c r="I46" s="3"/>
      <c r="J46" s="3"/>
      <c r="K46" s="3"/>
      <c r="L46" s="3"/>
      <c r="M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x14ac:dyDescent="0.2">
      <c r="A47" s="3">
        <v>0.23</v>
      </c>
      <c r="B47" s="3"/>
      <c r="C47" s="3">
        <f t="shared" si="3"/>
        <v>3.1933491343756431</v>
      </c>
      <c r="D47" s="3"/>
      <c r="E47" s="3"/>
      <c r="F47" s="3"/>
      <c r="G47" s="3"/>
      <c r="H47" s="3"/>
      <c r="I47" s="3"/>
      <c r="J47" s="3"/>
      <c r="K47" s="3"/>
      <c r="L47" s="3"/>
      <c r="M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x14ac:dyDescent="0.2">
      <c r="A48" s="3">
        <v>0.24</v>
      </c>
      <c r="B48" s="3"/>
      <c r="C48" s="3">
        <f t="shared" si="3"/>
        <v>3.0925604029099234</v>
      </c>
      <c r="D48" s="3"/>
      <c r="E48" s="3"/>
      <c r="F48" s="3"/>
      <c r="G48" s="3"/>
      <c r="H48" s="3"/>
      <c r="I48" s="3"/>
      <c r="J48" s="3"/>
      <c r="K48" s="3"/>
      <c r="L48" s="3"/>
      <c r="M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x14ac:dyDescent="0.2">
      <c r="A49" s="3">
        <v>0.25</v>
      </c>
      <c r="B49" s="3"/>
      <c r="C49" s="3">
        <f t="shared" si="3"/>
        <v>2.9944407085812679</v>
      </c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2">
      <c r="A50" s="3">
        <v>0.26</v>
      </c>
      <c r="B50" s="3"/>
      <c r="C50" s="3">
        <f t="shared" si="3"/>
        <v>2.8995654939582449</v>
      </c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2">
      <c r="A51" s="3">
        <v>0.27</v>
      </c>
      <c r="B51" s="3"/>
      <c r="C51" s="3">
        <f t="shared" si="3"/>
        <v>2.8085754830508054</v>
      </c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2">
      <c r="A52" s="3">
        <v>0.28000000000000003</v>
      </c>
      <c r="B52" s="3"/>
      <c r="C52" s="3">
        <f t="shared" si="3"/>
        <v>2.7221551975638749</v>
      </c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">
      <c r="A53" s="3">
        <v>0.28999999999999998</v>
      </c>
      <c r="B53" s="3"/>
      <c r="C53" s="3">
        <f t="shared" si="3"/>
        <v>2.6409977810209626</v>
      </c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x14ac:dyDescent="0.2">
      <c r="A54" s="3">
        <v>0.3</v>
      </c>
      <c r="B54" s="3"/>
      <c r="C54" s="3">
        <f t="shared" si="3"/>
        <v>2.5657566494420281</v>
      </c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2">
      <c r="A55" s="3">
        <v>0.31</v>
      </c>
      <c r="B55" s="3"/>
      <c r="C55" s="3">
        <f t="shared" si="3"/>
        <v>2.4969883081661788</v>
      </c>
      <c r="D55" s="3"/>
      <c r="E55" s="3"/>
      <c r="F55" s="3"/>
      <c r="G55" s="3"/>
      <c r="H55" s="3"/>
      <c r="I55" s="3"/>
      <c r="J55" s="3"/>
      <c r="K55" s="3"/>
      <c r="L55" s="3"/>
      <c r="M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x14ac:dyDescent="0.2">
      <c r="A56" s="3">
        <v>0.32</v>
      </c>
      <c r="B56" s="3"/>
      <c r="C56" s="3">
        <f t="shared" si="3"/>
        <v>2.4350948569853572</v>
      </c>
      <c r="D56" s="3"/>
      <c r="E56" s="3"/>
      <c r="F56" s="3"/>
      <c r="G56" s="3"/>
      <c r="H56" s="3"/>
      <c r="I56" s="3"/>
      <c r="J56" s="3"/>
      <c r="K56" s="3"/>
      <c r="L56" s="3"/>
      <c r="M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x14ac:dyDescent="0.2">
      <c r="A57" s="3">
        <v>0.33</v>
      </c>
      <c r="B57" s="3"/>
      <c r="C57" s="3">
        <f t="shared" si="3"/>
        <v>2.3802774561980438</v>
      </c>
      <c r="D57" s="3"/>
      <c r="E57" s="3"/>
      <c r="F57" s="3"/>
      <c r="G57" s="3"/>
      <c r="H57" s="3"/>
      <c r="I57" s="3"/>
      <c r="J57" s="3"/>
      <c r="K57" s="3"/>
      <c r="L57" s="3"/>
      <c r="M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x14ac:dyDescent="0.2">
      <c r="A58" s="3">
        <v>0.34</v>
      </c>
      <c r="B58" s="3"/>
      <c r="C58" s="3">
        <f t="shared" si="3"/>
        <v>2.3325114848916262</v>
      </c>
      <c r="D58" s="3"/>
      <c r="E58" s="3"/>
      <c r="F58" s="3"/>
      <c r="G58" s="3"/>
      <c r="H58" s="3"/>
      <c r="I58" s="3"/>
      <c r="J58" s="3"/>
      <c r="K58" s="3"/>
      <c r="L58" s="3"/>
      <c r="M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x14ac:dyDescent="0.2">
      <c r="A59" s="3">
        <v>0.35</v>
      </c>
      <c r="B59" s="3"/>
      <c r="C59" s="3">
        <f t="shared" si="3"/>
        <v>2.2915496372102995</v>
      </c>
      <c r="D59" s="3"/>
      <c r="E59" s="3"/>
      <c r="F59" s="3"/>
      <c r="G59" s="3"/>
      <c r="H59" s="3"/>
      <c r="I59" s="3"/>
      <c r="J59" s="3"/>
      <c r="K59" s="3"/>
      <c r="L59" s="3"/>
      <c r="M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x14ac:dyDescent="0.2">
      <c r="A60" s="3">
        <v>0.36</v>
      </c>
      <c r="B60" s="3"/>
      <c r="C60" s="3">
        <f t="shared" si="3"/>
        <v>2.256952159646326</v>
      </c>
      <c r="D60" s="3"/>
      <c r="E60" s="3"/>
      <c r="F60" s="3"/>
      <c r="G60" s="3"/>
      <c r="H60" s="3"/>
      <c r="I60" s="3"/>
      <c r="J60" s="3"/>
      <c r="K60" s="3"/>
      <c r="L60" s="3"/>
      <c r="M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x14ac:dyDescent="0.2">
      <c r="A61" s="3">
        <v>0.37</v>
      </c>
      <c r="B61" s="3"/>
      <c r="C61" s="3">
        <f t="shared" si="3"/>
        <v>2.2281367252485205</v>
      </c>
      <c r="D61" s="3"/>
      <c r="E61" s="3"/>
      <c r="F61" s="3"/>
      <c r="G61" s="3"/>
      <c r="H61" s="3"/>
      <c r="I61" s="3"/>
      <c r="J61" s="3"/>
      <c r="K61" s="3"/>
      <c r="L61" s="3"/>
      <c r="M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x14ac:dyDescent="0.2">
      <c r="A62" s="3">
        <v>0.38</v>
      </c>
      <c r="B62" s="3"/>
      <c r="C62" s="3">
        <f t="shared" si="3"/>
        <v>2.2044367578563708</v>
      </c>
      <c r="D62" s="3"/>
      <c r="E62" s="3"/>
      <c r="F62" s="3"/>
      <c r="G62" s="3"/>
      <c r="H62" s="3"/>
      <c r="I62" s="3"/>
      <c r="J62" s="3"/>
      <c r="K62" s="3"/>
      <c r="L62" s="3"/>
      <c r="M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x14ac:dyDescent="0.2">
      <c r="A63" s="3">
        <v>0.39</v>
      </c>
      <c r="B63" s="3"/>
      <c r="C63" s="3">
        <f t="shared" si="3"/>
        <v>2.1851573011127732</v>
      </c>
      <c r="D63" s="3"/>
      <c r="E63" s="3"/>
      <c r="F63" s="3"/>
      <c r="G63" s="3"/>
      <c r="H63" s="3"/>
      <c r="I63" s="3"/>
      <c r="J63" s="3"/>
      <c r="K63" s="3"/>
      <c r="L63" s="3"/>
      <c r="M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x14ac:dyDescent="0.2">
      <c r="A64" s="3">
        <v>0.4</v>
      </c>
      <c r="B64" s="3"/>
      <c r="C64" s="3">
        <f t="shared" si="3"/>
        <v>2.1696207578499376</v>
      </c>
      <c r="D64" s="3"/>
      <c r="E64" s="3"/>
      <c r="F64" s="3"/>
      <c r="G64" s="3"/>
      <c r="H64" s="3"/>
      <c r="I64" s="3"/>
      <c r="J64" s="3"/>
      <c r="K64" s="3"/>
      <c r="L64" s="3"/>
      <c r="M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x14ac:dyDescent="0.2">
      <c r="A65" s="3">
        <v>0.41</v>
      </c>
      <c r="B65" s="3"/>
      <c r="C65" s="3">
        <f t="shared" si="3"/>
        <v>2.1571990594903578</v>
      </c>
      <c r="D65" s="3"/>
      <c r="E65" s="3"/>
      <c r="F65" s="3"/>
      <c r="G65" s="3"/>
      <c r="H65" s="3"/>
      <c r="I65" s="3"/>
      <c r="J65" s="3"/>
      <c r="K65" s="3"/>
      <c r="L65" s="3"/>
      <c r="M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x14ac:dyDescent="0.2">
      <c r="A66" s="3">
        <v>0.42</v>
      </c>
      <c r="B66" s="3"/>
      <c r="C66" s="3">
        <f t="shared" si="3"/>
        <v>2.1473324095273396</v>
      </c>
      <c r="D66" s="3"/>
      <c r="E66" s="3"/>
      <c r="F66" s="3"/>
      <c r="G66" s="3"/>
      <c r="H66" s="3"/>
      <c r="I66" s="3"/>
      <c r="J66" s="3"/>
      <c r="K66" s="3"/>
      <c r="L66" s="3"/>
      <c r="M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x14ac:dyDescent="0.2">
      <c r="A67" s="3">
        <v>0.43</v>
      </c>
      <c r="B67" s="3"/>
      <c r="C67" s="3">
        <f t="shared" si="3"/>
        <v>2.1395369197739735</v>
      </c>
      <c r="D67" s="3"/>
      <c r="E67" s="3"/>
      <c r="F67" s="3"/>
      <c r="G67" s="3"/>
      <c r="H67" s="3"/>
      <c r="I67" s="3"/>
      <c r="J67" s="3"/>
      <c r="K67" s="3"/>
      <c r="L67" s="3"/>
      <c r="M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x14ac:dyDescent="0.2">
      <c r="A68" s="3">
        <v>0.44</v>
      </c>
      <c r="B68" s="3"/>
      <c r="C68" s="3">
        <f t="shared" si="3"/>
        <v>2.1334042609305595</v>
      </c>
      <c r="D68" s="3"/>
      <c r="E68" s="3"/>
      <c r="F68" s="3"/>
      <c r="G68" s="3"/>
      <c r="H68" s="3"/>
      <c r="I68" s="3"/>
      <c r="J68" s="3"/>
      <c r="K68" s="3"/>
      <c r="L68" s="3"/>
      <c r="M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x14ac:dyDescent="0.2">
      <c r="A69" s="3">
        <v>0.45</v>
      </c>
      <c r="B69" s="3"/>
      <c r="C69" s="3">
        <f t="shared" si="3"/>
        <v>2.1285963146871238</v>
      </c>
      <c r="D69" s="3"/>
      <c r="E69" s="3"/>
      <c r="F69" s="3"/>
      <c r="G69" s="3"/>
      <c r="H69" s="3"/>
      <c r="I69" s="3"/>
      <c r="J69" s="3"/>
      <c r="K69" s="3"/>
      <c r="L69" s="3"/>
      <c r="M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x14ac:dyDescent="0.2">
      <c r="A70" s="3">
        <v>0.46</v>
      </c>
      <c r="B70" s="3"/>
      <c r="C70" s="3">
        <f t="shared" si="3"/>
        <v>2.1248372215207358</v>
      </c>
      <c r="D70" s="3"/>
      <c r="E70" s="3"/>
      <c r="F70" s="3"/>
      <c r="G70" s="3"/>
      <c r="H70" s="3"/>
      <c r="I70" s="3"/>
      <c r="J70" s="3"/>
      <c r="K70" s="3"/>
      <c r="L70" s="3"/>
      <c r="M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x14ac:dyDescent="0.2">
      <c r="A71" s="3">
        <v>0.47</v>
      </c>
      <c r="B71" s="3"/>
      <c r="C71" s="3">
        <f t="shared" si="3"/>
        <v>2.1219045148674489</v>
      </c>
      <c r="D71" s="3"/>
      <c r="E71" s="3"/>
      <c r="F71" s="3"/>
      <c r="G71" s="3"/>
      <c r="H71" s="3"/>
      <c r="I71" s="3"/>
      <c r="J71" s="3"/>
      <c r="K71" s="3"/>
      <c r="L71" s="3"/>
      <c r="M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x14ac:dyDescent="0.2">
      <c r="A72" s="3">
        <v>0.48</v>
      </c>
      <c r="B72" s="3"/>
      <c r="C72" s="3">
        <f t="shared" si="3"/>
        <v>2.1196204077852401</v>
      </c>
      <c r="D72" s="3"/>
      <c r="E72" s="3"/>
      <c r="F72" s="3"/>
      <c r="G72" s="3"/>
      <c r="H72" s="3"/>
      <c r="I72" s="3"/>
      <c r="J72" s="3"/>
      <c r="K72" s="3"/>
      <c r="L72" s="3"/>
      <c r="M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x14ac:dyDescent="0.2">
      <c r="A73" s="3">
        <v>0.49</v>
      </c>
      <c r="B73" s="3"/>
      <c r="C73" s="3">
        <f t="shared" si="3"/>
        <v>2.1178438223029659</v>
      </c>
      <c r="D73" s="3"/>
      <c r="E73" s="3"/>
      <c r="F73" s="3"/>
      <c r="G73" s="3"/>
      <c r="H73" s="3"/>
      <c r="I73" s="3"/>
      <c r="J73" s="3"/>
      <c r="K73" s="3"/>
      <c r="L73" s="3"/>
      <c r="M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x14ac:dyDescent="0.2">
      <c r="A74" s="3">
        <v>0.5</v>
      </c>
      <c r="B74" s="3"/>
      <c r="C74" s="3">
        <f t="shared" si="3"/>
        <v>2.1164634258830439</v>
      </c>
      <c r="D74" s="3"/>
      <c r="E74" s="3"/>
      <c r="F74" s="3"/>
      <c r="G74" s="3"/>
      <c r="H74" s="3"/>
      <c r="I74" s="3"/>
      <c r="J74" s="3"/>
      <c r="K74" s="3"/>
      <c r="L74" s="3"/>
      <c r="M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x14ac:dyDescent="0.2">
      <c r="A75" s="3">
        <v>0.51</v>
      </c>
      <c r="B75" s="3"/>
      <c r="C75" s="3">
        <f t="shared" si="3"/>
        <v>2.1153917362134744</v>
      </c>
      <c r="D75" s="3"/>
      <c r="E75" s="3"/>
      <c r="F75" s="3"/>
      <c r="G75" s="3"/>
      <c r="H75" s="3"/>
      <c r="I75" s="3"/>
      <c r="J75" s="3"/>
      <c r="K75" s="3"/>
      <c r="L75" s="3"/>
      <c r="M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x14ac:dyDescent="0.2">
      <c r="A76" s="3">
        <v>0.52</v>
      </c>
      <c r="B76" s="3"/>
      <c r="C76" s="3">
        <f t="shared" si="3"/>
        <v>2.1145602409393947</v>
      </c>
      <c r="D76" s="3"/>
      <c r="E76" s="3"/>
      <c r="F76" s="3"/>
      <c r="G76" s="3"/>
      <c r="H76" s="3"/>
      <c r="I76" s="3"/>
      <c r="J76" s="3"/>
      <c r="K76" s="3"/>
      <c r="L76" s="3"/>
      <c r="M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x14ac:dyDescent="0.2">
      <c r="A77" s="3">
        <v>0.53</v>
      </c>
      <c r="B77" s="3"/>
      <c r="C77" s="3">
        <f t="shared" si="3"/>
        <v>2.1139154230575308</v>
      </c>
      <c r="D77" s="3"/>
      <c r="E77" s="3"/>
      <c r="F77" s="3"/>
      <c r="G77" s="3"/>
      <c r="H77" s="3"/>
      <c r="I77" s="3"/>
      <c r="J77" s="3"/>
      <c r="K77" s="3"/>
      <c r="L77" s="3"/>
      <c r="M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x14ac:dyDescent="0.2">
      <c r="A78" s="3">
        <v>0.54</v>
      </c>
      <c r="B78" s="3"/>
      <c r="C78" s="3">
        <f t="shared" si="3"/>
        <v>2.1134155628880884</v>
      </c>
      <c r="D78" s="3"/>
      <c r="E78" s="3"/>
      <c r="F78" s="3"/>
      <c r="G78" s="3"/>
      <c r="H78" s="3"/>
      <c r="I78" s="3"/>
      <c r="J78" s="3"/>
      <c r="K78" s="3"/>
      <c r="L78" s="3"/>
      <c r="M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x14ac:dyDescent="0.2">
      <c r="A79" s="3">
        <v>0.55000000000000004</v>
      </c>
      <c r="B79" s="3"/>
      <c r="C79" s="3">
        <f t="shared" si="3"/>
        <v>2.1130281881786042</v>
      </c>
      <c r="D79" s="3"/>
      <c r="E79" s="3"/>
      <c r="F79" s="3"/>
      <c r="G79" s="3"/>
      <c r="H79" s="3"/>
      <c r="I79" s="3"/>
      <c r="J79" s="3"/>
      <c r="K79" s="3"/>
      <c r="L79" s="3"/>
      <c r="M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x14ac:dyDescent="0.2">
      <c r="A80" s="3">
        <v>0.56000000000000005</v>
      </c>
      <c r="B80" s="3"/>
      <c r="C80" s="3">
        <f t="shared" si="3"/>
        <v>2.1127280549170511</v>
      </c>
      <c r="D80" s="3"/>
      <c r="E80" s="3"/>
      <c r="F80" s="3"/>
      <c r="G80" s="3"/>
      <c r="H80" s="3"/>
      <c r="I80" s="3"/>
      <c r="J80" s="3"/>
      <c r="K80" s="3"/>
      <c r="L80" s="3"/>
      <c r="M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x14ac:dyDescent="0.2">
      <c r="A81" s="3">
        <v>0.56999999999999995</v>
      </c>
      <c r="B81" s="3"/>
      <c r="C81" s="3">
        <f t="shared" si="3"/>
        <v>2.1124955567403689</v>
      </c>
      <c r="D81" s="3"/>
      <c r="E81" s="3"/>
      <c r="F81" s="3"/>
      <c r="G81" s="3"/>
      <c r="H81" s="3"/>
      <c r="I81" s="3"/>
      <c r="J81" s="3"/>
      <c r="K81" s="3"/>
      <c r="L81" s="3"/>
      <c r="M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x14ac:dyDescent="0.2">
      <c r="A82" s="3">
        <v>0.57999999999999996</v>
      </c>
      <c r="B82" s="3"/>
      <c r="C82" s="3">
        <f t="shared" si="3"/>
        <v>2.1123154769622494</v>
      </c>
      <c r="D82" s="3"/>
      <c r="E82" s="3"/>
      <c r="F82" s="3"/>
      <c r="G82" s="3"/>
      <c r="H82" s="3"/>
      <c r="I82" s="3"/>
      <c r="J82" s="3"/>
      <c r="K82" s="3"/>
      <c r="L82" s="3"/>
      <c r="M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x14ac:dyDescent="0.2">
      <c r="A83" s="3">
        <v>0.59</v>
      </c>
      <c r="B83" s="3"/>
      <c r="C83" s="3">
        <f t="shared" si="3"/>
        <v>2.1121760124138893</v>
      </c>
      <c r="D83" s="3"/>
      <c r="E83" s="3"/>
      <c r="F83" s="3"/>
      <c r="G83" s="3"/>
      <c r="H83" s="3"/>
      <c r="I83" s="3"/>
      <c r="J83" s="3"/>
      <c r="K83" s="3"/>
      <c r="L83" s="3"/>
      <c r="M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x14ac:dyDescent="0.2">
      <c r="A84" s="3">
        <v>0.6</v>
      </c>
      <c r="B84" s="3"/>
      <c r="C84" s="3">
        <f t="shared" si="3"/>
        <v>2.1120680116909494</v>
      </c>
      <c r="D84" s="3"/>
      <c r="E84" s="3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x14ac:dyDescent="0.2">
      <c r="A85" s="3">
        <v>0.61</v>
      </c>
      <c r="B85" s="3"/>
      <c r="C85" s="3">
        <f t="shared" si="3"/>
        <v>2.111984381789922</v>
      </c>
      <c r="D85" s="3"/>
      <c r="E85" s="3"/>
      <c r="F85" s="3"/>
      <c r="G85" s="3"/>
      <c r="H85" s="3"/>
      <c r="I85" s="3"/>
      <c r="J85" s="3"/>
      <c r="K85" s="3"/>
      <c r="L85" s="3"/>
      <c r="M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x14ac:dyDescent="0.2">
      <c r="A86" s="3">
        <v>0.62</v>
      </c>
      <c r="B86" s="3"/>
      <c r="C86" s="3">
        <f t="shared" si="3"/>
        <v>2.1119196265554705</v>
      </c>
      <c r="D86" s="3"/>
      <c r="E86" s="3"/>
      <c r="F86" s="3"/>
      <c r="G86" s="3"/>
      <c r="H86" s="3"/>
      <c r="I86" s="3"/>
      <c r="J86" s="3"/>
      <c r="K86" s="3"/>
      <c r="L86" s="3"/>
      <c r="M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x14ac:dyDescent="0.2">
      <c r="A87" s="3">
        <v>0.63</v>
      </c>
      <c r="B87" s="3"/>
      <c r="C87" s="3">
        <f t="shared" si="3"/>
        <v>2.1118694880445457</v>
      </c>
      <c r="D87" s="3"/>
      <c r="E87" s="3"/>
      <c r="F87" s="3"/>
      <c r="G87" s="3"/>
      <c r="H87" s="3"/>
      <c r="I87" s="3"/>
      <c r="J87" s="3"/>
      <c r="K87" s="3"/>
      <c r="L87" s="3"/>
      <c r="M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x14ac:dyDescent="0.2">
      <c r="A88" s="3">
        <v>0.64</v>
      </c>
      <c r="B88" s="3"/>
      <c r="C88" s="3">
        <f t="shared" si="3"/>
        <v>2.1118306680906387</v>
      </c>
      <c r="D88" s="3"/>
      <c r="E88" s="3"/>
      <c r="F88" s="3"/>
      <c r="G88" s="3"/>
      <c r="H88" s="3"/>
      <c r="I88" s="3"/>
      <c r="J88" s="3"/>
      <c r="K88" s="3"/>
      <c r="L88" s="3"/>
      <c r="M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x14ac:dyDescent="0.2">
      <c r="A89" s="3">
        <v>0.65</v>
      </c>
      <c r="B89" s="3"/>
      <c r="C89" s="3">
        <f t="shared" si="3"/>
        <v>2.1118006122722544</v>
      </c>
      <c r="D89" s="3"/>
      <c r="E89" s="3"/>
      <c r="F89" s="3"/>
      <c r="G89" s="3"/>
      <c r="H89" s="3"/>
      <c r="I89" s="3"/>
      <c r="J89" s="3"/>
      <c r="K89" s="3"/>
      <c r="L89" s="3"/>
      <c r="M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x14ac:dyDescent="0.2">
      <c r="A90" s="3">
        <v>0.66</v>
      </c>
      <c r="B90" s="3"/>
      <c r="C90" s="3">
        <f t="shared" si="3"/>
        <v>2.1117773423825317</v>
      </c>
      <c r="D90" s="3"/>
      <c r="E90" s="3"/>
      <c r="F90" s="3"/>
      <c r="G90" s="3"/>
      <c r="H90" s="3"/>
      <c r="I90" s="3"/>
      <c r="J90" s="3"/>
      <c r="K90" s="3"/>
      <c r="L90" s="3"/>
      <c r="M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x14ac:dyDescent="0.2">
      <c r="A91" s="3">
        <v>0.67</v>
      </c>
      <c r="B91" s="3"/>
      <c r="C91" s="3">
        <f t="shared" ref="C91:C154" si="4" xml:space="preserve"> LOG((10^$G$5 - 10^$G$4) * EXP(-$G$3 *A91 )  + 10^$G$4)</f>
        <v>2.111759326560938</v>
      </c>
      <c r="D91" s="3"/>
      <c r="E91" s="3"/>
      <c r="F91" s="3"/>
      <c r="G91" s="3"/>
      <c r="H91" s="3"/>
      <c r="I91" s="3"/>
      <c r="J91" s="3"/>
      <c r="K91" s="3"/>
      <c r="L91" s="3"/>
      <c r="M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x14ac:dyDescent="0.2">
      <c r="A92" s="3">
        <v>0.68</v>
      </c>
      <c r="B92" s="3"/>
      <c r="C92" s="3">
        <f t="shared" si="4"/>
        <v>2.1117453786502183</v>
      </c>
      <c r="D92" s="3"/>
      <c r="E92" s="3"/>
      <c r="F92" s="3"/>
      <c r="G92" s="3"/>
      <c r="H92" s="3"/>
      <c r="I92" s="3"/>
      <c r="J92" s="3"/>
      <c r="K92" s="3"/>
      <c r="L92" s="3"/>
      <c r="M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x14ac:dyDescent="0.2">
      <c r="A93" s="3">
        <v>0.69</v>
      </c>
      <c r="B93" s="3"/>
      <c r="C93" s="3">
        <f t="shared" si="4"/>
        <v>2.1117345802197431</v>
      </c>
      <c r="D93" s="3"/>
      <c r="E93" s="3"/>
      <c r="F93" s="3"/>
      <c r="G93" s="3"/>
      <c r="H93" s="3"/>
      <c r="I93" s="3"/>
      <c r="J93" s="3"/>
      <c r="K93" s="3"/>
      <c r="L93" s="3"/>
      <c r="M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x14ac:dyDescent="0.2">
      <c r="A94" s="3">
        <v>0.7</v>
      </c>
      <c r="B94" s="3"/>
      <c r="C94" s="3">
        <f t="shared" si="4"/>
        <v>2.111726220161172</v>
      </c>
      <c r="D94" s="3"/>
      <c r="E94" s="3"/>
      <c r="F94" s="3"/>
      <c r="G94" s="3"/>
      <c r="H94" s="3"/>
      <c r="I94" s="3"/>
      <c r="J94" s="3"/>
      <c r="K94" s="3"/>
      <c r="L94" s="3"/>
      <c r="M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x14ac:dyDescent="0.2">
      <c r="A95" s="3">
        <v>0.71</v>
      </c>
      <c r="B95" s="3"/>
      <c r="C95" s="3">
        <f t="shared" si="4"/>
        <v>2.1117197479028769</v>
      </c>
      <c r="D95" s="3"/>
      <c r="E95" s="3"/>
      <c r="F95" s="3"/>
      <c r="G95" s="3"/>
      <c r="H95" s="3"/>
      <c r="I95" s="3"/>
      <c r="J95" s="3"/>
      <c r="K95" s="3"/>
      <c r="L95" s="3"/>
      <c r="M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x14ac:dyDescent="0.2">
      <c r="A96" s="3">
        <v>0.72</v>
      </c>
      <c r="B96" s="3"/>
      <c r="C96" s="3">
        <f t="shared" si="4"/>
        <v>2.1117147371765106</v>
      </c>
      <c r="D96" s="3"/>
      <c r="E96" s="3"/>
      <c r="F96" s="3"/>
      <c r="G96" s="3"/>
      <c r="H96" s="3"/>
      <c r="I96" s="3"/>
      <c r="J96" s="3"/>
      <c r="K96" s="3"/>
      <c r="L96" s="3"/>
      <c r="M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x14ac:dyDescent="0.2">
      <c r="A97" s="3">
        <v>0.73</v>
      </c>
      <c r="B97" s="3"/>
      <c r="C97" s="3">
        <f t="shared" si="4"/>
        <v>2.1117108579580655</v>
      </c>
      <c r="D97" s="3"/>
      <c r="E97" s="3"/>
      <c r="F97" s="3"/>
      <c r="G97" s="3"/>
      <c r="H97" s="3"/>
      <c r="I97" s="3"/>
      <c r="J97" s="3"/>
      <c r="K97" s="3"/>
      <c r="L97" s="3"/>
      <c r="M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x14ac:dyDescent="0.2">
      <c r="A98" s="3">
        <v>0.74</v>
      </c>
      <c r="B98" s="3"/>
      <c r="C98" s="3">
        <f t="shared" si="4"/>
        <v>2.1117078547405939</v>
      </c>
      <c r="D98" s="3"/>
      <c r="E98" s="3"/>
      <c r="F98" s="3"/>
      <c r="G98" s="3"/>
      <c r="H98" s="3"/>
      <c r="I98" s="3"/>
      <c r="J98" s="3"/>
      <c r="K98" s="3"/>
      <c r="L98" s="3"/>
      <c r="M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x14ac:dyDescent="0.2">
      <c r="A99" s="3">
        <v>0.75</v>
      </c>
      <c r="B99" s="3"/>
      <c r="C99" s="3">
        <f t="shared" si="4"/>
        <v>2.1117055297106502</v>
      </c>
      <c r="D99" s="3"/>
      <c r="E99" s="3"/>
      <c r="F99" s="3"/>
      <c r="G99" s="3"/>
      <c r="H99" s="3"/>
      <c r="I99" s="3"/>
      <c r="J99" s="3"/>
      <c r="K99" s="3"/>
      <c r="L99" s="3"/>
      <c r="M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x14ac:dyDescent="0.2">
      <c r="A100" s="3">
        <v>0.76</v>
      </c>
      <c r="B100" s="3"/>
      <c r="C100" s="3">
        <f t="shared" si="4"/>
        <v>2.1117037297222043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x14ac:dyDescent="0.2">
      <c r="A101" s="3">
        <v>0.77</v>
      </c>
      <c r="B101" s="3"/>
      <c r="C101" s="3">
        <f t="shared" si="4"/>
        <v>2.1117023362111484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x14ac:dyDescent="0.2">
      <c r="A102" s="3">
        <v>0.78</v>
      </c>
      <c r="B102" s="3"/>
      <c r="C102" s="3">
        <f t="shared" si="4"/>
        <v>2.1117012573867515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x14ac:dyDescent="0.2">
      <c r="A103" s="3">
        <v>0.79</v>
      </c>
      <c r="B103" s="3"/>
      <c r="C103" s="3">
        <f t="shared" si="4"/>
        <v>2.1117004221861073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x14ac:dyDescent="0.2">
      <c r="A104" s="3">
        <v>0.8</v>
      </c>
      <c r="B104" s="3"/>
      <c r="C104" s="3">
        <f t="shared" si="4"/>
        <v>2.1116997755936024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x14ac:dyDescent="0.2">
      <c r="A105" s="3">
        <v>0.81</v>
      </c>
      <c r="B105" s="3"/>
      <c r="C105" s="3">
        <f t="shared" si="4"/>
        <v>2.1116992750172332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x14ac:dyDescent="0.2">
      <c r="A106" s="3">
        <v>0.82</v>
      </c>
      <c r="B106" s="3"/>
      <c r="C106" s="3">
        <f t="shared" si="4"/>
        <v>2.1116988874831604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x14ac:dyDescent="0.2">
      <c r="A107" s="3">
        <v>0.83</v>
      </c>
      <c r="B107" s="3"/>
      <c r="C107" s="3">
        <f t="shared" si="4"/>
        <v>2.1116985874637586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x14ac:dyDescent="0.2">
      <c r="A108" s="3">
        <v>0.84</v>
      </c>
      <c r="B108" s="3"/>
      <c r="C108" s="3">
        <f t="shared" si="4"/>
        <v>2.1116983551961162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 x14ac:dyDescent="0.2">
      <c r="A109" s="3">
        <v>0.85</v>
      </c>
      <c r="B109" s="3"/>
      <c r="C109" s="3">
        <f t="shared" si="4"/>
        <v>2.1116981753802446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x14ac:dyDescent="0.2">
      <c r="A110" s="3">
        <v>0.86</v>
      </c>
      <c r="B110" s="3"/>
      <c r="C110" s="3">
        <f t="shared" si="4"/>
        <v>2.1116980361712536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 x14ac:dyDescent="0.2">
      <c r="A111" s="3">
        <v>0.87</v>
      </c>
      <c r="B111" s="3"/>
      <c r="C111" s="3">
        <f t="shared" si="4"/>
        <v>2.1116979283991117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 x14ac:dyDescent="0.2">
      <c r="A112" s="3">
        <v>0.88</v>
      </c>
      <c r="B112" s="3"/>
      <c r="C112" s="3">
        <f t="shared" si="4"/>
        <v>2.1116978449646031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 x14ac:dyDescent="0.2">
      <c r="A113" s="3">
        <v>0.89</v>
      </c>
      <c r="B113" s="3"/>
      <c r="C113" s="3">
        <f t="shared" si="4"/>
        <v>2.1116977803716868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x14ac:dyDescent="0.2">
      <c r="A114" s="3">
        <v>0.9</v>
      </c>
      <c r="B114" s="3"/>
      <c r="C114" s="3">
        <f t="shared" si="4"/>
        <v>2.1116977303654636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 x14ac:dyDescent="0.2">
      <c r="A115" s="3">
        <v>0.91</v>
      </c>
      <c r="B115" s="3"/>
      <c r="C115" s="3">
        <f t="shared" si="4"/>
        <v>2.1116976916518952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x14ac:dyDescent="0.2">
      <c r="A116" s="3">
        <v>0.92</v>
      </c>
      <c r="B116" s="3"/>
      <c r="C116" s="3">
        <f t="shared" si="4"/>
        <v>2.111697661680819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x14ac:dyDescent="0.2">
      <c r="A117" s="3">
        <v>0.93</v>
      </c>
      <c r="B117" s="3"/>
      <c r="C117" s="3">
        <f t="shared" si="4"/>
        <v>2.1116976384779615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x14ac:dyDescent="0.2">
      <c r="A118" s="3">
        <v>0.94</v>
      </c>
      <c r="B118" s="3"/>
      <c r="C118" s="3">
        <f t="shared" si="4"/>
        <v>2.1116976205148901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x14ac:dyDescent="0.2">
      <c r="A119" s="3">
        <v>0.95</v>
      </c>
      <c r="B119" s="3"/>
      <c r="C119" s="3">
        <f t="shared" si="4"/>
        <v>2.1116976066083297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x14ac:dyDescent="0.2">
      <c r="A120" s="3">
        <v>0.96</v>
      </c>
      <c r="B120" s="3"/>
      <c r="C120" s="3">
        <f t="shared" si="4"/>
        <v>2.1116975958422191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x14ac:dyDescent="0.2">
      <c r="A121" s="3">
        <v>0.97</v>
      </c>
      <c r="B121" s="3"/>
      <c r="C121" s="3">
        <f t="shared" si="4"/>
        <v>2.1116975875073662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 x14ac:dyDescent="0.2">
      <c r="A122" s="3">
        <v>0.98</v>
      </c>
      <c r="B122" s="3"/>
      <c r="C122" s="3">
        <f t="shared" si="4"/>
        <v>2.1116975810547318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 x14ac:dyDescent="0.2">
      <c r="A123" s="3">
        <v>0.99</v>
      </c>
      <c r="B123" s="3"/>
      <c r="C123" s="3">
        <f t="shared" si="4"/>
        <v>2.1116975760592638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x14ac:dyDescent="0.2">
      <c r="A124" s="3">
        <v>1</v>
      </c>
      <c r="B124" s="3"/>
      <c r="C124" s="3">
        <f t="shared" si="4"/>
        <v>2.1116975721918978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 x14ac:dyDescent="0.2">
      <c r="A125" s="3">
        <v>1.01</v>
      </c>
      <c r="B125" s="3"/>
      <c r="C125" s="3">
        <f t="shared" si="4"/>
        <v>2.1116975691978799</v>
      </c>
    </row>
    <row r="126" spans="1:35" x14ac:dyDescent="0.2">
      <c r="A126" s="3">
        <v>1.02</v>
      </c>
      <c r="B126" s="3"/>
      <c r="C126" s="3">
        <f t="shared" si="4"/>
        <v>2.1116975668799864</v>
      </c>
    </row>
    <row r="127" spans="1:35" x14ac:dyDescent="0.2">
      <c r="A127" s="3">
        <v>1.03</v>
      </c>
      <c r="B127" s="3"/>
      <c r="C127" s="3">
        <f t="shared" si="4"/>
        <v>2.1116975650855312</v>
      </c>
    </row>
    <row r="128" spans="1:35" x14ac:dyDescent="0.2">
      <c r="A128" s="3">
        <v>1.04</v>
      </c>
      <c r="B128" s="3"/>
      <c r="C128" s="3">
        <f t="shared" si="4"/>
        <v>2.1116975636963091</v>
      </c>
    </row>
    <row r="129" spans="1:3" x14ac:dyDescent="0.2">
      <c r="A129" s="3">
        <v>1.05</v>
      </c>
      <c r="B129" s="3"/>
      <c r="C129" s="3">
        <f t="shared" si="4"/>
        <v>2.1116975626208081</v>
      </c>
    </row>
    <row r="130" spans="1:3" x14ac:dyDescent="0.2">
      <c r="A130" s="3">
        <v>1.06</v>
      </c>
      <c r="B130" s="3"/>
      <c r="C130" s="3">
        <f t="shared" si="4"/>
        <v>2.1116975617881821</v>
      </c>
    </row>
    <row r="131" spans="1:3" x14ac:dyDescent="0.2">
      <c r="A131" s="3">
        <v>1.07</v>
      </c>
      <c r="B131" s="3"/>
      <c r="C131" s="3">
        <f t="shared" si="4"/>
        <v>2.111697561143584</v>
      </c>
    </row>
    <row r="132" spans="1:3" x14ac:dyDescent="0.2">
      <c r="A132" s="3">
        <v>1.08</v>
      </c>
      <c r="B132" s="3"/>
      <c r="C132" s="3">
        <f t="shared" si="4"/>
        <v>2.1116975606445525</v>
      </c>
    </row>
    <row r="133" spans="1:3" x14ac:dyDescent="0.2">
      <c r="A133" s="3">
        <v>1.0900000000000001</v>
      </c>
      <c r="B133" s="3"/>
      <c r="C133" s="3">
        <f t="shared" si="4"/>
        <v>2.1116975602582144</v>
      </c>
    </row>
    <row r="134" spans="1:3" x14ac:dyDescent="0.2">
      <c r="A134" s="3">
        <v>1.1000000000000001</v>
      </c>
      <c r="B134" s="3"/>
      <c r="C134" s="3">
        <f t="shared" si="4"/>
        <v>2.1116975599591212</v>
      </c>
    </row>
    <row r="135" spans="1:3" x14ac:dyDescent="0.2">
      <c r="A135" s="3">
        <v>1.1100000000000001</v>
      </c>
      <c r="B135" s="3"/>
      <c r="C135" s="3">
        <f t="shared" si="4"/>
        <v>2.1116975597275713</v>
      </c>
    </row>
    <row r="136" spans="1:3" x14ac:dyDescent="0.2">
      <c r="A136" s="3">
        <v>1.1200000000000001</v>
      </c>
      <c r="B136" s="3"/>
      <c r="C136" s="3">
        <f t="shared" si="4"/>
        <v>2.1116975595483107</v>
      </c>
    </row>
    <row r="137" spans="1:3" x14ac:dyDescent="0.2">
      <c r="A137" s="3">
        <v>1.1299999999999999</v>
      </c>
      <c r="B137" s="3"/>
      <c r="C137" s="3">
        <f t="shared" si="4"/>
        <v>2.1116975594095315</v>
      </c>
    </row>
    <row r="138" spans="1:3" x14ac:dyDescent="0.2">
      <c r="A138" s="3">
        <v>1.1399999999999999</v>
      </c>
      <c r="B138" s="3"/>
      <c r="C138" s="3">
        <f t="shared" si="4"/>
        <v>2.1116975593020926</v>
      </c>
    </row>
    <row r="139" spans="1:3" x14ac:dyDescent="0.2">
      <c r="A139" s="3">
        <v>1.1499999999999999</v>
      </c>
      <c r="B139" s="3"/>
      <c r="C139" s="3">
        <f t="shared" si="4"/>
        <v>2.111697559218916</v>
      </c>
    </row>
    <row r="140" spans="1:3" x14ac:dyDescent="0.2">
      <c r="A140" s="3">
        <v>1.1599999999999999</v>
      </c>
      <c r="B140" s="3"/>
      <c r="C140" s="3">
        <f t="shared" si="4"/>
        <v>2.1116975591545226</v>
      </c>
    </row>
    <row r="141" spans="1:3" x14ac:dyDescent="0.2">
      <c r="A141" s="3">
        <v>1.17</v>
      </c>
      <c r="B141" s="3"/>
      <c r="C141" s="3">
        <f t="shared" si="4"/>
        <v>2.1116975591046705</v>
      </c>
    </row>
    <row r="142" spans="1:3" x14ac:dyDescent="0.2">
      <c r="A142" s="3">
        <v>1.18</v>
      </c>
      <c r="B142" s="3"/>
      <c r="C142" s="3">
        <f t="shared" si="4"/>
        <v>2.1116975590660769</v>
      </c>
    </row>
    <row r="143" spans="1:3" x14ac:dyDescent="0.2">
      <c r="A143" s="3">
        <v>1.19</v>
      </c>
      <c r="B143" s="3"/>
      <c r="C143" s="3">
        <f t="shared" si="4"/>
        <v>2.1116975590361982</v>
      </c>
    </row>
    <row r="144" spans="1:3" x14ac:dyDescent="0.2">
      <c r="A144" s="3">
        <v>1.2</v>
      </c>
      <c r="B144" s="3"/>
      <c r="C144" s="3">
        <f t="shared" si="4"/>
        <v>2.1116975590130673</v>
      </c>
    </row>
    <row r="145" spans="1:3" x14ac:dyDescent="0.2">
      <c r="A145" s="3">
        <v>1.21</v>
      </c>
      <c r="B145" s="3"/>
      <c r="C145" s="3">
        <f t="shared" si="4"/>
        <v>2.1116975589951594</v>
      </c>
    </row>
    <row r="146" spans="1:3" x14ac:dyDescent="0.2">
      <c r="A146" s="3">
        <v>1.22</v>
      </c>
      <c r="B146" s="3"/>
      <c r="C146" s="3">
        <f t="shared" si="4"/>
        <v>2.1116975589812959</v>
      </c>
    </row>
    <row r="147" spans="1:3" x14ac:dyDescent="0.2">
      <c r="A147" s="3">
        <v>1.23</v>
      </c>
      <c r="B147" s="3"/>
      <c r="C147" s="3">
        <f t="shared" si="4"/>
        <v>2.1116975589705631</v>
      </c>
    </row>
    <row r="148" spans="1:3" x14ac:dyDescent="0.2">
      <c r="A148" s="3">
        <v>1.24</v>
      </c>
      <c r="B148" s="3"/>
      <c r="C148" s="3">
        <f t="shared" si="4"/>
        <v>2.1116975589622542</v>
      </c>
    </row>
    <row r="149" spans="1:3" x14ac:dyDescent="0.2">
      <c r="A149" s="3">
        <v>1.25</v>
      </c>
      <c r="B149" s="3"/>
      <c r="C149" s="3">
        <f t="shared" si="4"/>
        <v>2.1116975589558216</v>
      </c>
    </row>
    <row r="150" spans="1:3" x14ac:dyDescent="0.2">
      <c r="A150" s="3">
        <v>1.26</v>
      </c>
      <c r="B150" s="3"/>
      <c r="C150" s="3">
        <f t="shared" si="4"/>
        <v>2.1116975589508411</v>
      </c>
    </row>
    <row r="151" spans="1:3" x14ac:dyDescent="0.2">
      <c r="A151" s="3">
        <v>1.27</v>
      </c>
      <c r="B151" s="3"/>
      <c r="C151" s="3">
        <f t="shared" si="4"/>
        <v>2.111697558946986</v>
      </c>
    </row>
    <row r="152" spans="1:3" x14ac:dyDescent="0.2">
      <c r="A152" s="3">
        <v>1.28</v>
      </c>
      <c r="B152" s="3"/>
      <c r="C152" s="3">
        <f t="shared" si="4"/>
        <v>2.1116975589440012</v>
      </c>
    </row>
    <row r="153" spans="1:3" x14ac:dyDescent="0.2">
      <c r="A153" s="3">
        <v>1.29</v>
      </c>
      <c r="B153" s="3"/>
      <c r="C153" s="3">
        <f t="shared" si="4"/>
        <v>2.1116975589416902</v>
      </c>
    </row>
    <row r="154" spans="1:3" x14ac:dyDescent="0.2">
      <c r="A154" s="3">
        <v>1.3</v>
      </c>
      <c r="B154" s="3"/>
      <c r="C154" s="3">
        <f t="shared" si="4"/>
        <v>2.1116975589399014</v>
      </c>
    </row>
    <row r="155" spans="1:3" x14ac:dyDescent="0.2">
      <c r="A155" s="3">
        <v>1.31</v>
      </c>
      <c r="B155" s="3"/>
      <c r="C155" s="3">
        <f t="shared" ref="C155:C218" si="5" xml:space="preserve"> LOG((10^$G$5 - 10^$G$4) * EXP(-$G$3 *A155 )  + 10^$G$4)</f>
        <v>2.1116975589385167</v>
      </c>
    </row>
    <row r="156" spans="1:3" x14ac:dyDescent="0.2">
      <c r="A156" s="3">
        <v>1.32</v>
      </c>
      <c r="B156" s="3"/>
      <c r="C156" s="3">
        <f t="shared" si="5"/>
        <v>2.1116975589374443</v>
      </c>
    </row>
    <row r="157" spans="1:3" x14ac:dyDescent="0.2">
      <c r="A157" s="3">
        <v>1.33</v>
      </c>
      <c r="B157" s="3"/>
      <c r="C157" s="3">
        <f t="shared" si="5"/>
        <v>2.1116975589366143</v>
      </c>
    </row>
    <row r="158" spans="1:3" x14ac:dyDescent="0.2">
      <c r="A158" s="3">
        <v>1.34</v>
      </c>
      <c r="B158" s="3"/>
      <c r="C158" s="3">
        <f t="shared" si="5"/>
        <v>2.1116975589359717</v>
      </c>
    </row>
    <row r="159" spans="1:3" x14ac:dyDescent="0.2">
      <c r="A159" s="3">
        <v>1.35</v>
      </c>
      <c r="B159" s="3"/>
      <c r="C159" s="3">
        <f t="shared" si="5"/>
        <v>2.1116975589354743</v>
      </c>
    </row>
    <row r="160" spans="1:3" x14ac:dyDescent="0.2">
      <c r="A160" s="3">
        <v>1.36</v>
      </c>
      <c r="B160" s="3"/>
      <c r="C160" s="3">
        <f t="shared" si="5"/>
        <v>2.1116975589350893</v>
      </c>
    </row>
    <row r="161" spans="1:3" x14ac:dyDescent="0.2">
      <c r="A161" s="3">
        <v>1.37</v>
      </c>
      <c r="B161" s="3"/>
      <c r="C161" s="3">
        <f t="shared" si="5"/>
        <v>2.1116975589347908</v>
      </c>
    </row>
    <row r="162" spans="1:3" x14ac:dyDescent="0.2">
      <c r="A162" s="3">
        <v>1.38</v>
      </c>
      <c r="B162" s="3"/>
      <c r="C162" s="3">
        <f t="shared" si="5"/>
        <v>2.1116975589345599</v>
      </c>
    </row>
    <row r="163" spans="1:3" x14ac:dyDescent="0.2">
      <c r="A163" s="3">
        <v>1.39</v>
      </c>
      <c r="B163" s="3"/>
      <c r="C163" s="3">
        <f t="shared" si="5"/>
        <v>2.1116975589343814</v>
      </c>
    </row>
    <row r="164" spans="1:3" x14ac:dyDescent="0.2">
      <c r="A164" s="3">
        <v>1.4</v>
      </c>
      <c r="B164" s="3"/>
      <c r="C164" s="3">
        <f t="shared" si="5"/>
        <v>2.1116975589342428</v>
      </c>
    </row>
    <row r="165" spans="1:3" x14ac:dyDescent="0.2">
      <c r="A165" s="3">
        <v>1.41</v>
      </c>
      <c r="B165" s="3"/>
      <c r="C165" s="3">
        <f t="shared" si="5"/>
        <v>2.1116975589341358</v>
      </c>
    </row>
    <row r="166" spans="1:3" x14ac:dyDescent="0.2">
      <c r="A166" s="3">
        <v>1.42</v>
      </c>
      <c r="B166" s="3"/>
      <c r="C166" s="3">
        <f t="shared" si="5"/>
        <v>2.1116975589340532</v>
      </c>
    </row>
    <row r="167" spans="1:3" x14ac:dyDescent="0.2">
      <c r="A167" s="3">
        <v>1.43</v>
      </c>
      <c r="B167" s="3"/>
      <c r="C167" s="3">
        <f t="shared" si="5"/>
        <v>2.1116975589339888</v>
      </c>
    </row>
    <row r="168" spans="1:3" x14ac:dyDescent="0.2">
      <c r="A168" s="3">
        <v>1.44</v>
      </c>
      <c r="B168" s="3"/>
      <c r="C168" s="3">
        <f t="shared" si="5"/>
        <v>2.1116975589339391</v>
      </c>
    </row>
    <row r="169" spans="1:3" x14ac:dyDescent="0.2">
      <c r="A169" s="3">
        <v>1.45</v>
      </c>
      <c r="B169" s="3"/>
      <c r="C169" s="3">
        <f t="shared" si="5"/>
        <v>2.1116975589339004</v>
      </c>
    </row>
    <row r="170" spans="1:3" x14ac:dyDescent="0.2">
      <c r="A170" s="3">
        <v>1.46</v>
      </c>
      <c r="B170" s="3"/>
      <c r="C170" s="3">
        <f t="shared" si="5"/>
        <v>2.1116975589338707</v>
      </c>
    </row>
    <row r="171" spans="1:3" x14ac:dyDescent="0.2">
      <c r="A171" s="3">
        <v>1.47</v>
      </c>
      <c r="B171" s="3"/>
      <c r="C171" s="3">
        <f t="shared" si="5"/>
        <v>2.1116975589338476</v>
      </c>
    </row>
    <row r="172" spans="1:3" x14ac:dyDescent="0.2">
      <c r="A172" s="3">
        <v>1.48</v>
      </c>
      <c r="B172" s="3"/>
      <c r="C172" s="3">
        <f t="shared" si="5"/>
        <v>2.1116975589338298</v>
      </c>
    </row>
    <row r="173" spans="1:3" x14ac:dyDescent="0.2">
      <c r="A173" s="3">
        <v>1.49</v>
      </c>
      <c r="B173" s="3"/>
      <c r="C173" s="3">
        <f t="shared" si="5"/>
        <v>2.1116975589338161</v>
      </c>
    </row>
    <row r="174" spans="1:3" x14ac:dyDescent="0.2">
      <c r="A174" s="3">
        <v>1.5</v>
      </c>
      <c r="B174" s="3"/>
      <c r="C174" s="3">
        <f t="shared" si="5"/>
        <v>2.1116975589338054</v>
      </c>
    </row>
    <row r="175" spans="1:3" x14ac:dyDescent="0.2">
      <c r="A175" s="3">
        <v>1.51</v>
      </c>
      <c r="B175" s="3"/>
      <c r="C175" s="3">
        <f t="shared" si="5"/>
        <v>2.1116975589337974</v>
      </c>
    </row>
    <row r="176" spans="1:3" x14ac:dyDescent="0.2">
      <c r="A176" s="3">
        <v>1.52</v>
      </c>
      <c r="B176" s="3"/>
      <c r="C176" s="3">
        <f t="shared" si="5"/>
        <v>2.1116975589337907</v>
      </c>
    </row>
    <row r="177" spans="1:3" x14ac:dyDescent="0.2">
      <c r="A177" s="3">
        <v>1.53</v>
      </c>
      <c r="B177" s="3"/>
      <c r="C177" s="3">
        <f t="shared" si="5"/>
        <v>2.1116975589337859</v>
      </c>
    </row>
    <row r="178" spans="1:3" x14ac:dyDescent="0.2">
      <c r="A178" s="3">
        <v>1.54</v>
      </c>
      <c r="B178" s="3"/>
      <c r="C178" s="3">
        <f t="shared" si="5"/>
        <v>2.1116975589337819</v>
      </c>
    </row>
    <row r="179" spans="1:3" x14ac:dyDescent="0.2">
      <c r="A179" s="3">
        <v>1.55</v>
      </c>
      <c r="B179" s="3"/>
      <c r="C179" s="3">
        <f t="shared" si="5"/>
        <v>2.1116975589337788</v>
      </c>
    </row>
    <row r="180" spans="1:3" x14ac:dyDescent="0.2">
      <c r="A180" s="3">
        <v>1.56</v>
      </c>
      <c r="B180" s="3"/>
      <c r="C180" s="3">
        <f t="shared" si="5"/>
        <v>2.1116975589337765</v>
      </c>
    </row>
    <row r="181" spans="1:3" x14ac:dyDescent="0.2">
      <c r="A181" s="3">
        <v>1.57</v>
      </c>
      <c r="B181" s="3"/>
      <c r="C181" s="3">
        <f t="shared" si="5"/>
        <v>2.1116975589337748</v>
      </c>
    </row>
    <row r="182" spans="1:3" x14ac:dyDescent="0.2">
      <c r="A182" s="3">
        <v>1.58</v>
      </c>
      <c r="B182" s="3"/>
      <c r="C182" s="3">
        <f t="shared" si="5"/>
        <v>2.1116975589337734</v>
      </c>
    </row>
    <row r="183" spans="1:3" x14ac:dyDescent="0.2">
      <c r="A183" s="3">
        <v>1.59</v>
      </c>
      <c r="B183" s="3"/>
      <c r="C183" s="3">
        <f t="shared" si="5"/>
        <v>2.1116975589337725</v>
      </c>
    </row>
    <row r="184" spans="1:3" x14ac:dyDescent="0.2">
      <c r="A184" s="3">
        <v>1.6</v>
      </c>
      <c r="B184" s="3"/>
      <c r="C184" s="3">
        <f t="shared" si="5"/>
        <v>2.1116975589337716</v>
      </c>
    </row>
    <row r="185" spans="1:3" x14ac:dyDescent="0.2">
      <c r="A185" s="3">
        <v>1.61</v>
      </c>
      <c r="B185" s="3"/>
      <c r="C185" s="3">
        <f t="shared" si="5"/>
        <v>2.1116975589337708</v>
      </c>
    </row>
    <row r="186" spans="1:3" x14ac:dyDescent="0.2">
      <c r="A186" s="3">
        <v>1.62</v>
      </c>
      <c r="B186" s="3"/>
      <c r="C186" s="3">
        <f t="shared" si="5"/>
        <v>2.1116975589337703</v>
      </c>
    </row>
    <row r="187" spans="1:3" x14ac:dyDescent="0.2">
      <c r="A187" s="3">
        <v>1.63</v>
      </c>
      <c r="B187" s="3"/>
      <c r="C187" s="3">
        <f t="shared" si="5"/>
        <v>2.1116975589337699</v>
      </c>
    </row>
    <row r="188" spans="1:3" x14ac:dyDescent="0.2">
      <c r="A188" s="3">
        <v>1.64</v>
      </c>
      <c r="B188" s="3"/>
      <c r="C188" s="3">
        <f t="shared" si="5"/>
        <v>2.1116975589337699</v>
      </c>
    </row>
    <row r="189" spans="1:3" x14ac:dyDescent="0.2">
      <c r="A189" s="3">
        <v>1.65</v>
      </c>
      <c r="B189" s="3"/>
      <c r="C189" s="3">
        <f t="shared" si="5"/>
        <v>2.1116975589337694</v>
      </c>
    </row>
    <row r="190" spans="1:3" x14ac:dyDescent="0.2">
      <c r="A190" s="3">
        <v>1.66</v>
      </c>
      <c r="B190" s="3"/>
      <c r="C190" s="3">
        <f t="shared" si="5"/>
        <v>2.1116975589337694</v>
      </c>
    </row>
    <row r="191" spans="1:3" x14ac:dyDescent="0.2">
      <c r="A191" s="3">
        <v>1.67</v>
      </c>
      <c r="B191" s="3"/>
      <c r="C191" s="3">
        <f t="shared" si="5"/>
        <v>2.1116975589337694</v>
      </c>
    </row>
    <row r="192" spans="1:3" x14ac:dyDescent="0.2">
      <c r="A192" s="3">
        <v>1.68</v>
      </c>
      <c r="B192" s="3"/>
      <c r="C192" s="3">
        <f t="shared" si="5"/>
        <v>2.111697558933769</v>
      </c>
    </row>
    <row r="193" spans="1:3" x14ac:dyDescent="0.2">
      <c r="A193" s="3">
        <v>1.69</v>
      </c>
      <c r="B193" s="3"/>
      <c r="C193" s="3">
        <f t="shared" si="5"/>
        <v>2.111697558933769</v>
      </c>
    </row>
    <row r="194" spans="1:3" x14ac:dyDescent="0.2">
      <c r="A194" s="3">
        <v>1.7</v>
      </c>
      <c r="B194" s="3"/>
      <c r="C194" s="3">
        <f t="shared" si="5"/>
        <v>2.111697558933769</v>
      </c>
    </row>
    <row r="195" spans="1:3" x14ac:dyDescent="0.2">
      <c r="A195" s="3">
        <v>1.71</v>
      </c>
      <c r="B195" s="3"/>
      <c r="C195" s="3">
        <f t="shared" si="5"/>
        <v>2.111697558933769</v>
      </c>
    </row>
    <row r="196" spans="1:3" x14ac:dyDescent="0.2">
      <c r="A196" s="3">
        <v>1.72</v>
      </c>
      <c r="B196" s="3"/>
      <c r="C196" s="3">
        <f t="shared" si="5"/>
        <v>2.111697558933769</v>
      </c>
    </row>
    <row r="197" spans="1:3" x14ac:dyDescent="0.2">
      <c r="A197" s="3">
        <v>1.73</v>
      </c>
      <c r="B197" s="3"/>
      <c r="C197" s="3">
        <f t="shared" si="5"/>
        <v>2.111697558933769</v>
      </c>
    </row>
    <row r="198" spans="1:3" x14ac:dyDescent="0.2">
      <c r="A198" s="3">
        <v>1.74</v>
      </c>
      <c r="B198" s="3"/>
      <c r="C198" s="3">
        <f t="shared" si="5"/>
        <v>2.111697558933769</v>
      </c>
    </row>
    <row r="199" spans="1:3" x14ac:dyDescent="0.2">
      <c r="A199" s="3">
        <v>1.75</v>
      </c>
      <c r="B199" s="3"/>
      <c r="C199" s="3">
        <f t="shared" si="5"/>
        <v>2.111697558933769</v>
      </c>
    </row>
    <row r="200" spans="1:3" x14ac:dyDescent="0.2">
      <c r="A200" s="3">
        <v>1.76</v>
      </c>
      <c r="B200" s="3"/>
      <c r="C200" s="3">
        <f t="shared" si="5"/>
        <v>2.1116975589337685</v>
      </c>
    </row>
    <row r="201" spans="1:3" x14ac:dyDescent="0.2">
      <c r="A201" s="3">
        <v>1.77</v>
      </c>
      <c r="B201" s="3"/>
      <c r="C201" s="3">
        <f t="shared" si="5"/>
        <v>2.1116975589337685</v>
      </c>
    </row>
    <row r="202" spans="1:3" x14ac:dyDescent="0.2">
      <c r="A202" s="3">
        <v>1.78</v>
      </c>
      <c r="B202" s="3"/>
      <c r="C202" s="3">
        <f t="shared" si="5"/>
        <v>2.1116975589337685</v>
      </c>
    </row>
    <row r="203" spans="1:3" x14ac:dyDescent="0.2">
      <c r="A203" s="3">
        <v>1.79</v>
      </c>
      <c r="B203" s="3"/>
      <c r="C203" s="3">
        <f t="shared" si="5"/>
        <v>2.1116975589337685</v>
      </c>
    </row>
    <row r="204" spans="1:3" x14ac:dyDescent="0.2">
      <c r="A204" s="3">
        <v>1.8</v>
      </c>
      <c r="B204" s="3"/>
      <c r="C204" s="3">
        <f t="shared" si="5"/>
        <v>2.1116975589337685</v>
      </c>
    </row>
    <row r="205" spans="1:3" x14ac:dyDescent="0.2">
      <c r="A205" s="3">
        <v>1.81</v>
      </c>
      <c r="B205" s="3"/>
      <c r="C205" s="3">
        <f t="shared" si="5"/>
        <v>2.1116975589337685</v>
      </c>
    </row>
    <row r="206" spans="1:3" x14ac:dyDescent="0.2">
      <c r="A206" s="3">
        <v>1.82</v>
      </c>
      <c r="B206" s="3"/>
      <c r="C206" s="3">
        <f t="shared" si="5"/>
        <v>2.1116975589337685</v>
      </c>
    </row>
    <row r="207" spans="1:3" x14ac:dyDescent="0.2">
      <c r="A207" s="3">
        <v>1.83</v>
      </c>
      <c r="B207" s="3"/>
      <c r="C207" s="3">
        <f t="shared" si="5"/>
        <v>2.1116975589337685</v>
      </c>
    </row>
    <row r="208" spans="1:3" x14ac:dyDescent="0.2">
      <c r="A208" s="3">
        <v>1.84</v>
      </c>
      <c r="B208" s="3"/>
      <c r="C208" s="3">
        <f t="shared" si="5"/>
        <v>2.1116975589337685</v>
      </c>
    </row>
    <row r="209" spans="1:3" x14ac:dyDescent="0.2">
      <c r="A209" s="3">
        <v>1.85</v>
      </c>
      <c r="B209" s="3"/>
      <c r="C209" s="3">
        <f t="shared" si="5"/>
        <v>2.1116975589337685</v>
      </c>
    </row>
    <row r="210" spans="1:3" x14ac:dyDescent="0.2">
      <c r="A210" s="3">
        <v>1.86</v>
      </c>
      <c r="B210" s="3"/>
      <c r="C210" s="3">
        <f t="shared" si="5"/>
        <v>2.1116975589337685</v>
      </c>
    </row>
    <row r="211" spans="1:3" x14ac:dyDescent="0.2">
      <c r="A211" s="3">
        <v>1.87</v>
      </c>
      <c r="B211" s="3"/>
      <c r="C211" s="3">
        <f t="shared" si="5"/>
        <v>2.1116975589337685</v>
      </c>
    </row>
    <row r="212" spans="1:3" x14ac:dyDescent="0.2">
      <c r="A212" s="3">
        <v>1.88</v>
      </c>
      <c r="B212" s="3"/>
      <c r="C212" s="3">
        <f t="shared" si="5"/>
        <v>2.1116975589337685</v>
      </c>
    </row>
    <row r="213" spans="1:3" x14ac:dyDescent="0.2">
      <c r="A213" s="3">
        <v>1.89</v>
      </c>
      <c r="B213" s="3"/>
      <c r="C213" s="3">
        <f t="shared" si="5"/>
        <v>2.1116975589337685</v>
      </c>
    </row>
    <row r="214" spans="1:3" x14ac:dyDescent="0.2">
      <c r="A214" s="3">
        <v>1.9</v>
      </c>
      <c r="B214" s="3"/>
      <c r="C214" s="3">
        <f t="shared" si="5"/>
        <v>2.1116975589337685</v>
      </c>
    </row>
    <row r="215" spans="1:3" x14ac:dyDescent="0.2">
      <c r="A215" s="3">
        <v>1.91</v>
      </c>
      <c r="B215" s="3"/>
      <c r="C215" s="3">
        <f t="shared" si="5"/>
        <v>2.1116975589337685</v>
      </c>
    </row>
    <row r="216" spans="1:3" x14ac:dyDescent="0.2">
      <c r="A216" s="3">
        <v>1.92</v>
      </c>
      <c r="B216" s="3"/>
      <c r="C216" s="3">
        <f t="shared" si="5"/>
        <v>2.1116975589337685</v>
      </c>
    </row>
    <row r="217" spans="1:3" x14ac:dyDescent="0.2">
      <c r="A217" s="3">
        <v>1.93</v>
      </c>
      <c r="B217" s="3"/>
      <c r="C217" s="3">
        <f t="shared" si="5"/>
        <v>2.1116975589337685</v>
      </c>
    </row>
    <row r="218" spans="1:3" x14ac:dyDescent="0.2">
      <c r="A218" s="3">
        <v>1.94</v>
      </c>
      <c r="B218" s="3"/>
      <c r="C218" s="3">
        <f t="shared" si="5"/>
        <v>2.1116975589337685</v>
      </c>
    </row>
    <row r="219" spans="1:3" x14ac:dyDescent="0.2">
      <c r="A219" s="3">
        <v>1.95</v>
      </c>
      <c r="B219" s="3"/>
      <c r="C219" s="3">
        <f t="shared" ref="C219:C274" si="6" xml:space="preserve"> LOG((10^$G$5 - 10^$G$4) * EXP(-$G$3 *A219 )  + 10^$G$4)</f>
        <v>2.1116975589337685</v>
      </c>
    </row>
    <row r="220" spans="1:3" x14ac:dyDescent="0.2">
      <c r="A220" s="3">
        <v>1.96</v>
      </c>
      <c r="B220" s="3"/>
      <c r="C220" s="3">
        <f t="shared" si="6"/>
        <v>2.1116975589337685</v>
      </c>
    </row>
    <row r="221" spans="1:3" x14ac:dyDescent="0.2">
      <c r="A221" s="3">
        <v>1.97</v>
      </c>
      <c r="B221" s="3"/>
      <c r="C221" s="3">
        <f t="shared" si="6"/>
        <v>2.1116975589337685</v>
      </c>
    </row>
    <row r="222" spans="1:3" x14ac:dyDescent="0.2">
      <c r="A222" s="3">
        <v>1.98</v>
      </c>
      <c r="B222" s="3"/>
      <c r="C222" s="3">
        <f t="shared" si="6"/>
        <v>2.1116975589337685</v>
      </c>
    </row>
    <row r="223" spans="1:3" x14ac:dyDescent="0.2">
      <c r="A223" s="3">
        <v>1.99</v>
      </c>
      <c r="B223" s="3"/>
      <c r="C223" s="3">
        <f t="shared" si="6"/>
        <v>2.1116975589337685</v>
      </c>
    </row>
    <row r="224" spans="1:3" x14ac:dyDescent="0.2">
      <c r="A224" s="3">
        <v>2</v>
      </c>
      <c r="B224" s="3"/>
      <c r="C224" s="3">
        <f t="shared" si="6"/>
        <v>2.1116975589337685</v>
      </c>
    </row>
    <row r="225" spans="1:3" x14ac:dyDescent="0.2">
      <c r="A225" s="3">
        <v>2.0099999999999998</v>
      </c>
      <c r="B225" s="3"/>
      <c r="C225" s="3">
        <f t="shared" si="6"/>
        <v>2.1116975589337685</v>
      </c>
    </row>
    <row r="226" spans="1:3" x14ac:dyDescent="0.2">
      <c r="A226" s="3">
        <v>2.02</v>
      </c>
      <c r="B226" s="3"/>
      <c r="C226" s="3">
        <f t="shared" si="6"/>
        <v>2.1116975589337685</v>
      </c>
    </row>
    <row r="227" spans="1:3" x14ac:dyDescent="0.2">
      <c r="A227" s="3">
        <v>2.0299999999999998</v>
      </c>
      <c r="B227" s="3"/>
      <c r="C227" s="3">
        <f t="shared" si="6"/>
        <v>2.1116975589337685</v>
      </c>
    </row>
    <row r="228" spans="1:3" x14ac:dyDescent="0.2">
      <c r="A228" s="3">
        <v>2.04</v>
      </c>
      <c r="B228" s="3"/>
      <c r="C228" s="3">
        <f t="shared" si="6"/>
        <v>2.1116975589337685</v>
      </c>
    </row>
    <row r="229" spans="1:3" x14ac:dyDescent="0.2">
      <c r="A229" s="3">
        <v>2.0499999999999998</v>
      </c>
      <c r="B229" s="3"/>
      <c r="C229" s="3">
        <f t="shared" si="6"/>
        <v>2.1116975589337685</v>
      </c>
    </row>
    <row r="230" spans="1:3" x14ac:dyDescent="0.2">
      <c r="A230" s="3">
        <v>2.06</v>
      </c>
      <c r="B230" s="3"/>
      <c r="C230" s="3">
        <f t="shared" si="6"/>
        <v>2.1116975589337685</v>
      </c>
    </row>
    <row r="231" spans="1:3" x14ac:dyDescent="0.2">
      <c r="A231" s="3">
        <v>2.0699999999999998</v>
      </c>
      <c r="B231" s="3"/>
      <c r="C231" s="3">
        <f t="shared" si="6"/>
        <v>2.1116975589337685</v>
      </c>
    </row>
    <row r="232" spans="1:3" x14ac:dyDescent="0.2">
      <c r="A232" s="3">
        <v>2.08</v>
      </c>
      <c r="B232" s="3"/>
      <c r="C232" s="3">
        <f t="shared" si="6"/>
        <v>2.1116975589337685</v>
      </c>
    </row>
    <row r="233" spans="1:3" x14ac:dyDescent="0.2">
      <c r="A233" s="3">
        <v>2.09</v>
      </c>
      <c r="B233" s="3"/>
      <c r="C233" s="3">
        <f t="shared" si="6"/>
        <v>2.1116975589337685</v>
      </c>
    </row>
    <row r="234" spans="1:3" x14ac:dyDescent="0.2">
      <c r="A234" s="3">
        <v>2.1</v>
      </c>
      <c r="B234" s="3"/>
      <c r="C234" s="3">
        <f t="shared" si="6"/>
        <v>2.1116975589337685</v>
      </c>
    </row>
    <row r="235" spans="1:3" x14ac:dyDescent="0.2">
      <c r="A235" s="3">
        <v>2.11</v>
      </c>
      <c r="B235" s="3"/>
      <c r="C235" s="3">
        <f t="shared" si="6"/>
        <v>2.1116975589337685</v>
      </c>
    </row>
    <row r="236" spans="1:3" x14ac:dyDescent="0.2">
      <c r="A236" s="3">
        <v>2.12</v>
      </c>
      <c r="B236" s="3"/>
      <c r="C236" s="3">
        <f t="shared" si="6"/>
        <v>2.1116975589337685</v>
      </c>
    </row>
    <row r="237" spans="1:3" x14ac:dyDescent="0.2">
      <c r="A237" s="3">
        <v>2.13</v>
      </c>
      <c r="B237" s="3"/>
      <c r="C237" s="3">
        <f t="shared" si="6"/>
        <v>2.1116975589337685</v>
      </c>
    </row>
    <row r="238" spans="1:3" x14ac:dyDescent="0.2">
      <c r="A238" s="3">
        <v>2.14</v>
      </c>
      <c r="B238" s="3"/>
      <c r="C238" s="3">
        <f t="shared" si="6"/>
        <v>2.1116975589337685</v>
      </c>
    </row>
    <row r="239" spans="1:3" x14ac:dyDescent="0.2">
      <c r="A239" s="3">
        <v>2.15</v>
      </c>
      <c r="B239" s="3"/>
      <c r="C239" s="3">
        <f t="shared" si="6"/>
        <v>2.1116975589337685</v>
      </c>
    </row>
    <row r="240" spans="1:3" x14ac:dyDescent="0.2">
      <c r="A240" s="3">
        <v>2.16</v>
      </c>
      <c r="B240" s="3"/>
      <c r="C240" s="3">
        <f t="shared" si="6"/>
        <v>2.1116975589337685</v>
      </c>
    </row>
    <row r="241" spans="1:3" x14ac:dyDescent="0.2">
      <c r="A241" s="3">
        <v>2.17</v>
      </c>
      <c r="B241" s="3"/>
      <c r="C241" s="3">
        <f t="shared" si="6"/>
        <v>2.1116975589337685</v>
      </c>
    </row>
    <row r="242" spans="1:3" x14ac:dyDescent="0.2">
      <c r="A242" s="3">
        <v>2.1800000000000002</v>
      </c>
      <c r="B242" s="3"/>
      <c r="C242" s="3">
        <f t="shared" si="6"/>
        <v>2.1116975589337685</v>
      </c>
    </row>
    <row r="243" spans="1:3" x14ac:dyDescent="0.2">
      <c r="A243" s="3">
        <v>2.19</v>
      </c>
      <c r="B243" s="3"/>
      <c r="C243" s="3">
        <f t="shared" si="6"/>
        <v>2.1116975589337685</v>
      </c>
    </row>
    <row r="244" spans="1:3" x14ac:dyDescent="0.2">
      <c r="A244" s="3">
        <v>2.2000000000000002</v>
      </c>
      <c r="B244" s="3"/>
      <c r="C244" s="3">
        <f t="shared" si="6"/>
        <v>2.1116975589337685</v>
      </c>
    </row>
    <row r="245" spans="1:3" x14ac:dyDescent="0.2">
      <c r="A245" s="3">
        <v>2.21</v>
      </c>
      <c r="B245" s="3"/>
      <c r="C245" s="3">
        <f t="shared" si="6"/>
        <v>2.1116975589337685</v>
      </c>
    </row>
    <row r="246" spans="1:3" x14ac:dyDescent="0.2">
      <c r="A246" s="3">
        <v>2.2200000000000002</v>
      </c>
      <c r="B246" s="3"/>
      <c r="C246" s="3">
        <f t="shared" si="6"/>
        <v>2.1116975589337685</v>
      </c>
    </row>
    <row r="247" spans="1:3" x14ac:dyDescent="0.2">
      <c r="A247" s="3">
        <v>2.23</v>
      </c>
      <c r="B247" s="3"/>
      <c r="C247" s="3">
        <f t="shared" si="6"/>
        <v>2.1116975589337685</v>
      </c>
    </row>
    <row r="248" spans="1:3" x14ac:dyDescent="0.2">
      <c r="A248" s="3">
        <v>2.2400000000000002</v>
      </c>
      <c r="B248" s="3"/>
      <c r="C248" s="3">
        <f t="shared" si="6"/>
        <v>2.1116975589337685</v>
      </c>
    </row>
    <row r="249" spans="1:3" x14ac:dyDescent="0.2">
      <c r="A249" s="3">
        <v>2.25</v>
      </c>
      <c r="B249" s="3"/>
      <c r="C249" s="3">
        <f t="shared" si="6"/>
        <v>2.1116975589337685</v>
      </c>
    </row>
    <row r="250" spans="1:3" x14ac:dyDescent="0.2">
      <c r="A250" s="3">
        <v>2.2599999999999998</v>
      </c>
      <c r="B250" s="3"/>
      <c r="C250" s="3">
        <f t="shared" si="6"/>
        <v>2.1116975589337685</v>
      </c>
    </row>
    <row r="251" spans="1:3" x14ac:dyDescent="0.2">
      <c r="A251" s="3">
        <v>2.27</v>
      </c>
      <c r="B251" s="3"/>
      <c r="C251" s="3">
        <f t="shared" si="6"/>
        <v>2.1116975589337685</v>
      </c>
    </row>
    <row r="252" spans="1:3" x14ac:dyDescent="0.2">
      <c r="A252" s="3">
        <v>2.2799999999999998</v>
      </c>
      <c r="B252" s="3"/>
      <c r="C252" s="3">
        <f t="shared" si="6"/>
        <v>2.1116975589337685</v>
      </c>
    </row>
    <row r="253" spans="1:3" x14ac:dyDescent="0.2">
      <c r="A253" s="3">
        <v>2.29</v>
      </c>
      <c r="B253" s="3"/>
      <c r="C253" s="3">
        <f t="shared" si="6"/>
        <v>2.1116975589337685</v>
      </c>
    </row>
    <row r="254" spans="1:3" x14ac:dyDescent="0.2">
      <c r="A254" s="3">
        <v>2.2999999999999998</v>
      </c>
      <c r="B254" s="3"/>
      <c r="C254" s="3">
        <f t="shared" si="6"/>
        <v>2.1116975589337685</v>
      </c>
    </row>
    <row r="255" spans="1:3" x14ac:dyDescent="0.2">
      <c r="A255" s="3">
        <v>2.31</v>
      </c>
      <c r="B255" s="3"/>
      <c r="C255" s="3">
        <f t="shared" si="6"/>
        <v>2.1116975589337685</v>
      </c>
    </row>
    <row r="256" spans="1:3" x14ac:dyDescent="0.2">
      <c r="A256" s="3">
        <v>2.3199999999999998</v>
      </c>
      <c r="B256" s="3"/>
      <c r="C256" s="3">
        <f t="shared" si="6"/>
        <v>2.1116975589337685</v>
      </c>
    </row>
    <row r="257" spans="1:3" x14ac:dyDescent="0.2">
      <c r="A257" s="3">
        <v>2.33</v>
      </c>
      <c r="B257" s="3"/>
      <c r="C257" s="3">
        <f t="shared" si="6"/>
        <v>2.1116975589337685</v>
      </c>
    </row>
    <row r="258" spans="1:3" x14ac:dyDescent="0.2">
      <c r="A258" s="3">
        <v>2.34</v>
      </c>
      <c r="B258" s="3"/>
      <c r="C258" s="3">
        <f t="shared" si="6"/>
        <v>2.1116975589337685</v>
      </c>
    </row>
    <row r="259" spans="1:3" x14ac:dyDescent="0.2">
      <c r="A259" s="3">
        <v>2.35</v>
      </c>
      <c r="B259" s="3"/>
      <c r="C259" s="3">
        <f t="shared" si="6"/>
        <v>2.1116975589337685</v>
      </c>
    </row>
    <row r="260" spans="1:3" x14ac:dyDescent="0.2">
      <c r="A260" s="3">
        <v>2.36</v>
      </c>
      <c r="B260" s="3"/>
      <c r="C260" s="3">
        <f t="shared" si="6"/>
        <v>2.1116975589337685</v>
      </c>
    </row>
    <row r="261" spans="1:3" x14ac:dyDescent="0.2">
      <c r="A261" s="3">
        <v>2.37</v>
      </c>
      <c r="B261" s="3"/>
      <c r="C261" s="3">
        <f t="shared" si="6"/>
        <v>2.1116975589337685</v>
      </c>
    </row>
    <row r="262" spans="1:3" x14ac:dyDescent="0.2">
      <c r="A262" s="3">
        <v>2.38</v>
      </c>
      <c r="B262" s="3"/>
      <c r="C262" s="3">
        <f t="shared" si="6"/>
        <v>2.1116975589337685</v>
      </c>
    </row>
    <row r="263" spans="1:3" x14ac:dyDescent="0.2">
      <c r="A263" s="3">
        <v>2.39</v>
      </c>
      <c r="B263" s="3"/>
      <c r="C263" s="3">
        <f t="shared" si="6"/>
        <v>2.1116975589337685</v>
      </c>
    </row>
    <row r="264" spans="1:3" x14ac:dyDescent="0.2">
      <c r="A264" s="3">
        <v>2.4</v>
      </c>
      <c r="B264" s="3"/>
      <c r="C264" s="3">
        <f t="shared" si="6"/>
        <v>2.1116975589337685</v>
      </c>
    </row>
    <row r="265" spans="1:3" x14ac:dyDescent="0.2">
      <c r="A265" s="3">
        <v>2.41</v>
      </c>
      <c r="B265" s="3"/>
      <c r="C265" s="3">
        <f t="shared" si="6"/>
        <v>2.1116975589337685</v>
      </c>
    </row>
    <row r="266" spans="1:3" x14ac:dyDescent="0.2">
      <c r="A266" s="3">
        <v>2.42</v>
      </c>
      <c r="B266" s="3"/>
      <c r="C266" s="3">
        <f t="shared" si="6"/>
        <v>2.1116975589337685</v>
      </c>
    </row>
    <row r="267" spans="1:3" x14ac:dyDescent="0.2">
      <c r="A267" s="3">
        <v>2.4300000000000002</v>
      </c>
      <c r="B267" s="3"/>
      <c r="C267" s="3">
        <f t="shared" si="6"/>
        <v>2.1116975589337685</v>
      </c>
    </row>
    <row r="268" spans="1:3" x14ac:dyDescent="0.2">
      <c r="A268" s="3">
        <v>2.44</v>
      </c>
      <c r="B268" s="3"/>
      <c r="C268" s="3">
        <f t="shared" si="6"/>
        <v>2.1116975589337685</v>
      </c>
    </row>
    <row r="269" spans="1:3" x14ac:dyDescent="0.2">
      <c r="A269" s="3">
        <v>2.4500000000000002</v>
      </c>
      <c r="B269" s="3"/>
      <c r="C269" s="3">
        <f t="shared" si="6"/>
        <v>2.1116975589337685</v>
      </c>
    </row>
    <row r="270" spans="1:3" x14ac:dyDescent="0.2">
      <c r="A270" s="3">
        <v>2.46</v>
      </c>
      <c r="B270" s="3"/>
      <c r="C270" s="3">
        <f t="shared" si="6"/>
        <v>2.1116975589337685</v>
      </c>
    </row>
    <row r="271" spans="1:3" x14ac:dyDescent="0.2">
      <c r="A271" s="3">
        <v>2.4700000000000002</v>
      </c>
      <c r="B271" s="3"/>
      <c r="C271" s="3">
        <f t="shared" si="6"/>
        <v>2.1116975589337685</v>
      </c>
    </row>
    <row r="272" spans="1:3" x14ac:dyDescent="0.2">
      <c r="A272" s="3">
        <v>2.48</v>
      </c>
      <c r="B272" s="3"/>
      <c r="C272" s="3">
        <f t="shared" si="6"/>
        <v>2.1116975589337685</v>
      </c>
    </row>
    <row r="273" spans="1:3" x14ac:dyDescent="0.2">
      <c r="A273" s="3">
        <v>2.4900000000000002</v>
      </c>
      <c r="B273" s="3"/>
      <c r="C273" s="3">
        <f t="shared" si="6"/>
        <v>2.1116975589337685</v>
      </c>
    </row>
    <row r="274" spans="1:3" x14ac:dyDescent="0.2">
      <c r="A274" s="3">
        <v>2.5</v>
      </c>
      <c r="B274" s="3"/>
      <c r="C274" s="3">
        <f t="shared" si="6"/>
        <v>2.1116975589337685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80" zoomScaleNormal="80" workbookViewId="0">
      <selection sqref="A1:F20"/>
    </sheetView>
  </sheetViews>
  <sheetFormatPr defaultRowHeight="15" x14ac:dyDescent="0.25"/>
  <sheetData>
    <row r="1" spans="1:6" x14ac:dyDescent="0.25">
      <c r="A1" s="8" t="s">
        <v>1</v>
      </c>
      <c r="B1" s="8" t="s">
        <v>11</v>
      </c>
      <c r="C1" s="8" t="s">
        <v>0</v>
      </c>
      <c r="D1" s="8" t="s">
        <v>2</v>
      </c>
      <c r="E1" s="8" t="s">
        <v>12</v>
      </c>
      <c r="F1" s="8" t="s">
        <v>33</v>
      </c>
    </row>
    <row r="2" spans="1:6" x14ac:dyDescent="0.25">
      <c r="A2" s="8">
        <v>13126</v>
      </c>
      <c r="B2" s="8" t="s">
        <v>3</v>
      </c>
      <c r="C2" s="8" t="s">
        <v>36</v>
      </c>
      <c r="D2" s="8" t="s">
        <v>35</v>
      </c>
      <c r="E2" s="9">
        <v>0</v>
      </c>
      <c r="F2" s="10">
        <v>5.6989700043360187</v>
      </c>
    </row>
    <row r="3" spans="1:6" x14ac:dyDescent="0.25">
      <c r="A3" s="8">
        <v>13126</v>
      </c>
      <c r="B3" s="8" t="s">
        <v>3</v>
      </c>
      <c r="C3" s="8" t="s">
        <v>36</v>
      </c>
      <c r="D3" s="8" t="s">
        <v>35</v>
      </c>
      <c r="E3" s="9">
        <v>0.25</v>
      </c>
      <c r="F3" s="10">
        <v>2.5185139398778875</v>
      </c>
    </row>
    <row r="4" spans="1:6" x14ac:dyDescent="0.25">
      <c r="A4" s="8">
        <v>13126</v>
      </c>
      <c r="B4" s="8" t="s">
        <v>3</v>
      </c>
      <c r="C4" s="8" t="s">
        <v>36</v>
      </c>
      <c r="D4" s="8" t="s">
        <v>35</v>
      </c>
      <c r="E4" s="9">
        <v>0.5</v>
      </c>
      <c r="F4" s="10">
        <v>3</v>
      </c>
    </row>
    <row r="5" spans="1:6" x14ac:dyDescent="0.25">
      <c r="A5" s="8">
        <v>13126</v>
      </c>
      <c r="B5" s="8" t="s">
        <v>3</v>
      </c>
      <c r="C5" s="8" t="s">
        <v>36</v>
      </c>
      <c r="D5" s="8" t="s">
        <v>35</v>
      </c>
      <c r="E5" s="9">
        <v>1</v>
      </c>
      <c r="F5" s="10">
        <v>1.8129133566428555</v>
      </c>
    </row>
    <row r="6" spans="1:6" x14ac:dyDescent="0.25">
      <c r="A6" s="8">
        <v>13126</v>
      </c>
      <c r="B6" s="8" t="s">
        <v>3</v>
      </c>
      <c r="C6" s="8" t="s">
        <v>36</v>
      </c>
      <c r="D6" s="8" t="s">
        <v>35</v>
      </c>
      <c r="E6" s="9">
        <v>1.5</v>
      </c>
      <c r="F6" s="10">
        <v>2.1760912590556813</v>
      </c>
    </row>
    <row r="7" spans="1:6" x14ac:dyDescent="0.25">
      <c r="A7" s="8">
        <v>13126</v>
      </c>
      <c r="B7" s="8" t="s">
        <v>3</v>
      </c>
      <c r="C7" s="8" t="s">
        <v>36</v>
      </c>
      <c r="D7" s="8" t="s">
        <v>35</v>
      </c>
      <c r="E7" s="9">
        <v>2</v>
      </c>
      <c r="F7" s="10">
        <v>2</v>
      </c>
    </row>
    <row r="8" spans="1:6" x14ac:dyDescent="0.25">
      <c r="A8" s="8">
        <v>13126</v>
      </c>
      <c r="B8" s="8" t="s">
        <v>3</v>
      </c>
      <c r="C8" s="8" t="s">
        <v>36</v>
      </c>
      <c r="D8" s="8" t="s">
        <v>35</v>
      </c>
      <c r="E8" s="9">
        <v>2.5</v>
      </c>
      <c r="F8" s="10">
        <v>2.3979400086720375</v>
      </c>
    </row>
    <row r="9" spans="1:6" x14ac:dyDescent="0.25">
      <c r="A9" s="8">
        <v>13126</v>
      </c>
      <c r="B9" s="8" t="s">
        <v>5</v>
      </c>
      <c r="C9" s="8" t="s">
        <v>36</v>
      </c>
      <c r="D9" s="8" t="s">
        <v>35</v>
      </c>
      <c r="E9" s="9">
        <v>0</v>
      </c>
      <c r="F9" s="10">
        <v>5.6020599913279625</v>
      </c>
    </row>
    <row r="10" spans="1:6" x14ac:dyDescent="0.25">
      <c r="A10" s="8">
        <v>13126</v>
      </c>
      <c r="B10" s="8" t="s">
        <v>5</v>
      </c>
      <c r="C10" s="8" t="s">
        <v>36</v>
      </c>
      <c r="D10" s="8" t="s">
        <v>35</v>
      </c>
      <c r="E10" s="9">
        <v>0.25</v>
      </c>
      <c r="F10" s="10">
        <v>2.9684829485539352</v>
      </c>
    </row>
    <row r="11" spans="1:6" x14ac:dyDescent="0.25">
      <c r="A11" s="8">
        <v>13126</v>
      </c>
      <c r="B11" s="8" t="s">
        <v>5</v>
      </c>
      <c r="C11" s="8" t="s">
        <v>36</v>
      </c>
      <c r="D11" s="8" t="s">
        <v>35</v>
      </c>
      <c r="E11" s="9">
        <v>0.5</v>
      </c>
      <c r="F11" s="10">
        <v>2.1139433523068369</v>
      </c>
    </row>
    <row r="12" spans="1:6" x14ac:dyDescent="0.25">
      <c r="A12" s="8">
        <v>13126</v>
      </c>
      <c r="B12" s="8" t="s">
        <v>5</v>
      </c>
      <c r="C12" s="8" t="s">
        <v>36</v>
      </c>
      <c r="D12" s="8" t="s">
        <v>35</v>
      </c>
      <c r="E12" s="9">
        <v>1</v>
      </c>
      <c r="F12" s="10">
        <v>2.1760912590556813</v>
      </c>
    </row>
    <row r="13" spans="1:6" x14ac:dyDescent="0.25">
      <c r="A13" s="8">
        <v>13126</v>
      </c>
      <c r="B13" s="8" t="s">
        <v>5</v>
      </c>
      <c r="C13" s="8" t="s">
        <v>36</v>
      </c>
      <c r="D13" s="8" t="s">
        <v>35</v>
      </c>
      <c r="E13" s="9">
        <v>1.5</v>
      </c>
      <c r="F13" s="10">
        <v>2.2671717284030137</v>
      </c>
    </row>
    <row r="14" spans="1:6" x14ac:dyDescent="0.25">
      <c r="A14" s="8">
        <v>13126</v>
      </c>
      <c r="B14" s="8" t="s">
        <v>8</v>
      </c>
      <c r="C14" s="8" t="s">
        <v>36</v>
      </c>
      <c r="D14" s="8" t="s">
        <v>35</v>
      </c>
      <c r="E14" s="9">
        <v>0</v>
      </c>
      <c r="F14" s="10">
        <v>5.8450980400142569</v>
      </c>
    </row>
    <row r="15" spans="1:6" x14ac:dyDescent="0.25">
      <c r="A15" s="8">
        <v>13126</v>
      </c>
      <c r="B15" s="8" t="s">
        <v>8</v>
      </c>
      <c r="C15" s="8" t="s">
        <v>36</v>
      </c>
      <c r="D15" s="8" t="s">
        <v>35</v>
      </c>
      <c r="E15" s="9">
        <v>0.25</v>
      </c>
      <c r="F15" s="10">
        <v>3.4771212547196626</v>
      </c>
    </row>
    <row r="16" spans="1:6" x14ac:dyDescent="0.25">
      <c r="A16" s="8">
        <v>13126</v>
      </c>
      <c r="B16" s="8" t="s">
        <v>8</v>
      </c>
      <c r="C16" s="8" t="s">
        <v>36</v>
      </c>
      <c r="D16" s="8" t="s">
        <v>35</v>
      </c>
      <c r="E16" s="9">
        <v>0.5</v>
      </c>
      <c r="F16" s="10">
        <v>2</v>
      </c>
    </row>
    <row r="17" spans="1:6" x14ac:dyDescent="0.25">
      <c r="A17" s="8">
        <v>13126</v>
      </c>
      <c r="B17" s="8" t="s">
        <v>8</v>
      </c>
      <c r="C17" s="8" t="s">
        <v>36</v>
      </c>
      <c r="D17" s="8" t="s">
        <v>35</v>
      </c>
      <c r="E17" s="9">
        <v>1</v>
      </c>
      <c r="F17" s="10">
        <v>2</v>
      </c>
    </row>
    <row r="18" spans="1:6" x14ac:dyDescent="0.25">
      <c r="A18" s="8">
        <v>13126</v>
      </c>
      <c r="B18" s="8" t="s">
        <v>8</v>
      </c>
      <c r="C18" s="8" t="s">
        <v>36</v>
      </c>
      <c r="D18" s="8" t="s">
        <v>35</v>
      </c>
      <c r="E18" s="9">
        <v>1.5</v>
      </c>
      <c r="F18" s="10">
        <v>1.8129133566428555</v>
      </c>
    </row>
    <row r="19" spans="1:6" x14ac:dyDescent="0.25">
      <c r="A19" s="8">
        <v>13126</v>
      </c>
      <c r="B19" s="8" t="s">
        <v>8</v>
      </c>
      <c r="C19" s="8" t="s">
        <v>36</v>
      </c>
      <c r="D19" s="8" t="s">
        <v>35</v>
      </c>
      <c r="E19" s="9">
        <v>2</v>
      </c>
      <c r="F19" s="10">
        <v>1.5440680443502757</v>
      </c>
    </row>
    <row r="20" spans="1:6" x14ac:dyDescent="0.25">
      <c r="A20" s="8">
        <v>13126</v>
      </c>
      <c r="B20" s="8" t="s">
        <v>8</v>
      </c>
      <c r="C20" s="8" t="s">
        <v>36</v>
      </c>
      <c r="D20" s="8" t="s">
        <v>35</v>
      </c>
      <c r="E20" s="9">
        <v>2.5</v>
      </c>
      <c r="F20" s="10">
        <v>2.1760912590556813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 Heating 68C All Data</vt:lpstr>
      <vt:lpstr>12662UC_Weibull</vt:lpstr>
      <vt:lpstr>12662 Un-chilled</vt:lpstr>
      <vt:lpstr>12662 Pre-chilled LoglinearTail</vt:lpstr>
      <vt:lpstr>12662 Pre-chilled</vt:lpstr>
      <vt:lpstr>13126 Un-chilled Weibull</vt:lpstr>
      <vt:lpstr>13126 Un-chilled</vt:lpstr>
      <vt:lpstr>13126 Pre-chilled LogLinearTail</vt:lpstr>
      <vt:lpstr>13126 Pre-chilled</vt:lpstr>
      <vt:lpstr>13136 Un-chilled_LogLinearTail</vt:lpstr>
      <vt:lpstr>13136 Un-chilled</vt:lpstr>
      <vt:lpstr>13136 Pre-chilled LogLinearTail</vt:lpstr>
      <vt:lpstr>13136 Pre-chilled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Matrices Direct Heating 68C</dc:title>
  <dc:creator>zelda</dc:creator>
  <cp:lastModifiedBy>Ginn, Michael</cp:lastModifiedBy>
  <dcterms:created xsi:type="dcterms:W3CDTF">2014-11-12T22:02:31Z</dcterms:created>
  <dcterms:modified xsi:type="dcterms:W3CDTF">2016-11-01T18:23:31Z</dcterms:modified>
</cp:coreProperties>
</file>