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600" windowWidth="20730" windowHeight="11760" tabRatio="863"/>
  </bookViews>
  <sheets>
    <sheet name="All Data" sheetId="447" r:id="rId1"/>
    <sheet name="12628 5.5 Coroller" sheetId="347" r:id="rId2"/>
    <sheet name="12628 6.5 Coroller" sheetId="349" r:id="rId3"/>
    <sheet name="12628 7.5 Coroller" sheetId="395" r:id="rId4"/>
    <sheet name="12628 8.5 Biphasic" sheetId="401" r:id="rId5"/>
    <sheet name="12628" sheetId="103" r:id="rId6"/>
    <sheet name="12662 4.5 Biphasic" sheetId="407" r:id="rId7"/>
    <sheet name="12662 5.5 Coroller" sheetId="357" r:id="rId8"/>
    <sheet name="12662 6.5 Coroller" sheetId="359" r:id="rId9"/>
    <sheet name="12662 7.5 Geeraerd_Tail" sheetId="413" r:id="rId10"/>
    <sheet name="12662 8.5 Biphasic" sheetId="421" r:id="rId11"/>
    <sheet name="12662" sheetId="188" r:id="rId12"/>
    <sheet name="13126 4.5 Coroller" sheetId="324" r:id="rId13"/>
    <sheet name="13126 5.5 Coroller" sheetId="326" r:id="rId14"/>
    <sheet name="13126 6.5 Coroller" sheetId="328" r:id="rId15"/>
    <sheet name="13126 7.5 Coroller" sheetId="330" r:id="rId16"/>
    <sheet name="13126 8.5 Coroller" sheetId="332" r:id="rId17"/>
    <sheet name="13126" sheetId="68" r:id="rId18"/>
    <sheet name="13136 4.5 Weibull" sheetId="440" r:id="rId19"/>
    <sheet name="13136 5.5 Coroller" sheetId="338" r:id="rId20"/>
    <sheet name="13136 6.5 Coroller" sheetId="340" r:id="rId21"/>
    <sheet name="13136 7.5 Coroller" sheetId="342" r:id="rId22"/>
    <sheet name="13136 8.5 Weibull" sheetId="446" r:id="rId23"/>
    <sheet name="13136" sheetId="189" r:id="rId24"/>
    <sheet name="Sheet17" sheetId="259" r:id="rId25"/>
  </sheets>
  <definedNames>
    <definedName name="solver_adj" localSheetId="1" hidden="1">'12628 5.5 Coroller'!$G$2:$G$6</definedName>
    <definedName name="solver_adj" localSheetId="2" hidden="1">'12628 6.5 Coroller'!$G$2:$G$6</definedName>
    <definedName name="solver_adj" localSheetId="3" hidden="1">'12628 7.5 Coroller'!$G$2:$G$6</definedName>
    <definedName name="solver_adj" localSheetId="4" hidden="1">'12628 8.5 Biphasic'!$G$2:$G$5</definedName>
    <definedName name="solver_adj" localSheetId="6" hidden="1">'12662 4.5 Biphasic'!$G$2:$G$5</definedName>
    <definedName name="solver_adj" localSheetId="7" hidden="1">'12662 5.5 Coroller'!$G$2:$G$6</definedName>
    <definedName name="solver_adj" localSheetId="8" hidden="1">'12662 6.5 Coroller'!$G$2:$G$6</definedName>
    <definedName name="solver_adj" localSheetId="9" hidden="1">'12662 7.5 Geeraerd_Tail'!$G$2:$G$5</definedName>
    <definedName name="solver_adj" localSheetId="10" hidden="1">'12662 8.5 Biphasic'!$G$2:$G$5</definedName>
    <definedName name="solver_adj" localSheetId="12" hidden="1">'13126 4.5 Coroller'!$G$2:$G$6</definedName>
    <definedName name="solver_adj" localSheetId="13" hidden="1">'13126 5.5 Coroller'!$G$2:$G$6</definedName>
    <definedName name="solver_adj" localSheetId="14" hidden="1">'13126 6.5 Coroller'!$G$2:$G$6</definedName>
    <definedName name="solver_adj" localSheetId="15" hidden="1">'13126 7.5 Coroller'!$G$2:$G$6</definedName>
    <definedName name="solver_adj" localSheetId="16" hidden="1">'13126 8.5 Coroller'!$G$2:$G$6</definedName>
    <definedName name="solver_adj" localSheetId="18" hidden="1">'13136 4.5 Weibull'!$G$3:$G$5</definedName>
    <definedName name="solver_adj" localSheetId="19" hidden="1">'13136 5.5 Coroller'!$G$2:$G$6</definedName>
    <definedName name="solver_adj" localSheetId="20" hidden="1">'13136 6.5 Coroller'!$G$2:$G$6</definedName>
    <definedName name="solver_adj" localSheetId="21" hidden="1">'13136 7.5 Coroller'!$G$2:$G$6</definedName>
    <definedName name="solver_adj" localSheetId="22" hidden="1">'13136 8.5 Weibull'!$G$3:$G$5</definedName>
    <definedName name="solver_cvg" localSheetId="1" hidden="1">0.0000000001</definedName>
    <definedName name="solver_cvg" localSheetId="2" hidden="1">0.0000000001</definedName>
    <definedName name="solver_cvg" localSheetId="3" hidden="1">0.0000000001</definedName>
    <definedName name="solver_cvg" localSheetId="4" hidden="1">0.0000000001</definedName>
    <definedName name="solver_cvg" localSheetId="6" hidden="1">0.0000000001</definedName>
    <definedName name="solver_cvg" localSheetId="7" hidden="1">0.0000000001</definedName>
    <definedName name="solver_cvg" localSheetId="8" hidden="1">0.0000000001</definedName>
    <definedName name="solver_cvg" localSheetId="9" hidden="1">0.0000000001</definedName>
    <definedName name="solver_cvg" localSheetId="10" hidden="1">0.0000000001</definedName>
    <definedName name="solver_cvg" localSheetId="12" hidden="1">0.0000000001</definedName>
    <definedName name="solver_cvg" localSheetId="13" hidden="1">0.0000000001</definedName>
    <definedName name="solver_cvg" localSheetId="14" hidden="1">0.0000000001</definedName>
    <definedName name="solver_cvg" localSheetId="15" hidden="1">0.0000000001</definedName>
    <definedName name="solver_cvg" localSheetId="16" hidden="1">0.0000000001</definedName>
    <definedName name="solver_cvg" localSheetId="18" hidden="1">0.0000000001</definedName>
    <definedName name="solver_cvg" localSheetId="19" hidden="1">0.0000000001</definedName>
    <definedName name="solver_cvg" localSheetId="20" hidden="1">0.0000000001</definedName>
    <definedName name="solver_cvg" localSheetId="21" hidden="1">0.0000000001</definedName>
    <definedName name="solver_cvg" localSheetId="22" hidden="1">0.0000000001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drv" localSheetId="4" hidden="1">2</definedName>
    <definedName name="solver_drv" localSheetId="6" hidden="1">2</definedName>
    <definedName name="solver_drv" localSheetId="7" hidden="1">2</definedName>
    <definedName name="solver_drv" localSheetId="8" hidden="1">2</definedName>
    <definedName name="solver_drv" localSheetId="9" hidden="1">2</definedName>
    <definedName name="solver_drv" localSheetId="10" hidden="1">2</definedName>
    <definedName name="solver_drv" localSheetId="12" hidden="1">2</definedName>
    <definedName name="solver_drv" localSheetId="13" hidden="1">2</definedName>
    <definedName name="solver_drv" localSheetId="14" hidden="1">2</definedName>
    <definedName name="solver_drv" localSheetId="15" hidden="1">2</definedName>
    <definedName name="solver_drv" localSheetId="16" hidden="1">2</definedName>
    <definedName name="solver_drv" localSheetId="18" hidden="1">2</definedName>
    <definedName name="solver_drv" localSheetId="19" hidden="1">2</definedName>
    <definedName name="solver_drv" localSheetId="20" hidden="1">2</definedName>
    <definedName name="solver_drv" localSheetId="21" hidden="1">2</definedName>
    <definedName name="solver_drv" localSheetId="22" hidden="1">2</definedName>
    <definedName name="solver_est" localSheetId="1" hidden="1">2</definedName>
    <definedName name="solver_est" localSheetId="2" hidden="1">2</definedName>
    <definedName name="solver_est" localSheetId="3" hidden="1">2</definedName>
    <definedName name="solver_est" localSheetId="4" hidden="1">2</definedName>
    <definedName name="solver_est" localSheetId="6" hidden="1">2</definedName>
    <definedName name="solver_est" localSheetId="7" hidden="1">2</definedName>
    <definedName name="solver_est" localSheetId="8" hidden="1">2</definedName>
    <definedName name="solver_est" localSheetId="9" hidden="1">2</definedName>
    <definedName name="solver_est" localSheetId="10" hidden="1">2</definedName>
    <definedName name="solver_est" localSheetId="12" hidden="1">2</definedName>
    <definedName name="solver_est" localSheetId="13" hidden="1">2</definedName>
    <definedName name="solver_est" localSheetId="14" hidden="1">2</definedName>
    <definedName name="solver_est" localSheetId="15" hidden="1">2</definedName>
    <definedName name="solver_est" localSheetId="16" hidden="1">2</definedName>
    <definedName name="solver_est" localSheetId="18" hidden="1">2</definedName>
    <definedName name="solver_est" localSheetId="19" hidden="1">2</definedName>
    <definedName name="solver_est" localSheetId="20" hidden="1">2</definedName>
    <definedName name="solver_est" localSheetId="21" hidden="1">2</definedName>
    <definedName name="solver_est" localSheetId="22" hidden="1">2</definedName>
    <definedName name="solver_itr" localSheetId="1" hidden="1">10000</definedName>
    <definedName name="solver_itr" localSheetId="2" hidden="1">10000</definedName>
    <definedName name="solver_itr" localSheetId="3" hidden="1">10000</definedName>
    <definedName name="solver_itr" localSheetId="4" hidden="1">10000</definedName>
    <definedName name="solver_itr" localSheetId="6" hidden="1">10000</definedName>
    <definedName name="solver_itr" localSheetId="7" hidden="1">10000</definedName>
    <definedName name="solver_itr" localSheetId="8" hidden="1">10000</definedName>
    <definedName name="solver_itr" localSheetId="9" hidden="1">10000</definedName>
    <definedName name="solver_itr" localSheetId="10" hidden="1">10000</definedName>
    <definedName name="solver_itr" localSheetId="12" hidden="1">10000</definedName>
    <definedName name="solver_itr" localSheetId="13" hidden="1">10000</definedName>
    <definedName name="solver_itr" localSheetId="14" hidden="1">10000</definedName>
    <definedName name="solver_itr" localSheetId="15" hidden="1">10000</definedName>
    <definedName name="solver_itr" localSheetId="16" hidden="1">10000</definedName>
    <definedName name="solver_itr" localSheetId="18" hidden="1">10000</definedName>
    <definedName name="solver_itr" localSheetId="19" hidden="1">10000</definedName>
    <definedName name="solver_itr" localSheetId="20" hidden="1">10000</definedName>
    <definedName name="solver_itr" localSheetId="21" hidden="1">10000</definedName>
    <definedName name="solver_itr" localSheetId="22" hidden="1">10000</definedName>
    <definedName name="solver_lhs1" localSheetId="1" hidden="1">'12628 5.5 Coroller'!$G$2</definedName>
    <definedName name="solver_lhs1" localSheetId="2" hidden="1">'12628 6.5 Coroller'!$G$2</definedName>
    <definedName name="solver_lhs1" localSheetId="3" hidden="1">'12628 7.5 Coroller'!$G$2</definedName>
    <definedName name="solver_lhs1" localSheetId="4" hidden="1">'12628 8.5 Biphasic'!$G$4</definedName>
    <definedName name="solver_lhs1" localSheetId="6" hidden="1">'12662 4.5 Biphasic'!$G$4</definedName>
    <definedName name="solver_lhs1" localSheetId="7" hidden="1">'12662 5.5 Coroller'!$G$2</definedName>
    <definedName name="solver_lhs1" localSheetId="8" hidden="1">'12662 6.5 Coroller'!$G$2</definedName>
    <definedName name="solver_lhs1" localSheetId="9" hidden="1">'12662 7.5 Geeraerd_Tail'!$G$3</definedName>
    <definedName name="solver_lhs1" localSheetId="10" hidden="1">'12662 8.5 Biphasic'!$G$4</definedName>
    <definedName name="solver_lhs1" localSheetId="12" hidden="1">'13126 4.5 Coroller'!$G$2</definedName>
    <definedName name="solver_lhs1" localSheetId="13" hidden="1">'13126 5.5 Coroller'!$G$2</definedName>
    <definedName name="solver_lhs1" localSheetId="14" hidden="1">'13126 6.5 Coroller'!$G$2</definedName>
    <definedName name="solver_lhs1" localSheetId="15" hidden="1">'13126 7.5 Coroller'!$G$2</definedName>
    <definedName name="solver_lhs1" localSheetId="16" hidden="1">'13126 8.5 Coroller'!$G$2</definedName>
    <definedName name="solver_lhs1" localSheetId="18" hidden="1">'13136 4.5 Weibull'!$G$4</definedName>
    <definedName name="solver_lhs1" localSheetId="19" hidden="1">'13136 5.5 Coroller'!$G$2</definedName>
    <definedName name="solver_lhs1" localSheetId="20" hidden="1">'13136 6.5 Coroller'!$G$2</definedName>
    <definedName name="solver_lhs1" localSheetId="21" hidden="1">'13136 7.5 Coroller'!$G$2</definedName>
    <definedName name="solver_lhs1" localSheetId="22" hidden="1">'13136 8.5 Weibull'!$G$4</definedName>
    <definedName name="solver_lhs2" localSheetId="1" hidden="1">'12628 5.5 Coroller'!$G$6</definedName>
    <definedName name="solver_lhs2" localSheetId="2" hidden="1">'12628 6.5 Coroller'!$G$6</definedName>
    <definedName name="solver_lhs2" localSheetId="3" hidden="1">'12628 7.5 Coroller'!$G$6</definedName>
    <definedName name="solver_lhs2" localSheetId="4" hidden="1">'12628 8.5 Biphasic'!$G$3</definedName>
    <definedName name="solver_lhs2" localSheetId="6" hidden="1">'12662 4.5 Biphasic'!$G$3</definedName>
    <definedName name="solver_lhs2" localSheetId="7" hidden="1">'12662 5.5 Coroller'!$G$6</definedName>
    <definedName name="solver_lhs2" localSheetId="8" hidden="1">'12662 6.5 Coroller'!$G$6</definedName>
    <definedName name="solver_lhs2" localSheetId="10" hidden="1">'12662 8.5 Biphasic'!$G$3</definedName>
    <definedName name="solver_lhs2" localSheetId="12" hidden="1">'13126 4.5 Coroller'!$G$6</definedName>
    <definedName name="solver_lhs2" localSheetId="13" hidden="1">'13126 5.5 Coroller'!$G$6</definedName>
    <definedName name="solver_lhs2" localSheetId="14" hidden="1">'13126 6.5 Coroller'!$G$6</definedName>
    <definedName name="solver_lhs2" localSheetId="15" hidden="1">'13126 7.5 Coroller'!$G$6</definedName>
    <definedName name="solver_lhs2" localSheetId="16" hidden="1">'13126 8.5 Coroller'!$G$6</definedName>
    <definedName name="solver_lhs2" localSheetId="18" hidden="1">'13136 4.5 Weibull'!$G$4</definedName>
    <definedName name="solver_lhs2" localSheetId="19" hidden="1">'13136 5.5 Coroller'!$G$6</definedName>
    <definedName name="solver_lhs2" localSheetId="20" hidden="1">'13136 6.5 Coroller'!$G$6</definedName>
    <definedName name="solver_lhs2" localSheetId="21" hidden="1">'13136 7.5 Coroller'!$G$6</definedName>
    <definedName name="solver_lhs2" localSheetId="22" hidden="1">'13136 8.5 Weibull'!$G$4</definedName>
    <definedName name="solver_lhs3" localSheetId="1" hidden="1">'12628 5.5 Coroller'!$G$6</definedName>
    <definedName name="solver_lhs3" localSheetId="2" hidden="1">'12628 6.5 Coroller'!$G$6</definedName>
    <definedName name="solver_lhs3" localSheetId="3" hidden="1">'12628 7.5 Coroller'!$G$6</definedName>
    <definedName name="solver_lhs3" localSheetId="4" hidden="1">'12628 8.5 Biphasic'!$G$3</definedName>
    <definedName name="solver_lhs3" localSheetId="6" hidden="1">'12662 4.5 Biphasic'!$G$3</definedName>
    <definedName name="solver_lhs3" localSheetId="7" hidden="1">'12662 5.5 Coroller'!$G$6</definedName>
    <definedName name="solver_lhs3" localSheetId="8" hidden="1">'12662 6.5 Coroller'!$G$6</definedName>
    <definedName name="solver_lhs3" localSheetId="10" hidden="1">'12662 8.5 Biphasic'!$G$3</definedName>
    <definedName name="solver_lhs3" localSheetId="12" hidden="1">'13126 4.5 Coroller'!$G$6</definedName>
    <definedName name="solver_lhs3" localSheetId="13" hidden="1">'13126 5.5 Coroller'!$G$6</definedName>
    <definedName name="solver_lhs3" localSheetId="14" hidden="1">'13126 6.5 Coroller'!$G$6</definedName>
    <definedName name="solver_lhs3" localSheetId="15" hidden="1">'13126 7.5 Coroller'!$G$6</definedName>
    <definedName name="solver_lhs3" localSheetId="16" hidden="1">'13126 8.5 Coroller'!$G$6</definedName>
    <definedName name="solver_lhs3" localSheetId="18" hidden="1">'13136 4.5 Weibull'!$G$3</definedName>
    <definedName name="solver_lhs3" localSheetId="19" hidden="1">'13136 5.5 Coroller'!$G$6</definedName>
    <definedName name="solver_lhs3" localSheetId="20" hidden="1">'13136 6.5 Coroller'!$G$6</definedName>
    <definedName name="solver_lhs3" localSheetId="21" hidden="1">'13136 7.5 Coroller'!$G$6</definedName>
    <definedName name="solver_lhs3" localSheetId="22" hidden="1">'13136 8.5 Weibull'!$G$3</definedName>
    <definedName name="solver_lhs4" localSheetId="1" hidden="1">'12628 5.5 Coroller'!$G$6</definedName>
    <definedName name="solver_lhs4" localSheetId="2" hidden="1">'12628 6.5 Coroller'!$G$6</definedName>
    <definedName name="solver_lhs4" localSheetId="3" hidden="1">'12628 7.5 Coroller'!$G$6</definedName>
    <definedName name="solver_lhs4" localSheetId="4" hidden="1">'12628 8.5 Biphasic'!$G$3</definedName>
    <definedName name="solver_lhs4" localSheetId="6" hidden="1">'12662 4.5 Biphasic'!$G$3</definedName>
    <definedName name="solver_lhs4" localSheetId="7" hidden="1">'12662 5.5 Coroller'!$G$6</definedName>
    <definedName name="solver_lhs4" localSheetId="8" hidden="1">'12662 6.5 Coroller'!$G$6</definedName>
    <definedName name="solver_lhs4" localSheetId="10" hidden="1">'12662 8.5 Biphasic'!$G$3</definedName>
    <definedName name="solver_lhs4" localSheetId="12" hidden="1">'13126 4.5 Coroller'!$G$6</definedName>
    <definedName name="solver_lhs4" localSheetId="13" hidden="1">'13126 5.5 Coroller'!$G$6</definedName>
    <definedName name="solver_lhs4" localSheetId="14" hidden="1">'13126 6.5 Coroller'!$G$6</definedName>
    <definedName name="solver_lhs4" localSheetId="15" hidden="1">'13126 7.5 Coroller'!$G$6</definedName>
    <definedName name="solver_lhs4" localSheetId="16" hidden="1">'13126 8.5 Coroller'!$G$6</definedName>
    <definedName name="solver_lhs4" localSheetId="18" hidden="1">'13136 4.5 Weibull'!$G$3</definedName>
    <definedName name="solver_lhs4" localSheetId="19" hidden="1">'13136 5.5 Coroller'!$G$6</definedName>
    <definedName name="solver_lhs4" localSheetId="20" hidden="1">'13136 6.5 Coroller'!$G$6</definedName>
    <definedName name="solver_lhs4" localSheetId="21" hidden="1">'13136 7.5 Coroller'!$G$6</definedName>
    <definedName name="solver_lhs4" localSheetId="22" hidden="1">'13136 8.5 Weibull'!$G$3</definedName>
    <definedName name="solver_lhs5" localSheetId="1" hidden="1">'12628 5.5 Coroller'!$G$6</definedName>
    <definedName name="solver_lhs5" localSheetId="2" hidden="1">'12628 6.5 Coroller'!$G$6</definedName>
    <definedName name="solver_lhs5" localSheetId="3" hidden="1">'12628 7.5 Coroller'!$G$6</definedName>
    <definedName name="solver_lhs5" localSheetId="4" hidden="1">'12628 8.5 Biphasic'!$G$4</definedName>
    <definedName name="solver_lhs5" localSheetId="6" hidden="1">'12662 4.5 Biphasic'!$G$4</definedName>
    <definedName name="solver_lhs5" localSheetId="7" hidden="1">'12662 5.5 Coroller'!$G$6</definedName>
    <definedName name="solver_lhs5" localSheetId="8" hidden="1">'12662 6.5 Coroller'!$G$6</definedName>
    <definedName name="solver_lhs5" localSheetId="10" hidden="1">'12662 8.5 Biphasic'!$G$4</definedName>
    <definedName name="solver_lhs5" localSheetId="12" hidden="1">'13126 4.5 Coroller'!$G$6</definedName>
    <definedName name="solver_lhs5" localSheetId="13" hidden="1">'13126 5.5 Coroller'!$G$6</definedName>
    <definedName name="solver_lhs5" localSheetId="14" hidden="1">'13126 6.5 Coroller'!$G$6</definedName>
    <definedName name="solver_lhs5" localSheetId="15" hidden="1">'13126 7.5 Coroller'!$G$6</definedName>
    <definedName name="solver_lhs5" localSheetId="16" hidden="1">'13126 8.5 Coroller'!$G$6</definedName>
    <definedName name="solver_lhs5" localSheetId="18" hidden="1">'13136 4.5 Weibull'!$G$4</definedName>
    <definedName name="solver_lhs5" localSheetId="19" hidden="1">'13136 5.5 Coroller'!$G$6</definedName>
    <definedName name="solver_lhs5" localSheetId="20" hidden="1">'13136 6.5 Coroller'!$G$6</definedName>
    <definedName name="solver_lhs5" localSheetId="21" hidden="1">'13136 7.5 Coroller'!$G$6</definedName>
    <definedName name="solver_lhs5" localSheetId="22" hidden="1">'13136 8.5 Weibull'!$G$4</definedName>
    <definedName name="solver_lhs6" localSheetId="1" hidden="1">'12628 5.5 Coroller'!$G$4</definedName>
    <definedName name="solver_lhs6" localSheetId="2" hidden="1">'12628 6.5 Coroller'!$G$4</definedName>
    <definedName name="solver_lhs6" localSheetId="3" hidden="1">'12628 7.5 Coroller'!$G$4</definedName>
    <definedName name="solver_lhs6" localSheetId="7" hidden="1">'12662 5.5 Coroller'!$G$4</definedName>
    <definedName name="solver_lhs6" localSheetId="8" hidden="1">'12662 6.5 Coroller'!$G$4</definedName>
    <definedName name="solver_lhs6" localSheetId="12" hidden="1">'13126 4.5 Coroller'!$G$4</definedName>
    <definedName name="solver_lhs6" localSheetId="13" hidden="1">'13126 5.5 Coroller'!$G$4</definedName>
    <definedName name="solver_lhs6" localSheetId="14" hidden="1">'13126 6.5 Coroller'!$G$4</definedName>
    <definedName name="solver_lhs6" localSheetId="15" hidden="1">'13126 7.5 Coroller'!$G$4</definedName>
    <definedName name="solver_lhs6" localSheetId="16" hidden="1">'13126 8.5 Coroller'!$G$4</definedName>
    <definedName name="solver_lhs6" localSheetId="19" hidden="1">'13136 5.5 Coroller'!$G$4</definedName>
    <definedName name="solver_lhs6" localSheetId="20" hidden="1">'13136 6.5 Coroller'!$G$4</definedName>
    <definedName name="solver_lhs6" localSheetId="21" hidden="1">'13136 7.5 Coroller'!$G$4</definedName>
    <definedName name="solver_lhs7" localSheetId="1" hidden="1">'12628 5.5 Coroller'!$G$2</definedName>
    <definedName name="solver_lhs7" localSheetId="2" hidden="1">'12628 6.5 Coroller'!$G$2</definedName>
    <definedName name="solver_lhs7" localSheetId="3" hidden="1">'12628 7.5 Coroller'!$G$2</definedName>
    <definedName name="solver_lhs7" localSheetId="7" hidden="1">'12662 5.5 Coroller'!$G$2</definedName>
    <definedName name="solver_lhs7" localSheetId="8" hidden="1">'12662 6.5 Coroller'!$G$2</definedName>
    <definedName name="solver_lhs7" localSheetId="12" hidden="1">'13126 4.5 Coroller'!$G$2</definedName>
    <definedName name="solver_lhs7" localSheetId="13" hidden="1">'13126 5.5 Coroller'!$G$2</definedName>
    <definedName name="solver_lhs7" localSheetId="14" hidden="1">'13126 6.5 Coroller'!$G$2</definedName>
    <definedName name="solver_lhs7" localSheetId="15" hidden="1">'13126 7.5 Coroller'!$G$2</definedName>
    <definedName name="solver_lhs7" localSheetId="16" hidden="1">'13126 8.5 Coroller'!$G$2</definedName>
    <definedName name="solver_lhs7" localSheetId="19" hidden="1">'13136 5.5 Coroller'!$G$2</definedName>
    <definedName name="solver_lhs7" localSheetId="20" hidden="1">'13136 6.5 Coroller'!$G$2</definedName>
    <definedName name="solver_lhs7" localSheetId="21" hidden="1">'13136 7.5 Coroller'!$G$2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4" hidden="1">2</definedName>
    <definedName name="solver_lin" localSheetId="6" hidden="1">2</definedName>
    <definedName name="solver_lin" localSheetId="7" hidden="1">2</definedName>
    <definedName name="solver_lin" localSheetId="8" hidden="1">2</definedName>
    <definedName name="solver_lin" localSheetId="9" hidden="1">2</definedName>
    <definedName name="solver_lin" localSheetId="10" hidden="1">2</definedName>
    <definedName name="solver_lin" localSheetId="12" hidden="1">2</definedName>
    <definedName name="solver_lin" localSheetId="13" hidden="1">2</definedName>
    <definedName name="solver_lin" localSheetId="14" hidden="1">2</definedName>
    <definedName name="solver_lin" localSheetId="15" hidden="1">2</definedName>
    <definedName name="solver_lin" localSheetId="16" hidden="1">2</definedName>
    <definedName name="solver_lin" localSheetId="18" hidden="1">2</definedName>
    <definedName name="solver_lin" localSheetId="19" hidden="1">2</definedName>
    <definedName name="solver_lin" localSheetId="20" hidden="1">2</definedName>
    <definedName name="solver_lin" localSheetId="21" hidden="1">2</definedName>
    <definedName name="solver_lin" localSheetId="22" hidden="1">2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eg" localSheetId="9" hidden="1">2</definedName>
    <definedName name="solver_neg" localSheetId="10" hidden="1">2</definedName>
    <definedName name="solver_neg" localSheetId="12" hidden="1">2</definedName>
    <definedName name="solver_neg" localSheetId="13" hidden="1">2</definedName>
    <definedName name="solver_neg" localSheetId="14" hidden="1">2</definedName>
    <definedName name="solver_neg" localSheetId="15" hidden="1">2</definedName>
    <definedName name="solver_neg" localSheetId="16" hidden="1">2</definedName>
    <definedName name="solver_neg" localSheetId="18" hidden="1">2</definedName>
    <definedName name="solver_neg" localSheetId="19" hidden="1">2</definedName>
    <definedName name="solver_neg" localSheetId="20" hidden="1">2</definedName>
    <definedName name="solver_neg" localSheetId="21" hidden="1">2</definedName>
    <definedName name="solver_neg" localSheetId="22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num" localSheetId="9" hidden="1">0</definedName>
    <definedName name="solver_num" localSheetId="10" hidden="1">0</definedName>
    <definedName name="solver_num" localSheetId="12" hidden="1">0</definedName>
    <definedName name="solver_num" localSheetId="13" hidden="1">0</definedName>
    <definedName name="solver_num" localSheetId="14" hidden="1">0</definedName>
    <definedName name="solver_num" localSheetId="15" hidden="1">0</definedName>
    <definedName name="solver_num" localSheetId="16" hidden="1">0</definedName>
    <definedName name="solver_num" localSheetId="18" hidden="1">0</definedName>
    <definedName name="solver_num" localSheetId="19" hidden="1">0</definedName>
    <definedName name="solver_num" localSheetId="20" hidden="1">0</definedName>
    <definedName name="solver_num" localSheetId="21" hidden="1">0</definedName>
    <definedName name="solver_num" localSheetId="22" hidden="1">0</definedName>
    <definedName name="solver_nwt" localSheetId="1" hidden="1">2</definedName>
    <definedName name="solver_nwt" localSheetId="2" hidden="1">2</definedName>
    <definedName name="solver_nwt" localSheetId="3" hidden="1">2</definedName>
    <definedName name="solver_nwt" localSheetId="4" hidden="1">2</definedName>
    <definedName name="solver_nwt" localSheetId="6" hidden="1">2</definedName>
    <definedName name="solver_nwt" localSheetId="7" hidden="1">2</definedName>
    <definedName name="solver_nwt" localSheetId="8" hidden="1">2</definedName>
    <definedName name="solver_nwt" localSheetId="9" hidden="1">2</definedName>
    <definedName name="solver_nwt" localSheetId="10" hidden="1">2</definedName>
    <definedName name="solver_nwt" localSheetId="12" hidden="1">2</definedName>
    <definedName name="solver_nwt" localSheetId="13" hidden="1">2</definedName>
    <definedName name="solver_nwt" localSheetId="14" hidden="1">2</definedName>
    <definedName name="solver_nwt" localSheetId="15" hidden="1">2</definedName>
    <definedName name="solver_nwt" localSheetId="16" hidden="1">2</definedName>
    <definedName name="solver_nwt" localSheetId="18" hidden="1">2</definedName>
    <definedName name="solver_nwt" localSheetId="19" hidden="1">2</definedName>
    <definedName name="solver_nwt" localSheetId="20" hidden="1">2</definedName>
    <definedName name="solver_nwt" localSheetId="21" hidden="1">2</definedName>
    <definedName name="solver_nwt" localSheetId="22" hidden="1">2</definedName>
    <definedName name="solver_opt" localSheetId="1" hidden="1">'12628 5.5 Coroller'!$D$23</definedName>
    <definedName name="solver_opt" localSheetId="2" hidden="1">'12628 6.5 Coroller'!$D$23</definedName>
    <definedName name="solver_opt" localSheetId="3" hidden="1">'12628 7.5 Coroller'!$D$23</definedName>
    <definedName name="solver_opt" localSheetId="4" hidden="1">'12628 8.5 Biphasic'!$D$23</definedName>
    <definedName name="solver_opt" localSheetId="6" hidden="1">'12662 4.5 Biphasic'!$D$22</definedName>
    <definedName name="solver_opt" localSheetId="7" hidden="1">'12662 5.5 Coroller'!$D$23</definedName>
    <definedName name="solver_opt" localSheetId="8" hidden="1">'12662 6.5 Coroller'!$D$23</definedName>
    <definedName name="solver_opt" localSheetId="9" hidden="1">'12662 7.5 Geeraerd_Tail'!$D$23</definedName>
    <definedName name="solver_opt" localSheetId="10" hidden="1">'12662 8.5 Biphasic'!$D$23</definedName>
    <definedName name="solver_opt" localSheetId="12" hidden="1">'13126 4.5 Coroller'!$D$21</definedName>
    <definedName name="solver_opt" localSheetId="13" hidden="1">'13126 5.5 Coroller'!$D$16</definedName>
    <definedName name="solver_opt" localSheetId="14" hidden="1">'13126 6.5 Coroller'!$D$23</definedName>
    <definedName name="solver_opt" localSheetId="15" hidden="1">'13126 7.5 Coroller'!$D$23</definedName>
    <definedName name="solver_opt" localSheetId="16" hidden="1">'13126 8.5 Coroller'!$D$16</definedName>
    <definedName name="solver_opt" localSheetId="18" hidden="1">'13136 4.5 Weibull'!$D$22</definedName>
    <definedName name="solver_opt" localSheetId="19" hidden="1">'13136 5.5 Coroller'!$D$23</definedName>
    <definedName name="solver_opt" localSheetId="20" hidden="1">'13136 6.5 Coroller'!$D$23</definedName>
    <definedName name="solver_opt" localSheetId="21" hidden="1">'13136 7.5 Coroller'!$D$23</definedName>
    <definedName name="solver_opt" localSheetId="22" hidden="1">'13136 8.5 Weibull'!$D$23</definedName>
    <definedName name="solver_pre" localSheetId="1" hidden="1">0.000000000001</definedName>
    <definedName name="solver_pre" localSheetId="2" hidden="1">0.000000000001</definedName>
    <definedName name="solver_pre" localSheetId="3" hidden="1">0.000000000001</definedName>
    <definedName name="solver_pre" localSheetId="4" hidden="1">0.000000000001</definedName>
    <definedName name="solver_pre" localSheetId="6" hidden="1">0.000000000001</definedName>
    <definedName name="solver_pre" localSheetId="7" hidden="1">0.000000000001</definedName>
    <definedName name="solver_pre" localSheetId="8" hidden="1">0.000000000001</definedName>
    <definedName name="solver_pre" localSheetId="9" hidden="1">0.000000000001</definedName>
    <definedName name="solver_pre" localSheetId="10" hidden="1">0.000000000001</definedName>
    <definedName name="solver_pre" localSheetId="12" hidden="1">0.000000000001</definedName>
    <definedName name="solver_pre" localSheetId="13" hidden="1">0.000000000001</definedName>
    <definedName name="solver_pre" localSheetId="14" hidden="1">0.000000000001</definedName>
    <definedName name="solver_pre" localSheetId="15" hidden="1">0.000000000001</definedName>
    <definedName name="solver_pre" localSheetId="16" hidden="1">0.000000000001</definedName>
    <definedName name="solver_pre" localSheetId="18" hidden="1">0.000000000001</definedName>
    <definedName name="solver_pre" localSheetId="19" hidden="1">0.000000000001</definedName>
    <definedName name="solver_pre" localSheetId="20" hidden="1">0.000000000001</definedName>
    <definedName name="solver_pre" localSheetId="21" hidden="1">0.000000000001</definedName>
    <definedName name="solver_pre" localSheetId="22" hidden="1">0.000000000001</definedName>
    <definedName name="solver_rel1" localSheetId="1" hidden="1">1</definedName>
    <definedName name="solver_rel1" localSheetId="2" hidden="1">1</definedName>
    <definedName name="solver_rel1" localSheetId="3" hidden="1">1</definedName>
    <definedName name="solver_rel1" localSheetId="4" hidden="1">3</definedName>
    <definedName name="solver_rel1" localSheetId="6" hidden="1">3</definedName>
    <definedName name="solver_rel1" localSheetId="7" hidden="1">1</definedName>
    <definedName name="solver_rel1" localSheetId="8" hidden="1">1</definedName>
    <definedName name="solver_rel1" localSheetId="9" hidden="1">3</definedName>
    <definedName name="solver_rel1" localSheetId="10" hidden="1">3</definedName>
    <definedName name="solver_rel1" localSheetId="12" hidden="1">1</definedName>
    <definedName name="solver_rel1" localSheetId="13" hidden="1">1</definedName>
    <definedName name="solver_rel1" localSheetId="14" hidden="1">1</definedName>
    <definedName name="solver_rel1" localSheetId="15" hidden="1">1</definedName>
    <definedName name="solver_rel1" localSheetId="16" hidden="1">1</definedName>
    <definedName name="solver_rel1" localSheetId="18" hidden="1">3</definedName>
    <definedName name="solver_rel1" localSheetId="19" hidden="1">1</definedName>
    <definedName name="solver_rel1" localSheetId="20" hidden="1">1</definedName>
    <definedName name="solver_rel1" localSheetId="21" hidden="1">1</definedName>
    <definedName name="solver_rel1" localSheetId="22" hidden="1">3</definedName>
    <definedName name="solver_rel2" localSheetId="1" hidden="1">3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2" localSheetId="6" hidden="1">3</definedName>
    <definedName name="solver_rel2" localSheetId="7" hidden="1">3</definedName>
    <definedName name="solver_rel2" localSheetId="8" hidden="1">3</definedName>
    <definedName name="solver_rel2" localSheetId="10" hidden="1">3</definedName>
    <definedName name="solver_rel2" localSheetId="12" hidden="1">3</definedName>
    <definedName name="solver_rel2" localSheetId="13" hidden="1">3</definedName>
    <definedName name="solver_rel2" localSheetId="14" hidden="1">3</definedName>
    <definedName name="solver_rel2" localSheetId="15" hidden="1">3</definedName>
    <definedName name="solver_rel2" localSheetId="16" hidden="1">3</definedName>
    <definedName name="solver_rel2" localSheetId="18" hidden="1">3</definedName>
    <definedName name="solver_rel2" localSheetId="19" hidden="1">3</definedName>
    <definedName name="solver_rel2" localSheetId="20" hidden="1">3</definedName>
    <definedName name="solver_rel2" localSheetId="21" hidden="1">3</definedName>
    <definedName name="solver_rel2" localSheetId="22" hidden="1">3</definedName>
    <definedName name="solver_rel3" localSheetId="1" hidden="1">3</definedName>
    <definedName name="solver_rel3" localSheetId="2" hidden="1">3</definedName>
    <definedName name="solver_rel3" localSheetId="3" hidden="1">3</definedName>
    <definedName name="solver_rel3" localSheetId="4" hidden="1">3</definedName>
    <definedName name="solver_rel3" localSheetId="6" hidden="1">3</definedName>
    <definedName name="solver_rel3" localSheetId="7" hidden="1">3</definedName>
    <definedName name="solver_rel3" localSheetId="8" hidden="1">3</definedName>
    <definedName name="solver_rel3" localSheetId="10" hidden="1">3</definedName>
    <definedName name="solver_rel3" localSheetId="12" hidden="1">3</definedName>
    <definedName name="solver_rel3" localSheetId="13" hidden="1">3</definedName>
    <definedName name="solver_rel3" localSheetId="14" hidden="1">3</definedName>
    <definedName name="solver_rel3" localSheetId="15" hidden="1">3</definedName>
    <definedName name="solver_rel3" localSheetId="16" hidden="1">3</definedName>
    <definedName name="solver_rel3" localSheetId="18" hidden="1">3</definedName>
    <definedName name="solver_rel3" localSheetId="19" hidden="1">3</definedName>
    <definedName name="solver_rel3" localSheetId="20" hidden="1">3</definedName>
    <definedName name="solver_rel3" localSheetId="21" hidden="1">3</definedName>
    <definedName name="solver_rel3" localSheetId="22" hidden="1">3</definedName>
    <definedName name="solver_rel4" localSheetId="1" hidden="1">3</definedName>
    <definedName name="solver_rel4" localSheetId="2" hidden="1">3</definedName>
    <definedName name="solver_rel4" localSheetId="3" hidden="1">3</definedName>
    <definedName name="solver_rel4" localSheetId="4" hidden="1">3</definedName>
    <definedName name="solver_rel4" localSheetId="6" hidden="1">3</definedName>
    <definedName name="solver_rel4" localSheetId="7" hidden="1">3</definedName>
    <definedName name="solver_rel4" localSheetId="8" hidden="1">3</definedName>
    <definedName name="solver_rel4" localSheetId="10" hidden="1">3</definedName>
    <definedName name="solver_rel4" localSheetId="12" hidden="1">3</definedName>
    <definedName name="solver_rel4" localSheetId="13" hidden="1">3</definedName>
    <definedName name="solver_rel4" localSheetId="14" hidden="1">3</definedName>
    <definedName name="solver_rel4" localSheetId="15" hidden="1">3</definedName>
    <definedName name="solver_rel4" localSheetId="16" hidden="1">3</definedName>
    <definedName name="solver_rel4" localSheetId="18" hidden="1">3</definedName>
    <definedName name="solver_rel4" localSheetId="19" hidden="1">3</definedName>
    <definedName name="solver_rel4" localSheetId="20" hidden="1">3</definedName>
    <definedName name="solver_rel4" localSheetId="21" hidden="1">3</definedName>
    <definedName name="solver_rel4" localSheetId="22" hidden="1">3</definedName>
    <definedName name="solver_rel5" localSheetId="1" hidden="1">3</definedName>
    <definedName name="solver_rel5" localSheetId="2" hidden="1">3</definedName>
    <definedName name="solver_rel5" localSheetId="3" hidden="1">3</definedName>
    <definedName name="solver_rel5" localSheetId="4" hidden="1">3</definedName>
    <definedName name="solver_rel5" localSheetId="6" hidden="1">3</definedName>
    <definedName name="solver_rel5" localSheetId="7" hidden="1">3</definedName>
    <definedName name="solver_rel5" localSheetId="8" hidden="1">3</definedName>
    <definedName name="solver_rel5" localSheetId="10" hidden="1">3</definedName>
    <definedName name="solver_rel5" localSheetId="12" hidden="1">3</definedName>
    <definedName name="solver_rel5" localSheetId="13" hidden="1">3</definedName>
    <definedName name="solver_rel5" localSheetId="14" hidden="1">3</definedName>
    <definedName name="solver_rel5" localSheetId="15" hidden="1">3</definedName>
    <definedName name="solver_rel5" localSheetId="16" hidden="1">3</definedName>
    <definedName name="solver_rel5" localSheetId="18" hidden="1">3</definedName>
    <definedName name="solver_rel5" localSheetId="19" hidden="1">3</definedName>
    <definedName name="solver_rel5" localSheetId="20" hidden="1">3</definedName>
    <definedName name="solver_rel5" localSheetId="21" hidden="1">3</definedName>
    <definedName name="solver_rel5" localSheetId="22" hidden="1">3</definedName>
    <definedName name="solver_rel6" localSheetId="1" hidden="1">1</definedName>
    <definedName name="solver_rel6" localSheetId="2" hidden="1">1</definedName>
    <definedName name="solver_rel6" localSheetId="3" hidden="1">1</definedName>
    <definedName name="solver_rel6" localSheetId="7" hidden="1">1</definedName>
    <definedName name="solver_rel6" localSheetId="8" hidden="1">1</definedName>
    <definedName name="solver_rel6" localSheetId="12" hidden="1">1</definedName>
    <definedName name="solver_rel6" localSheetId="13" hidden="1">1</definedName>
    <definedName name="solver_rel6" localSheetId="14" hidden="1">1</definedName>
    <definedName name="solver_rel6" localSheetId="15" hidden="1">1</definedName>
    <definedName name="solver_rel6" localSheetId="16" hidden="1">1</definedName>
    <definedName name="solver_rel6" localSheetId="19" hidden="1">1</definedName>
    <definedName name="solver_rel6" localSheetId="20" hidden="1">1</definedName>
    <definedName name="solver_rel6" localSheetId="21" hidden="1">1</definedName>
    <definedName name="solver_rel7" localSheetId="1" hidden="1">1</definedName>
    <definedName name="solver_rel7" localSheetId="2" hidden="1">1</definedName>
    <definedName name="solver_rel7" localSheetId="3" hidden="1">1</definedName>
    <definedName name="solver_rel7" localSheetId="7" hidden="1">1</definedName>
    <definedName name="solver_rel7" localSheetId="8" hidden="1">1</definedName>
    <definedName name="solver_rel7" localSheetId="12" hidden="1">1</definedName>
    <definedName name="solver_rel7" localSheetId="13" hidden="1">1</definedName>
    <definedName name="solver_rel7" localSheetId="14" hidden="1">1</definedName>
    <definedName name="solver_rel7" localSheetId="15" hidden="1">1</definedName>
    <definedName name="solver_rel7" localSheetId="16" hidden="1">1</definedName>
    <definedName name="solver_rel7" localSheetId="19" hidden="1">1</definedName>
    <definedName name="solver_rel7" localSheetId="20" hidden="1">1</definedName>
    <definedName name="solver_rel7" localSheetId="21" hidden="1">1</definedName>
    <definedName name="solver_rhs1" localSheetId="1" hidden="1">6.160696931</definedName>
    <definedName name="solver_rhs1" localSheetId="2" hidden="1">4.48846118</definedName>
    <definedName name="solver_rhs1" localSheetId="3" hidden="1">5.56352586</definedName>
    <definedName name="solver_rhs1" localSheetId="4" hidden="1">'12628 8.5 Biphasic'!$J$1</definedName>
    <definedName name="solver_rhs1" localSheetId="6" hidden="1">'12662 4.5 Biphasic'!$J$1</definedName>
    <definedName name="solver_rhs1" localSheetId="7" hidden="1">5.151041539</definedName>
    <definedName name="solver_rhs1" localSheetId="8" hidden="1">5.28504189</definedName>
    <definedName name="solver_rhs1" localSheetId="9" hidden="1">'12662 7.5 Geeraerd_Tail'!$J$1</definedName>
    <definedName name="solver_rhs1" localSheetId="10" hidden="1">'12662 8.5 Biphasic'!$J$1</definedName>
    <definedName name="solver_rhs1" localSheetId="12" hidden="1">5.93390393440616</definedName>
    <definedName name="solver_rhs1" localSheetId="13" hidden="1">5.49225499784872</definedName>
    <definedName name="solver_rhs1" localSheetId="14" hidden="1">4.21011034634511</definedName>
    <definedName name="solver_rhs1" localSheetId="15" hidden="1">4.36501230633086</definedName>
    <definedName name="solver_rhs1" localSheetId="16" hidden="1">5.53728794075297</definedName>
    <definedName name="solver_rhs1" localSheetId="18" hidden="1">'13136 4.5 Weibull'!$J$1</definedName>
    <definedName name="solver_rhs1" localSheetId="19" hidden="1">4.424414905</definedName>
    <definedName name="solver_rhs1" localSheetId="20" hidden="1">5.838149181</definedName>
    <definedName name="solver_rhs1" localSheetId="21" hidden="1">5.093421686</definedName>
    <definedName name="solver_rhs1" localSheetId="22" hidden="1">'13136 8.5 Weibull'!$J$1</definedName>
    <definedName name="solver_rhs2" localSheetId="1" hidden="1">'12628 5.5 Coroller'!$G$3</definedName>
    <definedName name="solver_rhs2" localSheetId="2" hidden="1">'12628 6.5 Coroller'!$G$3</definedName>
    <definedName name="solver_rhs2" localSheetId="3" hidden="1">'12628 7.5 Coroller'!$G$3</definedName>
    <definedName name="solver_rhs2" localSheetId="4" hidden="1">'12628 8.5 Biphasic'!$J$1</definedName>
    <definedName name="solver_rhs2" localSheetId="6" hidden="1">'12662 4.5 Biphasic'!$J$1</definedName>
    <definedName name="solver_rhs2" localSheetId="7" hidden="1">'12662 5.5 Coroller'!$G$3</definedName>
    <definedName name="solver_rhs2" localSheetId="8" hidden="1">'12662 6.5 Coroller'!$G$3</definedName>
    <definedName name="solver_rhs2" localSheetId="10" hidden="1">'12662 8.5 Biphasic'!$J$1</definedName>
    <definedName name="solver_rhs2" localSheetId="12" hidden="1">'13126 4.5 Coroller'!$G$3</definedName>
    <definedName name="solver_rhs2" localSheetId="13" hidden="1">'13126 5.5 Coroller'!$G$3</definedName>
    <definedName name="solver_rhs2" localSheetId="14" hidden="1">'13126 6.5 Coroller'!$G$3</definedName>
    <definedName name="solver_rhs2" localSheetId="15" hidden="1">'13126 7.5 Coroller'!$G$3</definedName>
    <definedName name="solver_rhs2" localSheetId="16" hidden="1">'13126 8.5 Coroller'!$G$3</definedName>
    <definedName name="solver_rhs2" localSheetId="18" hidden="1">'13136 4.5 Weibull'!$J$1</definedName>
    <definedName name="solver_rhs2" localSheetId="19" hidden="1">'13136 5.5 Coroller'!$G$3</definedName>
    <definedName name="solver_rhs2" localSheetId="20" hidden="1">'13136 6.5 Coroller'!$G$3</definedName>
    <definedName name="solver_rhs2" localSheetId="21" hidden="1">'13136 7.5 Coroller'!$G$3</definedName>
    <definedName name="solver_rhs2" localSheetId="22" hidden="1">'13136 8.5 Weibull'!$J$1</definedName>
    <definedName name="solver_rhs3" localSheetId="1" hidden="1">'12628 5.5 Coroller'!$G$3</definedName>
    <definedName name="solver_rhs3" localSheetId="2" hidden="1">'12628 6.5 Coroller'!$G$3</definedName>
    <definedName name="solver_rhs3" localSheetId="3" hidden="1">'12628 7.5 Coroller'!$G$3</definedName>
    <definedName name="solver_rhs3" localSheetId="4" hidden="1">'12628 8.5 Biphasic'!$G$4</definedName>
    <definedName name="solver_rhs3" localSheetId="6" hidden="1">'12662 4.5 Biphasic'!$G$4</definedName>
    <definedName name="solver_rhs3" localSheetId="7" hidden="1">'12662 5.5 Coroller'!$G$3</definedName>
    <definedName name="solver_rhs3" localSheetId="8" hidden="1">'12662 6.5 Coroller'!$G$3</definedName>
    <definedName name="solver_rhs3" localSheetId="10" hidden="1">'12662 8.5 Biphasic'!$G$4</definedName>
    <definedName name="solver_rhs3" localSheetId="12" hidden="1">'13126 4.5 Coroller'!$G$3</definedName>
    <definedName name="solver_rhs3" localSheetId="13" hidden="1">'13126 5.5 Coroller'!$G$3</definedName>
    <definedName name="solver_rhs3" localSheetId="14" hidden="1">'13126 6.5 Coroller'!$G$3</definedName>
    <definedName name="solver_rhs3" localSheetId="15" hidden="1">'13126 7.5 Coroller'!$G$3</definedName>
    <definedName name="solver_rhs3" localSheetId="16" hidden="1">'13126 8.5 Coroller'!$G$3</definedName>
    <definedName name="solver_rhs3" localSheetId="18" hidden="1">'13136 4.5 Weibull'!$G$4</definedName>
    <definedName name="solver_rhs3" localSheetId="19" hidden="1">'13136 5.5 Coroller'!$G$3</definedName>
    <definedName name="solver_rhs3" localSheetId="20" hidden="1">'13136 6.5 Coroller'!$G$3</definedName>
    <definedName name="solver_rhs3" localSheetId="21" hidden="1">'13136 7.5 Coroller'!$G$3</definedName>
    <definedName name="solver_rhs3" localSheetId="22" hidden="1">'13136 8.5 Weibull'!$G$4</definedName>
    <definedName name="solver_rhs4" localSheetId="1" hidden="1">'12628 5.5 Coroller'!$J$1</definedName>
    <definedName name="solver_rhs4" localSheetId="2" hidden="1">'12628 6.5 Coroller'!$J$1</definedName>
    <definedName name="solver_rhs4" localSheetId="3" hidden="1">'12628 7.5 Coroller'!$J$1</definedName>
    <definedName name="solver_rhs4" localSheetId="4" hidden="1">'12628 8.5 Biphasic'!$J$1</definedName>
    <definedName name="solver_rhs4" localSheetId="6" hidden="1">'12662 4.5 Biphasic'!$J$1</definedName>
    <definedName name="solver_rhs4" localSheetId="7" hidden="1">'12662 5.5 Coroller'!$J$1</definedName>
    <definedName name="solver_rhs4" localSheetId="8" hidden="1">'12662 6.5 Coroller'!$J$1</definedName>
    <definedName name="solver_rhs4" localSheetId="10" hidden="1">'12662 8.5 Biphasic'!$J$1</definedName>
    <definedName name="solver_rhs4" localSheetId="12" hidden="1">'13126 4.5 Coroller'!$J$1</definedName>
    <definedName name="solver_rhs4" localSheetId="13" hidden="1">'13126 5.5 Coroller'!$J$1</definedName>
    <definedName name="solver_rhs4" localSheetId="14" hidden="1">'13126 6.5 Coroller'!$J$1</definedName>
    <definedName name="solver_rhs4" localSheetId="15" hidden="1">'13126 7.5 Coroller'!$J$1</definedName>
    <definedName name="solver_rhs4" localSheetId="16" hidden="1">'13126 8.5 Coroller'!$J$1</definedName>
    <definedName name="solver_rhs4" localSheetId="18" hidden="1">'13136 4.5 Weibull'!$J$1</definedName>
    <definedName name="solver_rhs4" localSheetId="19" hidden="1">'13136 5.5 Coroller'!$J$1</definedName>
    <definedName name="solver_rhs4" localSheetId="20" hidden="1">'13136 6.5 Coroller'!$J$1</definedName>
    <definedName name="solver_rhs4" localSheetId="21" hidden="1">'13136 7.5 Coroller'!$J$1</definedName>
    <definedName name="solver_rhs4" localSheetId="22" hidden="1">'13136 8.5 Weibull'!$J$1</definedName>
    <definedName name="solver_rhs5" localSheetId="1" hidden="1">'12628 5.5 Coroller'!$G$3</definedName>
    <definedName name="solver_rhs5" localSheetId="2" hidden="1">'12628 6.5 Coroller'!$G$3</definedName>
    <definedName name="solver_rhs5" localSheetId="3" hidden="1">'12628 7.5 Coroller'!$G$3</definedName>
    <definedName name="solver_rhs5" localSheetId="4" hidden="1">'12628 8.5 Biphasic'!$J$1</definedName>
    <definedName name="solver_rhs5" localSheetId="6" hidden="1">'12662 4.5 Biphasic'!$J$1</definedName>
    <definedName name="solver_rhs5" localSheetId="7" hidden="1">'12662 5.5 Coroller'!$G$3</definedName>
    <definedName name="solver_rhs5" localSheetId="8" hidden="1">'12662 6.5 Coroller'!$G$3</definedName>
    <definedName name="solver_rhs5" localSheetId="10" hidden="1">'12662 8.5 Biphasic'!$J$1</definedName>
    <definedName name="solver_rhs5" localSheetId="12" hidden="1">'13126 4.5 Coroller'!$G$3</definedName>
    <definedName name="solver_rhs5" localSheetId="13" hidden="1">'13126 5.5 Coroller'!$G$3</definedName>
    <definedName name="solver_rhs5" localSheetId="14" hidden="1">'13126 6.5 Coroller'!$G$3</definedName>
    <definedName name="solver_rhs5" localSheetId="15" hidden="1">'13126 7.5 Coroller'!$G$3</definedName>
    <definedName name="solver_rhs5" localSheetId="16" hidden="1">'13126 8.5 Coroller'!$G$3</definedName>
    <definedName name="solver_rhs5" localSheetId="18" hidden="1">'13136 4.5 Weibull'!$J$1</definedName>
    <definedName name="solver_rhs5" localSheetId="19" hidden="1">'13136 5.5 Coroller'!$G$3</definedName>
    <definedName name="solver_rhs5" localSheetId="20" hidden="1">'13136 6.5 Coroller'!$G$3</definedName>
    <definedName name="solver_rhs5" localSheetId="21" hidden="1">'13136 7.5 Coroller'!$G$3</definedName>
    <definedName name="solver_rhs5" localSheetId="22" hidden="1">'13136 8.5 Weibull'!$J$1</definedName>
    <definedName name="solver_rhs6" localSheetId="1" hidden="1">6</definedName>
    <definedName name="solver_rhs6" localSheetId="2" hidden="1">6</definedName>
    <definedName name="solver_rhs6" localSheetId="3" hidden="1">6</definedName>
    <definedName name="solver_rhs6" localSheetId="7" hidden="1">6</definedName>
    <definedName name="solver_rhs6" localSheetId="8" hidden="1">6</definedName>
    <definedName name="solver_rhs6" localSheetId="12" hidden="1">6</definedName>
    <definedName name="solver_rhs6" localSheetId="13" hidden="1">6</definedName>
    <definedName name="solver_rhs6" localSheetId="14" hidden="1">6</definedName>
    <definedName name="solver_rhs6" localSheetId="15" hidden="1">6</definedName>
    <definedName name="solver_rhs6" localSheetId="16" hidden="1">6</definedName>
    <definedName name="solver_rhs6" localSheetId="19" hidden="1">6</definedName>
    <definedName name="solver_rhs6" localSheetId="20" hidden="1">6</definedName>
    <definedName name="solver_rhs6" localSheetId="21" hidden="1">6</definedName>
    <definedName name="solver_rhs7" localSheetId="1" hidden="1">6.160696931</definedName>
    <definedName name="solver_rhs7" localSheetId="2" hidden="1">4.48846118</definedName>
    <definedName name="solver_rhs7" localSheetId="3" hidden="1">5.56352586</definedName>
    <definedName name="solver_rhs7" localSheetId="7" hidden="1">5.151041539</definedName>
    <definedName name="solver_rhs7" localSheetId="8" hidden="1">5.28504189</definedName>
    <definedName name="solver_rhs7" localSheetId="12" hidden="1">5.93390393440616</definedName>
    <definedName name="solver_rhs7" localSheetId="13" hidden="1">5.49225499784872</definedName>
    <definedName name="solver_rhs7" localSheetId="14" hidden="1">4.21011034634511</definedName>
    <definedName name="solver_rhs7" localSheetId="15" hidden="1">4.36501230633086</definedName>
    <definedName name="solver_rhs7" localSheetId="16" hidden="1">5.53728794075297</definedName>
    <definedName name="solver_rhs7" localSheetId="19" hidden="1">4.424414905</definedName>
    <definedName name="solver_rhs7" localSheetId="20" hidden="1">5.838149181</definedName>
    <definedName name="solver_rhs7" localSheetId="21" hidden="1">5.093421686</definedName>
    <definedName name="solver_scl" localSheetId="1" hidden="1">0</definedName>
    <definedName name="solver_scl" localSheetId="2" hidden="1">0</definedName>
    <definedName name="solver_scl" localSheetId="3" hidden="1">0</definedName>
    <definedName name="solver_scl" localSheetId="4" hidden="1">0</definedName>
    <definedName name="solver_scl" localSheetId="6" hidden="1">0</definedName>
    <definedName name="solver_scl" localSheetId="7" hidden="1">0</definedName>
    <definedName name="solver_scl" localSheetId="8" hidden="1">0</definedName>
    <definedName name="solver_scl" localSheetId="9" hidden="1">0</definedName>
    <definedName name="solver_scl" localSheetId="10" hidden="1">0</definedName>
    <definedName name="solver_scl" localSheetId="12" hidden="1">0</definedName>
    <definedName name="solver_scl" localSheetId="13" hidden="1">0</definedName>
    <definedName name="solver_scl" localSheetId="14" hidden="1">0</definedName>
    <definedName name="solver_scl" localSheetId="15" hidden="1">0</definedName>
    <definedName name="solver_scl" localSheetId="16" hidden="1">0</definedName>
    <definedName name="solver_scl" localSheetId="18" hidden="1">0</definedName>
    <definedName name="solver_scl" localSheetId="19" hidden="1">0</definedName>
    <definedName name="solver_scl" localSheetId="20" hidden="1">0</definedName>
    <definedName name="solver_scl" localSheetId="21" hidden="1">0</definedName>
    <definedName name="solver_scl" localSheetId="22" hidden="1">0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2" hidden="1">2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ho" localSheetId="16" hidden="1">2</definedName>
    <definedName name="solver_sho" localSheetId="18" hidden="1">2</definedName>
    <definedName name="solver_sho" localSheetId="19" hidden="1">2</definedName>
    <definedName name="solver_sho" localSheetId="20" hidden="1">2</definedName>
    <definedName name="solver_sho" localSheetId="21" hidden="1">2</definedName>
    <definedName name="solver_sho" localSheetId="22" hidden="1">2</definedName>
    <definedName name="solver_tim" localSheetId="1" hidden="1">100</definedName>
    <definedName name="solver_tim" localSheetId="2" hidden="1">100</definedName>
    <definedName name="solver_tim" localSheetId="3" hidden="1">100</definedName>
    <definedName name="solver_tim" localSheetId="4" hidden="1">100</definedName>
    <definedName name="solver_tim" localSheetId="6" hidden="1">100</definedName>
    <definedName name="solver_tim" localSheetId="7" hidden="1">100</definedName>
    <definedName name="solver_tim" localSheetId="8" hidden="1">100</definedName>
    <definedName name="solver_tim" localSheetId="9" hidden="1">100</definedName>
    <definedName name="solver_tim" localSheetId="10" hidden="1">100</definedName>
    <definedName name="solver_tim" localSheetId="12" hidden="1">100</definedName>
    <definedName name="solver_tim" localSheetId="13" hidden="1">100</definedName>
    <definedName name="solver_tim" localSheetId="14" hidden="1">100</definedName>
    <definedName name="solver_tim" localSheetId="15" hidden="1">100</definedName>
    <definedName name="solver_tim" localSheetId="16" hidden="1">100</definedName>
    <definedName name="solver_tim" localSheetId="18" hidden="1">100</definedName>
    <definedName name="solver_tim" localSheetId="19" hidden="1">100</definedName>
    <definedName name="solver_tim" localSheetId="20" hidden="1">100</definedName>
    <definedName name="solver_tim" localSheetId="21" hidden="1">100</definedName>
    <definedName name="solver_tim" localSheetId="22" hidden="1">100</definedName>
    <definedName name="solver_tol" localSheetId="1" hidden="1">0.05</definedName>
    <definedName name="solver_tol" localSheetId="2" hidden="1">0.05</definedName>
    <definedName name="solver_tol" localSheetId="3" hidden="1">0.05</definedName>
    <definedName name="solver_tol" localSheetId="4" hidden="1">0.05</definedName>
    <definedName name="solver_tol" localSheetId="6" hidden="1">0.05</definedName>
    <definedName name="solver_tol" localSheetId="7" hidden="1">0.05</definedName>
    <definedName name="solver_tol" localSheetId="8" hidden="1">0.05</definedName>
    <definedName name="solver_tol" localSheetId="9" hidden="1">0.05</definedName>
    <definedName name="solver_tol" localSheetId="10" hidden="1">0.05</definedName>
    <definedName name="solver_tol" localSheetId="12" hidden="1">0.05</definedName>
    <definedName name="solver_tol" localSheetId="13" hidden="1">0.05</definedName>
    <definedName name="solver_tol" localSheetId="14" hidden="1">0.05</definedName>
    <definedName name="solver_tol" localSheetId="15" hidden="1">0.05</definedName>
    <definedName name="solver_tol" localSheetId="16" hidden="1">0.05</definedName>
    <definedName name="solver_tol" localSheetId="18" hidden="1">0.05</definedName>
    <definedName name="solver_tol" localSheetId="19" hidden="1">0.05</definedName>
    <definedName name="solver_tol" localSheetId="20" hidden="1">0.05</definedName>
    <definedName name="solver_tol" localSheetId="21" hidden="1">0.05</definedName>
    <definedName name="solver_tol" localSheetId="22" hidden="1">0.05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2" hidden="1">2</definedName>
    <definedName name="solver_typ" localSheetId="13" hidden="1">2</definedName>
    <definedName name="solver_typ" localSheetId="14" hidden="1">2</definedName>
    <definedName name="solver_typ" localSheetId="15" hidden="1">2</definedName>
    <definedName name="solver_typ" localSheetId="16" hidden="1">2</definedName>
    <definedName name="solver_typ" localSheetId="18" hidden="1">2</definedName>
    <definedName name="solver_typ" localSheetId="19" hidden="1">2</definedName>
    <definedName name="solver_typ" localSheetId="20" hidden="1">2</definedName>
    <definedName name="solver_typ" localSheetId="21" hidden="1">2</definedName>
    <definedName name="solver_typ" localSheetId="22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2" hidden="1">0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al" localSheetId="16" hidden="1">0</definedName>
    <definedName name="solver_val" localSheetId="18" hidden="1">0</definedName>
    <definedName name="solver_val" localSheetId="19" hidden="1">0</definedName>
    <definedName name="solver_val" localSheetId="20" hidden="1">0</definedName>
    <definedName name="solver_val" localSheetId="21" hidden="1">0</definedName>
    <definedName name="solver_val" localSheetId="22" hidden="1">0</definedName>
  </definedNames>
  <calcPr calcId="152511"/>
</workbook>
</file>

<file path=xl/calcChain.xml><?xml version="1.0" encoding="utf-8"?>
<calcChain xmlns="http://schemas.openxmlformats.org/spreadsheetml/2006/main">
  <c r="M3" i="446" l="1"/>
  <c r="C126" i="446"/>
  <c r="C125" i="446"/>
  <c r="C124" i="446"/>
  <c r="C123" i="446"/>
  <c r="C122" i="446"/>
  <c r="C121" i="446"/>
  <c r="C120" i="446"/>
  <c r="C119" i="446"/>
  <c r="C118" i="446"/>
  <c r="C117" i="446"/>
  <c r="C116" i="446"/>
  <c r="C115" i="446"/>
  <c r="C114" i="446"/>
  <c r="C113" i="446"/>
  <c r="C112" i="446"/>
  <c r="C111" i="446"/>
  <c r="C110" i="446"/>
  <c r="C109" i="446"/>
  <c r="C108" i="446"/>
  <c r="C107" i="446"/>
  <c r="C106" i="446"/>
  <c r="C105" i="446"/>
  <c r="C104" i="446"/>
  <c r="C103" i="446"/>
  <c r="C102" i="446"/>
  <c r="C101" i="446"/>
  <c r="C100" i="446"/>
  <c r="C99" i="446"/>
  <c r="C98" i="446"/>
  <c r="C97" i="446"/>
  <c r="C96" i="446"/>
  <c r="C95" i="446"/>
  <c r="C94" i="446"/>
  <c r="C93" i="446"/>
  <c r="C92" i="446"/>
  <c r="C91" i="446"/>
  <c r="C90" i="446"/>
  <c r="C89" i="446"/>
  <c r="C88" i="446"/>
  <c r="C87" i="446"/>
  <c r="C86" i="446"/>
  <c r="C85" i="446"/>
  <c r="C84" i="446"/>
  <c r="C83" i="446"/>
  <c r="C82" i="446"/>
  <c r="C81" i="446"/>
  <c r="C80" i="446"/>
  <c r="C79" i="446"/>
  <c r="C78" i="446"/>
  <c r="C77" i="446"/>
  <c r="C76" i="446"/>
  <c r="C75" i="446"/>
  <c r="C74" i="446"/>
  <c r="C73" i="446"/>
  <c r="C72" i="446"/>
  <c r="C71" i="446"/>
  <c r="C70" i="446"/>
  <c r="C69" i="446"/>
  <c r="C68" i="446"/>
  <c r="C67" i="446"/>
  <c r="C66" i="446"/>
  <c r="C65" i="446"/>
  <c r="C64" i="446"/>
  <c r="C63" i="446"/>
  <c r="C62" i="446"/>
  <c r="C61" i="446"/>
  <c r="C60" i="446"/>
  <c r="C59" i="446"/>
  <c r="C58" i="446"/>
  <c r="C57" i="446"/>
  <c r="C56" i="446"/>
  <c r="C55" i="446"/>
  <c r="C54" i="446"/>
  <c r="C53" i="446"/>
  <c r="C52" i="446"/>
  <c r="C51" i="446"/>
  <c r="C50" i="446"/>
  <c r="C49" i="446"/>
  <c r="C48" i="446"/>
  <c r="C47" i="446"/>
  <c r="C46" i="446"/>
  <c r="C45" i="446"/>
  <c r="C44" i="446"/>
  <c r="C43" i="446"/>
  <c r="C42" i="446"/>
  <c r="C41" i="446"/>
  <c r="C40" i="446"/>
  <c r="C39" i="446"/>
  <c r="C38" i="446"/>
  <c r="C37" i="446"/>
  <c r="C36" i="446"/>
  <c r="C35" i="446"/>
  <c r="C34" i="446"/>
  <c r="C33" i="446"/>
  <c r="C32" i="446"/>
  <c r="C31" i="446"/>
  <c r="C30" i="446"/>
  <c r="C29" i="446"/>
  <c r="C28" i="446"/>
  <c r="C27" i="446"/>
  <c r="C26" i="446"/>
  <c r="C22" i="446"/>
  <c r="D22" i="446" s="1"/>
  <c r="C21" i="446"/>
  <c r="D21" i="446" s="1"/>
  <c r="C20" i="446"/>
  <c r="D20" i="446" s="1"/>
  <c r="C19" i="446"/>
  <c r="D19" i="446" s="1"/>
  <c r="C18" i="446"/>
  <c r="D18" i="446" s="1"/>
  <c r="C17" i="446"/>
  <c r="D17" i="446" s="1"/>
  <c r="C16" i="446"/>
  <c r="D16" i="446" s="1"/>
  <c r="C15" i="446"/>
  <c r="D15" i="446" s="1"/>
  <c r="C14" i="446"/>
  <c r="D14" i="446" s="1"/>
  <c r="C13" i="446"/>
  <c r="D13" i="446" s="1"/>
  <c r="C12" i="446"/>
  <c r="D12" i="446" s="1"/>
  <c r="C11" i="446"/>
  <c r="D11" i="446" s="1"/>
  <c r="C10" i="446"/>
  <c r="D10" i="446" s="1"/>
  <c r="C9" i="446"/>
  <c r="D9" i="446" s="1"/>
  <c r="C8" i="446"/>
  <c r="D8" i="446" s="1"/>
  <c r="C7" i="446"/>
  <c r="D7" i="446" s="1"/>
  <c r="C6" i="446"/>
  <c r="D6" i="446" s="1"/>
  <c r="C5" i="446"/>
  <c r="D5" i="446" s="1"/>
  <c r="C4" i="446"/>
  <c r="D4" i="446" s="1"/>
  <c r="C3" i="446"/>
  <c r="D3" i="446" s="1"/>
  <c r="C2" i="446"/>
  <c r="D2" i="446" s="1"/>
  <c r="M3" i="440"/>
  <c r="C125" i="440"/>
  <c r="C124" i="440"/>
  <c r="C123" i="440"/>
  <c r="C122" i="440"/>
  <c r="C121" i="440"/>
  <c r="C120" i="440"/>
  <c r="C119" i="440"/>
  <c r="C118" i="440"/>
  <c r="C117" i="440"/>
  <c r="C116" i="440"/>
  <c r="C115" i="440"/>
  <c r="C114" i="440"/>
  <c r="C113" i="440"/>
  <c r="C112" i="440"/>
  <c r="C111" i="440"/>
  <c r="C110" i="440"/>
  <c r="C109" i="440"/>
  <c r="C108" i="440"/>
  <c r="C107" i="440"/>
  <c r="C106" i="440"/>
  <c r="C105" i="440"/>
  <c r="C104" i="440"/>
  <c r="C103" i="440"/>
  <c r="C102" i="440"/>
  <c r="C101" i="440"/>
  <c r="C100" i="440"/>
  <c r="C99" i="440"/>
  <c r="C98" i="440"/>
  <c r="C97" i="440"/>
  <c r="C96" i="440"/>
  <c r="C95" i="440"/>
  <c r="C94" i="440"/>
  <c r="C93" i="440"/>
  <c r="C92" i="440"/>
  <c r="C91" i="440"/>
  <c r="C90" i="440"/>
  <c r="C89" i="440"/>
  <c r="C88" i="440"/>
  <c r="C87" i="440"/>
  <c r="C86" i="440"/>
  <c r="C85" i="440"/>
  <c r="C84" i="440"/>
  <c r="C83" i="440"/>
  <c r="C82" i="440"/>
  <c r="C81" i="440"/>
  <c r="C80" i="440"/>
  <c r="C79" i="440"/>
  <c r="C78" i="440"/>
  <c r="C77" i="440"/>
  <c r="C76" i="440"/>
  <c r="C75" i="440"/>
  <c r="C74" i="440"/>
  <c r="C73" i="440"/>
  <c r="C72" i="440"/>
  <c r="C71" i="440"/>
  <c r="C70" i="440"/>
  <c r="C69" i="440"/>
  <c r="C68" i="440"/>
  <c r="C67" i="440"/>
  <c r="C66" i="440"/>
  <c r="C65" i="440"/>
  <c r="C64" i="440"/>
  <c r="C63" i="440"/>
  <c r="C62" i="440"/>
  <c r="C61" i="440"/>
  <c r="C60" i="440"/>
  <c r="C59" i="440"/>
  <c r="C58" i="440"/>
  <c r="C57" i="440"/>
  <c r="C56" i="440"/>
  <c r="C55" i="440"/>
  <c r="C54" i="440"/>
  <c r="C53" i="440"/>
  <c r="C52" i="440"/>
  <c r="C51" i="440"/>
  <c r="C50" i="440"/>
  <c r="C49" i="440"/>
  <c r="C48" i="440"/>
  <c r="C47" i="440"/>
  <c r="C46" i="440"/>
  <c r="C45" i="440"/>
  <c r="C44" i="440"/>
  <c r="C43" i="440"/>
  <c r="C42" i="440"/>
  <c r="C41" i="440"/>
  <c r="C40" i="440"/>
  <c r="C39" i="440"/>
  <c r="C38" i="440"/>
  <c r="C37" i="440"/>
  <c r="C36" i="440"/>
  <c r="C35" i="440"/>
  <c r="C34" i="440"/>
  <c r="C33" i="440"/>
  <c r="C32" i="440"/>
  <c r="C31" i="440"/>
  <c r="C30" i="440"/>
  <c r="C29" i="440"/>
  <c r="C28" i="440"/>
  <c r="C27" i="440"/>
  <c r="C26" i="440"/>
  <c r="C25" i="440"/>
  <c r="C21" i="440"/>
  <c r="D21" i="440" s="1"/>
  <c r="C20" i="440"/>
  <c r="D20" i="440" s="1"/>
  <c r="C19" i="440"/>
  <c r="D19" i="440" s="1"/>
  <c r="C18" i="440"/>
  <c r="D18" i="440" s="1"/>
  <c r="C17" i="440"/>
  <c r="D17" i="440" s="1"/>
  <c r="C16" i="440"/>
  <c r="D16" i="440" s="1"/>
  <c r="C15" i="440"/>
  <c r="D15" i="440" s="1"/>
  <c r="C14" i="440"/>
  <c r="D14" i="440" s="1"/>
  <c r="C13" i="440"/>
  <c r="D13" i="440" s="1"/>
  <c r="C12" i="440"/>
  <c r="D12" i="440" s="1"/>
  <c r="C11" i="440"/>
  <c r="D11" i="440" s="1"/>
  <c r="C10" i="440"/>
  <c r="D10" i="440" s="1"/>
  <c r="C9" i="440"/>
  <c r="D9" i="440" s="1"/>
  <c r="C8" i="440"/>
  <c r="D8" i="440" s="1"/>
  <c r="C7" i="440"/>
  <c r="D7" i="440" s="1"/>
  <c r="C6" i="440"/>
  <c r="D6" i="440" s="1"/>
  <c r="C5" i="440"/>
  <c r="D5" i="440" s="1"/>
  <c r="C4" i="440"/>
  <c r="D4" i="440" s="1"/>
  <c r="C3" i="440"/>
  <c r="D3" i="440" s="1"/>
  <c r="C2" i="440"/>
  <c r="D2" i="440" s="1"/>
  <c r="D23" i="446" l="1"/>
  <c r="D22" i="440"/>
  <c r="C28" i="421" l="1"/>
  <c r="C29" i="421"/>
  <c r="C30" i="421"/>
  <c r="C31" i="421"/>
  <c r="C32" i="421"/>
  <c r="C33" i="421"/>
  <c r="C34" i="421"/>
  <c r="C35" i="421"/>
  <c r="C36" i="421"/>
  <c r="C37" i="421"/>
  <c r="C38" i="421"/>
  <c r="C39" i="421"/>
  <c r="C40" i="421"/>
  <c r="C41" i="421"/>
  <c r="C42" i="421"/>
  <c r="C43" i="421"/>
  <c r="C44" i="421"/>
  <c r="C45" i="421"/>
  <c r="C46" i="421"/>
  <c r="C47" i="421"/>
  <c r="C48" i="421"/>
  <c r="C49" i="421"/>
  <c r="C50" i="421"/>
  <c r="C51" i="421"/>
  <c r="C52" i="421"/>
  <c r="C53" i="421"/>
  <c r="C54" i="421"/>
  <c r="C55" i="421"/>
  <c r="C56" i="421"/>
  <c r="C57" i="421"/>
  <c r="C58" i="421"/>
  <c r="C59" i="421"/>
  <c r="C60" i="421"/>
  <c r="C61" i="421"/>
  <c r="C62" i="421"/>
  <c r="C63" i="421"/>
  <c r="C64" i="421"/>
  <c r="C65" i="421"/>
  <c r="C66" i="421"/>
  <c r="C67" i="421"/>
  <c r="C68" i="421"/>
  <c r="C69" i="421"/>
  <c r="C70" i="421"/>
  <c r="C71" i="421"/>
  <c r="C72" i="421"/>
  <c r="C73" i="421"/>
  <c r="C74" i="421"/>
  <c r="C75" i="421"/>
  <c r="C76" i="421"/>
  <c r="C77" i="421"/>
  <c r="C78" i="421"/>
  <c r="C79" i="421"/>
  <c r="C80" i="421"/>
  <c r="C81" i="421"/>
  <c r="C82" i="421"/>
  <c r="C83" i="421"/>
  <c r="C84" i="421"/>
  <c r="C85" i="421"/>
  <c r="C86" i="421"/>
  <c r="C87" i="421"/>
  <c r="C88" i="421"/>
  <c r="C89" i="421"/>
  <c r="C90" i="421"/>
  <c r="C91" i="421"/>
  <c r="C92" i="421"/>
  <c r="C93" i="421"/>
  <c r="C94" i="421"/>
  <c r="C95" i="421"/>
  <c r="C96" i="421"/>
  <c r="C97" i="421"/>
  <c r="C98" i="421"/>
  <c r="C99" i="421"/>
  <c r="C100" i="421"/>
  <c r="C101" i="421"/>
  <c r="C102" i="421"/>
  <c r="C103" i="421"/>
  <c r="C104" i="421"/>
  <c r="C105" i="421"/>
  <c r="C106" i="421"/>
  <c r="C107" i="421"/>
  <c r="C108" i="421"/>
  <c r="C109" i="421"/>
  <c r="C110" i="421"/>
  <c r="C111" i="421"/>
  <c r="C112" i="421"/>
  <c r="C113" i="421"/>
  <c r="C114" i="421"/>
  <c r="C115" i="421"/>
  <c r="C116" i="421"/>
  <c r="C117" i="421"/>
  <c r="C118" i="421"/>
  <c r="C119" i="421"/>
  <c r="C120" i="421"/>
  <c r="C121" i="421"/>
  <c r="C122" i="421"/>
  <c r="C123" i="421"/>
  <c r="C124" i="421"/>
  <c r="C125" i="421"/>
  <c r="C126" i="421"/>
  <c r="C127" i="421"/>
  <c r="C128" i="421"/>
  <c r="C129" i="421"/>
  <c r="C130" i="421"/>
  <c r="C131" i="421"/>
  <c r="C132" i="421"/>
  <c r="C133" i="421"/>
  <c r="C134" i="421"/>
  <c r="C135" i="421"/>
  <c r="C136" i="421"/>
  <c r="C137" i="421"/>
  <c r="C138" i="421"/>
  <c r="C139" i="421"/>
  <c r="C140" i="421"/>
  <c r="C141" i="421"/>
  <c r="C142" i="421"/>
  <c r="C143" i="421"/>
  <c r="C144" i="421"/>
  <c r="C145" i="421"/>
  <c r="C146" i="421"/>
  <c r="C147" i="421"/>
  <c r="C148" i="421"/>
  <c r="C149" i="421"/>
  <c r="C150" i="421"/>
  <c r="C151" i="421"/>
  <c r="C152" i="421"/>
  <c r="C153" i="421"/>
  <c r="C154" i="421"/>
  <c r="C155" i="421"/>
  <c r="C156" i="421"/>
  <c r="C157" i="421"/>
  <c r="C158" i="421"/>
  <c r="C159" i="421"/>
  <c r="C160" i="421"/>
  <c r="C161" i="421"/>
  <c r="C162" i="421"/>
  <c r="C163" i="421"/>
  <c r="C164" i="421"/>
  <c r="C165" i="421"/>
  <c r="C166" i="421"/>
  <c r="C167" i="421"/>
  <c r="C168" i="421"/>
  <c r="C169" i="421"/>
  <c r="C170" i="421"/>
  <c r="C171" i="421"/>
  <c r="C172" i="421"/>
  <c r="C173" i="421"/>
  <c r="C174" i="421"/>
  <c r="C175" i="421"/>
  <c r="C176" i="421"/>
  <c r="C177" i="421"/>
  <c r="C178" i="421"/>
  <c r="C179" i="421"/>
  <c r="C180" i="421"/>
  <c r="C181" i="421"/>
  <c r="C182" i="421"/>
  <c r="C183" i="421"/>
  <c r="C184" i="421"/>
  <c r="C185" i="421"/>
  <c r="C186" i="421"/>
  <c r="C187" i="421"/>
  <c r="C188" i="421"/>
  <c r="C189" i="421"/>
  <c r="C190" i="421"/>
  <c r="C191" i="421"/>
  <c r="C192" i="421"/>
  <c r="C193" i="421"/>
  <c r="C194" i="421"/>
  <c r="C195" i="421"/>
  <c r="C196" i="421"/>
  <c r="C197" i="421"/>
  <c r="C198" i="421"/>
  <c r="C199" i="421"/>
  <c r="C200" i="421"/>
  <c r="C201" i="421"/>
  <c r="C202" i="421"/>
  <c r="C203" i="421"/>
  <c r="C204" i="421"/>
  <c r="C205" i="421"/>
  <c r="C206" i="421"/>
  <c r="C207" i="421"/>
  <c r="C208" i="421"/>
  <c r="C209" i="421"/>
  <c r="C210" i="421"/>
  <c r="C211" i="421"/>
  <c r="C212" i="421"/>
  <c r="C213" i="421"/>
  <c r="C214" i="421"/>
  <c r="C215" i="421"/>
  <c r="C216" i="421"/>
  <c r="C217" i="421"/>
  <c r="C218" i="421"/>
  <c r="C219" i="421"/>
  <c r="C220" i="421"/>
  <c r="C221" i="421"/>
  <c r="C222" i="421"/>
  <c r="C223" i="421"/>
  <c r="C224" i="421"/>
  <c r="C225" i="421"/>
  <c r="C226" i="421"/>
  <c r="C227" i="421"/>
  <c r="C228" i="421"/>
  <c r="C229" i="421"/>
  <c r="C230" i="421"/>
  <c r="C231" i="421"/>
  <c r="C232" i="421"/>
  <c r="C233" i="421"/>
  <c r="C234" i="421"/>
  <c r="C235" i="421"/>
  <c r="C236" i="421"/>
  <c r="C237" i="421"/>
  <c r="C238" i="421"/>
  <c r="C239" i="421"/>
  <c r="C240" i="421"/>
  <c r="C241" i="421"/>
  <c r="C242" i="421"/>
  <c r="C243" i="421"/>
  <c r="C244" i="421"/>
  <c r="C245" i="421"/>
  <c r="C246" i="421"/>
  <c r="C247" i="421"/>
  <c r="C248" i="421"/>
  <c r="C249" i="421"/>
  <c r="C250" i="421"/>
  <c r="C251" i="421"/>
  <c r="C252" i="421"/>
  <c r="C253" i="421"/>
  <c r="C254" i="421"/>
  <c r="C255" i="421"/>
  <c r="C256" i="421"/>
  <c r="C257" i="421"/>
  <c r="C258" i="421"/>
  <c r="C259" i="421"/>
  <c r="C260" i="421"/>
  <c r="C261" i="421"/>
  <c r="C262" i="421"/>
  <c r="C263" i="421"/>
  <c r="C264" i="421"/>
  <c r="C265" i="421"/>
  <c r="C266" i="421"/>
  <c r="C267" i="421"/>
  <c r="C268" i="421"/>
  <c r="C269" i="421"/>
  <c r="C270" i="421"/>
  <c r="C271" i="421"/>
  <c r="C272" i="421"/>
  <c r="C273" i="421"/>
  <c r="C274" i="421"/>
  <c r="C275" i="421"/>
  <c r="C276" i="421"/>
  <c r="C277" i="421"/>
  <c r="C278" i="421"/>
  <c r="C279" i="421"/>
  <c r="C280" i="421"/>
  <c r="C281" i="421"/>
  <c r="C282" i="421"/>
  <c r="C283" i="421"/>
  <c r="C284" i="421"/>
  <c r="C285" i="421"/>
  <c r="C286" i="421"/>
  <c r="C287" i="421"/>
  <c r="C288" i="421"/>
  <c r="C289" i="421"/>
  <c r="C290" i="421"/>
  <c r="C291" i="421"/>
  <c r="C292" i="421"/>
  <c r="C293" i="421"/>
  <c r="C294" i="421"/>
  <c r="C295" i="421"/>
  <c r="C296" i="421"/>
  <c r="C297" i="421"/>
  <c r="C298" i="421"/>
  <c r="C299" i="421"/>
  <c r="C300" i="421"/>
  <c r="C301" i="421"/>
  <c r="C302" i="421"/>
  <c r="C303" i="421"/>
  <c r="C304" i="421"/>
  <c r="C305" i="421"/>
  <c r="C306" i="421"/>
  <c r="C307" i="421"/>
  <c r="C308" i="421"/>
  <c r="C309" i="421"/>
  <c r="C310" i="421"/>
  <c r="C311" i="421"/>
  <c r="C312" i="421"/>
  <c r="C313" i="421"/>
  <c r="C314" i="421"/>
  <c r="C315" i="421"/>
  <c r="C316" i="421"/>
  <c r="C317" i="421"/>
  <c r="C318" i="421"/>
  <c r="C319" i="421"/>
  <c r="C320" i="421"/>
  <c r="C321" i="421"/>
  <c r="C322" i="421"/>
  <c r="C323" i="421"/>
  <c r="C324" i="421"/>
  <c r="C325" i="421"/>
  <c r="C326" i="421"/>
  <c r="C327" i="421"/>
  <c r="C328" i="421"/>
  <c r="C329" i="421"/>
  <c r="C330" i="421"/>
  <c r="C331" i="421"/>
  <c r="C332" i="421"/>
  <c r="C333" i="421"/>
  <c r="C334" i="421"/>
  <c r="C335" i="421"/>
  <c r="C336" i="421"/>
  <c r="C337" i="421"/>
  <c r="C338" i="421"/>
  <c r="C339" i="421"/>
  <c r="C340" i="421"/>
  <c r="C341" i="421"/>
  <c r="C342" i="421"/>
  <c r="C343" i="421"/>
  <c r="C344" i="421"/>
  <c r="C345" i="421"/>
  <c r="C346" i="421"/>
  <c r="C347" i="421"/>
  <c r="C348" i="421"/>
  <c r="C349" i="421"/>
  <c r="C350" i="421"/>
  <c r="C351" i="421"/>
  <c r="C352" i="421"/>
  <c r="C353" i="421"/>
  <c r="C354" i="421"/>
  <c r="C355" i="421"/>
  <c r="C356" i="421"/>
  <c r="C357" i="421"/>
  <c r="C358" i="421"/>
  <c r="C359" i="421"/>
  <c r="C360" i="421"/>
  <c r="C361" i="421"/>
  <c r="C362" i="421"/>
  <c r="C363" i="421"/>
  <c r="C364" i="421"/>
  <c r="C365" i="421"/>
  <c r="C366" i="421"/>
  <c r="C367" i="421"/>
  <c r="C368" i="421"/>
  <c r="C369" i="421"/>
  <c r="C370" i="421"/>
  <c r="C371" i="421"/>
  <c r="C372" i="421"/>
  <c r="C373" i="421"/>
  <c r="C374" i="421"/>
  <c r="C375" i="421"/>
  <c r="C376" i="421"/>
  <c r="C377" i="421"/>
  <c r="C378" i="421"/>
  <c r="C379" i="421"/>
  <c r="C380" i="421"/>
  <c r="C381" i="421"/>
  <c r="C382" i="421"/>
  <c r="C383" i="421"/>
  <c r="C384" i="421"/>
  <c r="C385" i="421"/>
  <c r="C386" i="421"/>
  <c r="C387" i="421"/>
  <c r="C388" i="421"/>
  <c r="C389" i="421"/>
  <c r="C390" i="421"/>
  <c r="C391" i="421"/>
  <c r="C392" i="421"/>
  <c r="C393" i="421"/>
  <c r="C394" i="421"/>
  <c r="C395" i="421"/>
  <c r="C396" i="421"/>
  <c r="C397" i="421"/>
  <c r="C398" i="421"/>
  <c r="C399" i="421"/>
  <c r="C400" i="421"/>
  <c r="C401" i="421"/>
  <c r="C402" i="421"/>
  <c r="C403" i="421"/>
  <c r="C404" i="421"/>
  <c r="C405" i="421"/>
  <c r="C406" i="421"/>
  <c r="C407" i="421"/>
  <c r="C408" i="421"/>
  <c r="C409" i="421"/>
  <c r="C410" i="421"/>
  <c r="C411" i="421"/>
  <c r="C412" i="421"/>
  <c r="C413" i="421"/>
  <c r="C414" i="421"/>
  <c r="C415" i="421"/>
  <c r="C416" i="421"/>
  <c r="C417" i="421"/>
  <c r="C418" i="421"/>
  <c r="C419" i="421"/>
  <c r="C420" i="421"/>
  <c r="C421" i="421"/>
  <c r="C422" i="421"/>
  <c r="C423" i="421"/>
  <c r="C424" i="421"/>
  <c r="C425" i="421"/>
  <c r="C426" i="421"/>
  <c r="C427" i="421"/>
  <c r="C428" i="421"/>
  <c r="C429" i="421"/>
  <c r="C430" i="421"/>
  <c r="C431" i="421"/>
  <c r="C432" i="421"/>
  <c r="C433" i="421"/>
  <c r="C434" i="421"/>
  <c r="C435" i="421"/>
  <c r="C436" i="421"/>
  <c r="C437" i="421"/>
  <c r="C438" i="421"/>
  <c r="C439" i="421"/>
  <c r="C440" i="421"/>
  <c r="C441" i="421"/>
  <c r="C442" i="421"/>
  <c r="C443" i="421"/>
  <c r="C444" i="421"/>
  <c r="C445" i="421"/>
  <c r="C446" i="421"/>
  <c r="C447" i="421"/>
  <c r="C448" i="421"/>
  <c r="C449" i="421"/>
  <c r="C450" i="421"/>
  <c r="C451" i="421"/>
  <c r="C452" i="421"/>
  <c r="C453" i="421"/>
  <c r="C454" i="421"/>
  <c r="C455" i="421"/>
  <c r="C456" i="421"/>
  <c r="C457" i="421"/>
  <c r="C458" i="421"/>
  <c r="C459" i="421"/>
  <c r="C460" i="421"/>
  <c r="C461" i="421"/>
  <c r="C462" i="421"/>
  <c r="C463" i="421"/>
  <c r="C464" i="421"/>
  <c r="C465" i="421"/>
  <c r="C466" i="421"/>
  <c r="C467" i="421"/>
  <c r="C468" i="421"/>
  <c r="C469" i="421"/>
  <c r="C470" i="421"/>
  <c r="C471" i="421"/>
  <c r="C472" i="421"/>
  <c r="C473" i="421"/>
  <c r="C474" i="421"/>
  <c r="C475" i="421"/>
  <c r="C476" i="421"/>
  <c r="C477" i="421"/>
  <c r="C478" i="421"/>
  <c r="C479" i="421"/>
  <c r="C480" i="421"/>
  <c r="C481" i="421"/>
  <c r="C482" i="421"/>
  <c r="C483" i="421"/>
  <c r="C484" i="421"/>
  <c r="C485" i="421"/>
  <c r="C486" i="421"/>
  <c r="C487" i="421"/>
  <c r="C488" i="421"/>
  <c r="C489" i="421"/>
  <c r="C490" i="421"/>
  <c r="C491" i="421"/>
  <c r="C492" i="421"/>
  <c r="C493" i="421"/>
  <c r="C494" i="421"/>
  <c r="C495" i="421"/>
  <c r="C496" i="421"/>
  <c r="C497" i="421"/>
  <c r="C498" i="421"/>
  <c r="C499" i="421"/>
  <c r="C500" i="421"/>
  <c r="C501" i="421"/>
  <c r="C502" i="421"/>
  <c r="C503" i="421"/>
  <c r="C504" i="421"/>
  <c r="C505" i="421"/>
  <c r="C506" i="421"/>
  <c r="C507" i="421"/>
  <c r="C508" i="421"/>
  <c r="C509" i="421"/>
  <c r="C510" i="421"/>
  <c r="C511" i="421"/>
  <c r="C512" i="421"/>
  <c r="C513" i="421"/>
  <c r="C514" i="421"/>
  <c r="C515" i="421"/>
  <c r="C516" i="421"/>
  <c r="C517" i="421"/>
  <c r="C518" i="421"/>
  <c r="C519" i="421"/>
  <c r="C520" i="421"/>
  <c r="C521" i="421"/>
  <c r="C522" i="421"/>
  <c r="C523" i="421"/>
  <c r="C524" i="421"/>
  <c r="C525" i="421"/>
  <c r="C526" i="421"/>
  <c r="C527" i="421"/>
  <c r="C528" i="421"/>
  <c r="C529" i="421"/>
  <c r="C530" i="421"/>
  <c r="C531" i="421"/>
  <c r="C532" i="421"/>
  <c r="C533" i="421"/>
  <c r="C534" i="421"/>
  <c r="C535" i="421"/>
  <c r="C536" i="421"/>
  <c r="C537" i="421"/>
  <c r="C538" i="421"/>
  <c r="C539" i="421"/>
  <c r="C540" i="421"/>
  <c r="C541" i="421"/>
  <c r="C542" i="421"/>
  <c r="C543" i="421"/>
  <c r="C544" i="421"/>
  <c r="C545" i="421"/>
  <c r="C546" i="421"/>
  <c r="C547" i="421"/>
  <c r="C548" i="421"/>
  <c r="C549" i="421"/>
  <c r="C550" i="421"/>
  <c r="C551" i="421"/>
  <c r="C552" i="421"/>
  <c r="C553" i="421"/>
  <c r="C554" i="421"/>
  <c r="C555" i="421"/>
  <c r="C556" i="421"/>
  <c r="C557" i="421"/>
  <c r="C558" i="421"/>
  <c r="C559" i="421"/>
  <c r="C560" i="421"/>
  <c r="C561" i="421"/>
  <c r="C562" i="421"/>
  <c r="C563" i="421"/>
  <c r="C564" i="421"/>
  <c r="C565" i="421"/>
  <c r="C566" i="421"/>
  <c r="C567" i="421"/>
  <c r="C568" i="421"/>
  <c r="C569" i="421"/>
  <c r="C570" i="421"/>
  <c r="C571" i="421"/>
  <c r="C572" i="421"/>
  <c r="C573" i="421"/>
  <c r="C574" i="421"/>
  <c r="C575" i="421"/>
  <c r="C576" i="421"/>
  <c r="C577" i="421"/>
  <c r="C578" i="421"/>
  <c r="C579" i="421"/>
  <c r="C580" i="421"/>
  <c r="C581" i="421"/>
  <c r="C582" i="421"/>
  <c r="C583" i="421"/>
  <c r="C584" i="421"/>
  <c r="C585" i="421"/>
  <c r="C586" i="421"/>
  <c r="C587" i="421"/>
  <c r="C588" i="421"/>
  <c r="C589" i="421"/>
  <c r="C590" i="421"/>
  <c r="C591" i="421"/>
  <c r="C592" i="421"/>
  <c r="C593" i="421"/>
  <c r="C594" i="421"/>
  <c r="C595" i="421"/>
  <c r="C596" i="421"/>
  <c r="C597" i="421"/>
  <c r="C598" i="421"/>
  <c r="C599" i="421"/>
  <c r="C600" i="421"/>
  <c r="C601" i="421"/>
  <c r="C602" i="421"/>
  <c r="C603" i="421"/>
  <c r="C604" i="421"/>
  <c r="C605" i="421"/>
  <c r="C606" i="421"/>
  <c r="C607" i="421"/>
  <c r="C608" i="421"/>
  <c r="C609" i="421"/>
  <c r="C610" i="421"/>
  <c r="C611" i="421"/>
  <c r="C612" i="421"/>
  <c r="C613" i="421"/>
  <c r="C614" i="421"/>
  <c r="C615" i="421"/>
  <c r="C616" i="421"/>
  <c r="C617" i="421"/>
  <c r="C618" i="421"/>
  <c r="C619" i="421"/>
  <c r="C620" i="421"/>
  <c r="C621" i="421"/>
  <c r="C622" i="421"/>
  <c r="C623" i="421"/>
  <c r="C624" i="421"/>
  <c r="C625" i="421"/>
  <c r="C626" i="421"/>
  <c r="C627" i="421"/>
  <c r="C628" i="421"/>
  <c r="C629" i="421"/>
  <c r="C630" i="421"/>
  <c r="C631" i="421"/>
  <c r="C632" i="421"/>
  <c r="C633" i="421"/>
  <c r="C634" i="421"/>
  <c r="C635" i="421"/>
  <c r="C636" i="421"/>
  <c r="C637" i="421"/>
  <c r="C638" i="421"/>
  <c r="C639" i="421"/>
  <c r="C640" i="421"/>
  <c r="C641" i="421"/>
  <c r="C642" i="421"/>
  <c r="C643" i="421"/>
  <c r="C644" i="421"/>
  <c r="C645" i="421"/>
  <c r="C646" i="421"/>
  <c r="C647" i="421"/>
  <c r="C648" i="421"/>
  <c r="C649" i="421"/>
  <c r="C650" i="421"/>
  <c r="C651" i="421"/>
  <c r="C652" i="421"/>
  <c r="C653" i="421"/>
  <c r="C654" i="421"/>
  <c r="C655" i="421"/>
  <c r="C656" i="421"/>
  <c r="C657" i="421"/>
  <c r="C658" i="421"/>
  <c r="C659" i="421"/>
  <c r="C660" i="421"/>
  <c r="C661" i="421"/>
  <c r="C662" i="421"/>
  <c r="C663" i="421"/>
  <c r="C664" i="421"/>
  <c r="C665" i="421"/>
  <c r="C666" i="421"/>
  <c r="C667" i="421"/>
  <c r="C668" i="421"/>
  <c r="C669" i="421"/>
  <c r="C670" i="421"/>
  <c r="C671" i="421"/>
  <c r="C672" i="421"/>
  <c r="C673" i="421"/>
  <c r="C674" i="421"/>
  <c r="C675" i="421"/>
  <c r="C676" i="421"/>
  <c r="C677" i="421"/>
  <c r="C678" i="421"/>
  <c r="C679" i="421"/>
  <c r="C680" i="421"/>
  <c r="C681" i="421"/>
  <c r="C682" i="421"/>
  <c r="C683" i="421"/>
  <c r="C684" i="421"/>
  <c r="C685" i="421"/>
  <c r="C686" i="421"/>
  <c r="C687" i="421"/>
  <c r="C688" i="421"/>
  <c r="C689" i="421"/>
  <c r="C690" i="421"/>
  <c r="C691" i="421"/>
  <c r="C692" i="421"/>
  <c r="C693" i="421"/>
  <c r="C694" i="421"/>
  <c r="C695" i="421"/>
  <c r="C696" i="421"/>
  <c r="C697" i="421"/>
  <c r="C698" i="421"/>
  <c r="C699" i="421"/>
  <c r="C700" i="421"/>
  <c r="C701" i="421"/>
  <c r="C702" i="421"/>
  <c r="C703" i="421"/>
  <c r="C704" i="421"/>
  <c r="C705" i="421"/>
  <c r="C706" i="421"/>
  <c r="C707" i="421"/>
  <c r="C708" i="421"/>
  <c r="C709" i="421"/>
  <c r="C710" i="421"/>
  <c r="C711" i="421"/>
  <c r="C712" i="421"/>
  <c r="C713" i="421"/>
  <c r="C714" i="421"/>
  <c r="C715" i="421"/>
  <c r="C716" i="421"/>
  <c r="C717" i="421"/>
  <c r="C718" i="421"/>
  <c r="C719" i="421"/>
  <c r="C720" i="421"/>
  <c r="C721" i="421"/>
  <c r="C722" i="421"/>
  <c r="C723" i="421"/>
  <c r="C724" i="421"/>
  <c r="C725" i="421"/>
  <c r="C726" i="421"/>
  <c r="C727" i="421"/>
  <c r="C728" i="421"/>
  <c r="C729" i="421"/>
  <c r="C730" i="421"/>
  <c r="C731" i="421"/>
  <c r="C732" i="421"/>
  <c r="C733" i="421"/>
  <c r="C734" i="421"/>
  <c r="C735" i="421"/>
  <c r="C736" i="421"/>
  <c r="C737" i="421"/>
  <c r="C738" i="421"/>
  <c r="C739" i="421"/>
  <c r="C740" i="421"/>
  <c r="C741" i="421"/>
  <c r="C742" i="421"/>
  <c r="C743" i="421"/>
  <c r="C744" i="421"/>
  <c r="C745" i="421"/>
  <c r="C746" i="421"/>
  <c r="C747" i="421"/>
  <c r="C748" i="421"/>
  <c r="C749" i="421"/>
  <c r="C750" i="421"/>
  <c r="C751" i="421"/>
  <c r="C752" i="421"/>
  <c r="C753" i="421"/>
  <c r="C754" i="421"/>
  <c r="C755" i="421"/>
  <c r="C756" i="421"/>
  <c r="C757" i="421"/>
  <c r="C758" i="421"/>
  <c r="C759" i="421"/>
  <c r="C760" i="421"/>
  <c r="C761" i="421"/>
  <c r="C762" i="421"/>
  <c r="C763" i="421"/>
  <c r="C764" i="421"/>
  <c r="C765" i="421"/>
  <c r="C766" i="421"/>
  <c r="C767" i="421"/>
  <c r="C768" i="421"/>
  <c r="C769" i="421"/>
  <c r="C770" i="421"/>
  <c r="C771" i="421"/>
  <c r="C772" i="421"/>
  <c r="C773" i="421"/>
  <c r="C774" i="421"/>
  <c r="C775" i="421"/>
  <c r="C776" i="421"/>
  <c r="C777" i="421"/>
  <c r="C778" i="421"/>
  <c r="C779" i="421"/>
  <c r="C780" i="421"/>
  <c r="C781" i="421"/>
  <c r="C782" i="421"/>
  <c r="C783" i="421"/>
  <c r="C784" i="421"/>
  <c r="C785" i="421"/>
  <c r="C786" i="421"/>
  <c r="C787" i="421"/>
  <c r="C788" i="421"/>
  <c r="C789" i="421"/>
  <c r="C790" i="421"/>
  <c r="C791" i="421"/>
  <c r="C792" i="421"/>
  <c r="C793" i="421"/>
  <c r="C794" i="421"/>
  <c r="C795" i="421"/>
  <c r="C796" i="421"/>
  <c r="C797" i="421"/>
  <c r="C798" i="421"/>
  <c r="C799" i="421"/>
  <c r="C800" i="421"/>
  <c r="C801" i="421"/>
  <c r="C802" i="421"/>
  <c r="C803" i="421"/>
  <c r="C804" i="421"/>
  <c r="C805" i="421"/>
  <c r="C806" i="421"/>
  <c r="C807" i="421"/>
  <c r="C808" i="421"/>
  <c r="C809" i="421"/>
  <c r="C810" i="421"/>
  <c r="C811" i="421"/>
  <c r="C812" i="421"/>
  <c r="C813" i="421"/>
  <c r="C814" i="421"/>
  <c r="C815" i="421"/>
  <c r="C816" i="421"/>
  <c r="C817" i="421"/>
  <c r="C818" i="421"/>
  <c r="C819" i="421"/>
  <c r="C820" i="421"/>
  <c r="C821" i="421"/>
  <c r="C822" i="421"/>
  <c r="C823" i="421"/>
  <c r="C824" i="421"/>
  <c r="C825" i="421"/>
  <c r="C826" i="421"/>
  <c r="C827" i="421"/>
  <c r="C828" i="421"/>
  <c r="C829" i="421"/>
  <c r="C830" i="421"/>
  <c r="C831" i="421"/>
  <c r="C832" i="421"/>
  <c r="C833" i="421"/>
  <c r="C834" i="421"/>
  <c r="C835" i="421"/>
  <c r="C836" i="421"/>
  <c r="C837" i="421"/>
  <c r="C838" i="421"/>
  <c r="C839" i="421"/>
  <c r="C840" i="421"/>
  <c r="C841" i="421"/>
  <c r="C842" i="421"/>
  <c r="C843" i="421"/>
  <c r="C844" i="421"/>
  <c r="C845" i="421"/>
  <c r="C846" i="421"/>
  <c r="C847" i="421"/>
  <c r="C848" i="421"/>
  <c r="C849" i="421"/>
  <c r="C850" i="421"/>
  <c r="C851" i="421"/>
  <c r="C852" i="421"/>
  <c r="C853" i="421"/>
  <c r="C854" i="421"/>
  <c r="C855" i="421"/>
  <c r="C856" i="421"/>
  <c r="C857" i="421"/>
  <c r="C858" i="421"/>
  <c r="C859" i="421"/>
  <c r="C860" i="421"/>
  <c r="C861" i="421"/>
  <c r="C862" i="421"/>
  <c r="C863" i="421"/>
  <c r="C864" i="421"/>
  <c r="C865" i="421"/>
  <c r="C866" i="421"/>
  <c r="C867" i="421"/>
  <c r="C868" i="421"/>
  <c r="C869" i="421"/>
  <c r="C870" i="421"/>
  <c r="C871" i="421"/>
  <c r="C872" i="421"/>
  <c r="C873" i="421"/>
  <c r="C874" i="421"/>
  <c r="C875" i="421"/>
  <c r="C876" i="421"/>
  <c r="C877" i="421"/>
  <c r="C878" i="421"/>
  <c r="C879" i="421"/>
  <c r="C880" i="421"/>
  <c r="C881" i="421"/>
  <c r="C882" i="421"/>
  <c r="C883" i="421"/>
  <c r="C884" i="421"/>
  <c r="C885" i="421"/>
  <c r="C886" i="421"/>
  <c r="C887" i="421"/>
  <c r="C888" i="421"/>
  <c r="C889" i="421"/>
  <c r="C890" i="421"/>
  <c r="C891" i="421"/>
  <c r="C892" i="421"/>
  <c r="C893" i="421"/>
  <c r="C894" i="421"/>
  <c r="C895" i="421"/>
  <c r="C896" i="421"/>
  <c r="C897" i="421"/>
  <c r="C898" i="421"/>
  <c r="C899" i="421"/>
  <c r="C900" i="421"/>
  <c r="C901" i="421"/>
  <c r="C902" i="421"/>
  <c r="C903" i="421"/>
  <c r="C904" i="421"/>
  <c r="C905" i="421"/>
  <c r="C906" i="421"/>
  <c r="C907" i="421"/>
  <c r="C908" i="421"/>
  <c r="C909" i="421"/>
  <c r="C910" i="421"/>
  <c r="C911" i="421"/>
  <c r="C912" i="421"/>
  <c r="C913" i="421"/>
  <c r="C914" i="421"/>
  <c r="C915" i="421"/>
  <c r="C916" i="421"/>
  <c r="C917" i="421"/>
  <c r="C918" i="421"/>
  <c r="C919" i="421"/>
  <c r="C920" i="421"/>
  <c r="C921" i="421"/>
  <c r="C922" i="421"/>
  <c r="C923" i="421"/>
  <c r="C924" i="421"/>
  <c r="C925" i="421"/>
  <c r="C926" i="421"/>
  <c r="C27" i="407"/>
  <c r="C28" i="407"/>
  <c r="C29" i="407"/>
  <c r="C30" i="407"/>
  <c r="C31" i="407"/>
  <c r="C32" i="407"/>
  <c r="C33" i="407"/>
  <c r="C34" i="407"/>
  <c r="C35" i="407"/>
  <c r="C36" i="407"/>
  <c r="C37" i="407"/>
  <c r="C38" i="407"/>
  <c r="C39" i="407"/>
  <c r="C40" i="407"/>
  <c r="C41" i="407"/>
  <c r="C42" i="407"/>
  <c r="C43" i="407"/>
  <c r="C44" i="407"/>
  <c r="C45" i="407"/>
  <c r="C46" i="407"/>
  <c r="C47" i="407"/>
  <c r="C48" i="407"/>
  <c r="C49" i="407"/>
  <c r="C50" i="407"/>
  <c r="C51" i="407"/>
  <c r="C52" i="407"/>
  <c r="C53" i="407"/>
  <c r="C54" i="407"/>
  <c r="C55" i="407"/>
  <c r="C56" i="407"/>
  <c r="C57" i="407"/>
  <c r="C58" i="407"/>
  <c r="C59" i="407"/>
  <c r="C60" i="407"/>
  <c r="C61" i="407"/>
  <c r="C62" i="407"/>
  <c r="C63" i="407"/>
  <c r="C64" i="407"/>
  <c r="C65" i="407"/>
  <c r="C66" i="407"/>
  <c r="C67" i="407"/>
  <c r="C68" i="407"/>
  <c r="C69" i="407"/>
  <c r="C70" i="407"/>
  <c r="C71" i="407"/>
  <c r="C72" i="407"/>
  <c r="C73" i="407"/>
  <c r="C74" i="407"/>
  <c r="C75" i="407"/>
  <c r="C76" i="407"/>
  <c r="C77" i="407"/>
  <c r="C78" i="407"/>
  <c r="C79" i="407"/>
  <c r="C80" i="407"/>
  <c r="C81" i="407"/>
  <c r="C82" i="407"/>
  <c r="C83" i="407"/>
  <c r="C84" i="407"/>
  <c r="C85" i="407"/>
  <c r="C86" i="407"/>
  <c r="C87" i="407"/>
  <c r="C88" i="407"/>
  <c r="C89" i="407"/>
  <c r="C90" i="407"/>
  <c r="C91" i="407"/>
  <c r="C92" i="407"/>
  <c r="C93" i="407"/>
  <c r="C94" i="407"/>
  <c r="C95" i="407"/>
  <c r="C96" i="407"/>
  <c r="C97" i="407"/>
  <c r="C98" i="407"/>
  <c r="C99" i="407"/>
  <c r="C100" i="407"/>
  <c r="C101" i="407"/>
  <c r="C102" i="407"/>
  <c r="C103" i="407"/>
  <c r="C104" i="407"/>
  <c r="C105" i="407"/>
  <c r="C106" i="407"/>
  <c r="C107" i="407"/>
  <c r="C108" i="407"/>
  <c r="C109" i="407"/>
  <c r="C110" i="407"/>
  <c r="C111" i="407"/>
  <c r="C112" i="407"/>
  <c r="C113" i="407"/>
  <c r="C114" i="407"/>
  <c r="C115" i="407"/>
  <c r="C116" i="407"/>
  <c r="C117" i="407"/>
  <c r="C118" i="407"/>
  <c r="C119" i="407"/>
  <c r="C120" i="407"/>
  <c r="C121" i="407"/>
  <c r="C122" i="407"/>
  <c r="C123" i="407"/>
  <c r="C124" i="407"/>
  <c r="C125" i="407"/>
  <c r="C126" i="407"/>
  <c r="C127" i="407"/>
  <c r="C128" i="407"/>
  <c r="C129" i="407"/>
  <c r="C130" i="407"/>
  <c r="C131" i="407"/>
  <c r="C132" i="407"/>
  <c r="C133" i="407"/>
  <c r="C134" i="407"/>
  <c r="C135" i="407"/>
  <c r="C136" i="407"/>
  <c r="C137" i="407"/>
  <c r="C138" i="407"/>
  <c r="C139" i="407"/>
  <c r="C140" i="407"/>
  <c r="C141" i="407"/>
  <c r="C142" i="407"/>
  <c r="C143" i="407"/>
  <c r="C144" i="407"/>
  <c r="C145" i="407"/>
  <c r="C146" i="407"/>
  <c r="C147" i="407"/>
  <c r="C148" i="407"/>
  <c r="C149" i="407"/>
  <c r="C150" i="407"/>
  <c r="C151" i="407"/>
  <c r="C152" i="407"/>
  <c r="C153" i="407"/>
  <c r="C154" i="407"/>
  <c r="C155" i="407"/>
  <c r="C156" i="407"/>
  <c r="C157" i="407"/>
  <c r="C158" i="407"/>
  <c r="C159" i="407"/>
  <c r="C160" i="407"/>
  <c r="C161" i="407"/>
  <c r="C162" i="407"/>
  <c r="C163" i="407"/>
  <c r="C164" i="407"/>
  <c r="C165" i="407"/>
  <c r="C166" i="407"/>
  <c r="C167" i="407"/>
  <c r="C168" i="407"/>
  <c r="C169" i="407"/>
  <c r="C170" i="407"/>
  <c r="C171" i="407"/>
  <c r="C172" i="407"/>
  <c r="C173" i="407"/>
  <c r="C174" i="407"/>
  <c r="C175" i="407"/>
  <c r="C176" i="407"/>
  <c r="C177" i="407"/>
  <c r="C178" i="407"/>
  <c r="C179" i="407"/>
  <c r="C180" i="407"/>
  <c r="C181" i="407"/>
  <c r="C182" i="407"/>
  <c r="C183" i="407"/>
  <c r="C184" i="407"/>
  <c r="C185" i="407"/>
  <c r="C186" i="407"/>
  <c r="C187" i="407"/>
  <c r="C188" i="407"/>
  <c r="C189" i="407"/>
  <c r="C190" i="407"/>
  <c r="C191" i="407"/>
  <c r="C192" i="407"/>
  <c r="C193" i="407"/>
  <c r="C194" i="407"/>
  <c r="C195" i="407"/>
  <c r="C196" i="407"/>
  <c r="C197" i="407"/>
  <c r="C198" i="407"/>
  <c r="C199" i="407"/>
  <c r="C200" i="407"/>
  <c r="C201" i="407"/>
  <c r="C202" i="407"/>
  <c r="C203" i="407"/>
  <c r="C204" i="407"/>
  <c r="C205" i="407"/>
  <c r="C206" i="407"/>
  <c r="C207" i="407"/>
  <c r="C208" i="407"/>
  <c r="C209" i="407"/>
  <c r="C210" i="407"/>
  <c r="C211" i="407"/>
  <c r="C212" i="407"/>
  <c r="C213" i="407"/>
  <c r="C214" i="407"/>
  <c r="C215" i="407"/>
  <c r="C216" i="407"/>
  <c r="C217" i="407"/>
  <c r="C218" i="407"/>
  <c r="C219" i="407"/>
  <c r="C220" i="407"/>
  <c r="C221" i="407"/>
  <c r="C222" i="407"/>
  <c r="C223" i="407"/>
  <c r="C224" i="407"/>
  <c r="C225" i="407"/>
  <c r="C226" i="407"/>
  <c r="C227" i="407"/>
  <c r="C228" i="407"/>
  <c r="C229" i="407"/>
  <c r="C230" i="407"/>
  <c r="C231" i="407"/>
  <c r="C232" i="407"/>
  <c r="C233" i="407"/>
  <c r="C234" i="407"/>
  <c r="C235" i="407"/>
  <c r="C236" i="407"/>
  <c r="C237" i="407"/>
  <c r="C238" i="407"/>
  <c r="C239" i="407"/>
  <c r="C240" i="407"/>
  <c r="C241" i="407"/>
  <c r="C242" i="407"/>
  <c r="C243" i="407"/>
  <c r="C244" i="407"/>
  <c r="C245" i="407"/>
  <c r="C246" i="407"/>
  <c r="C247" i="407"/>
  <c r="C248" i="407"/>
  <c r="C249" i="407"/>
  <c r="C250" i="407"/>
  <c r="C251" i="407"/>
  <c r="C252" i="407"/>
  <c r="C253" i="407"/>
  <c r="C254" i="407"/>
  <c r="C255" i="407"/>
  <c r="C256" i="407"/>
  <c r="C257" i="407"/>
  <c r="C258" i="407"/>
  <c r="C259" i="407"/>
  <c r="C260" i="407"/>
  <c r="C261" i="407"/>
  <c r="C262" i="407"/>
  <c r="C263" i="407"/>
  <c r="C264" i="407"/>
  <c r="C265" i="407"/>
  <c r="C266" i="407"/>
  <c r="C267" i="407"/>
  <c r="C268" i="407"/>
  <c r="C269" i="407"/>
  <c r="C270" i="407"/>
  <c r="C271" i="407"/>
  <c r="C272" i="407"/>
  <c r="C273" i="407"/>
  <c r="C274" i="407"/>
  <c r="C275" i="407"/>
  <c r="C276" i="407"/>
  <c r="C277" i="407"/>
  <c r="C278" i="407"/>
  <c r="C279" i="407"/>
  <c r="C280" i="407"/>
  <c r="C281" i="407"/>
  <c r="C282" i="407"/>
  <c r="C283" i="407"/>
  <c r="C284" i="407"/>
  <c r="C285" i="407"/>
  <c r="C286" i="407"/>
  <c r="C287" i="407"/>
  <c r="C288" i="407"/>
  <c r="C289" i="407"/>
  <c r="C290" i="407"/>
  <c r="C291" i="407"/>
  <c r="C292" i="407"/>
  <c r="C293" i="407"/>
  <c r="C294" i="407"/>
  <c r="C295" i="407"/>
  <c r="C296" i="407"/>
  <c r="C297" i="407"/>
  <c r="C298" i="407"/>
  <c r="C299" i="407"/>
  <c r="C300" i="407"/>
  <c r="C301" i="407"/>
  <c r="C302" i="407"/>
  <c r="C303" i="407"/>
  <c r="C304" i="407"/>
  <c r="C305" i="407"/>
  <c r="C306" i="407"/>
  <c r="C307" i="407"/>
  <c r="C308" i="407"/>
  <c r="C309" i="407"/>
  <c r="C310" i="407"/>
  <c r="C311" i="407"/>
  <c r="C312" i="407"/>
  <c r="C313" i="407"/>
  <c r="C314" i="407"/>
  <c r="C315" i="407"/>
  <c r="C316" i="407"/>
  <c r="C317" i="407"/>
  <c r="C318" i="407"/>
  <c r="C319" i="407"/>
  <c r="C320" i="407"/>
  <c r="C321" i="407"/>
  <c r="C322" i="407"/>
  <c r="C323" i="407"/>
  <c r="C324" i="407"/>
  <c r="C325" i="407"/>
  <c r="C326" i="407"/>
  <c r="C327" i="407"/>
  <c r="C328" i="407"/>
  <c r="C329" i="407"/>
  <c r="C330" i="407"/>
  <c r="C331" i="407"/>
  <c r="C332" i="407"/>
  <c r="C333" i="407"/>
  <c r="C334" i="407"/>
  <c r="C335" i="407"/>
  <c r="C336" i="407"/>
  <c r="C337" i="407"/>
  <c r="C338" i="407"/>
  <c r="C339" i="407"/>
  <c r="C340" i="407"/>
  <c r="C341" i="407"/>
  <c r="C342" i="407"/>
  <c r="C343" i="407"/>
  <c r="C344" i="407"/>
  <c r="C345" i="407"/>
  <c r="C346" i="407"/>
  <c r="C347" i="407"/>
  <c r="C348" i="407"/>
  <c r="C349" i="407"/>
  <c r="C350" i="407"/>
  <c r="C351" i="407"/>
  <c r="C352" i="407"/>
  <c r="C353" i="407"/>
  <c r="C354" i="407"/>
  <c r="C355" i="407"/>
  <c r="C356" i="407"/>
  <c r="C357" i="407"/>
  <c r="C358" i="407"/>
  <c r="C359" i="407"/>
  <c r="C360" i="407"/>
  <c r="C361" i="407"/>
  <c r="C362" i="407"/>
  <c r="C363" i="407"/>
  <c r="C364" i="407"/>
  <c r="C365" i="407"/>
  <c r="C366" i="407"/>
  <c r="C367" i="407"/>
  <c r="C368" i="407"/>
  <c r="C369" i="407"/>
  <c r="C370" i="407"/>
  <c r="C371" i="407"/>
  <c r="C372" i="407"/>
  <c r="C373" i="407"/>
  <c r="C374" i="407"/>
  <c r="C375" i="407"/>
  <c r="C376" i="407"/>
  <c r="C377" i="407"/>
  <c r="C378" i="407"/>
  <c r="C379" i="407"/>
  <c r="C380" i="407"/>
  <c r="C381" i="407"/>
  <c r="C382" i="407"/>
  <c r="C383" i="407"/>
  <c r="C384" i="407"/>
  <c r="C385" i="407"/>
  <c r="C386" i="407"/>
  <c r="C387" i="407"/>
  <c r="C388" i="407"/>
  <c r="C389" i="407"/>
  <c r="C390" i="407"/>
  <c r="C391" i="407"/>
  <c r="C392" i="407"/>
  <c r="C393" i="407"/>
  <c r="C394" i="407"/>
  <c r="C395" i="407"/>
  <c r="C396" i="407"/>
  <c r="C397" i="407"/>
  <c r="C398" i="407"/>
  <c r="C399" i="407"/>
  <c r="C400" i="407"/>
  <c r="C401" i="407"/>
  <c r="C402" i="407"/>
  <c r="C403" i="407"/>
  <c r="C404" i="407"/>
  <c r="C405" i="407"/>
  <c r="C406" i="407"/>
  <c r="C407" i="407"/>
  <c r="C408" i="407"/>
  <c r="C409" i="407"/>
  <c r="C410" i="407"/>
  <c r="C411" i="407"/>
  <c r="C412" i="407"/>
  <c r="C413" i="407"/>
  <c r="C414" i="407"/>
  <c r="C415" i="407"/>
  <c r="C416" i="407"/>
  <c r="C417" i="407"/>
  <c r="C418" i="407"/>
  <c r="C419" i="407"/>
  <c r="C420" i="407"/>
  <c r="C421" i="407"/>
  <c r="C422" i="407"/>
  <c r="C423" i="407"/>
  <c r="C424" i="407"/>
  <c r="C425" i="407"/>
  <c r="C426" i="407"/>
  <c r="C427" i="407"/>
  <c r="C428" i="407"/>
  <c r="C429" i="407"/>
  <c r="C430" i="407"/>
  <c r="C431" i="407"/>
  <c r="C432" i="407"/>
  <c r="C433" i="407"/>
  <c r="C434" i="407"/>
  <c r="C435" i="407"/>
  <c r="C436" i="407"/>
  <c r="C437" i="407"/>
  <c r="C438" i="407"/>
  <c r="C439" i="407"/>
  <c r="C440" i="407"/>
  <c r="C441" i="407"/>
  <c r="C442" i="407"/>
  <c r="C443" i="407"/>
  <c r="C444" i="407"/>
  <c r="C445" i="407"/>
  <c r="C446" i="407"/>
  <c r="C447" i="407"/>
  <c r="C448" i="407"/>
  <c r="C449" i="407"/>
  <c r="C450" i="407"/>
  <c r="C451" i="407"/>
  <c r="C452" i="407"/>
  <c r="C453" i="407"/>
  <c r="C454" i="407"/>
  <c r="C455" i="407"/>
  <c r="C456" i="407"/>
  <c r="C457" i="407"/>
  <c r="C458" i="407"/>
  <c r="C459" i="407"/>
  <c r="C460" i="407"/>
  <c r="C461" i="407"/>
  <c r="C462" i="407"/>
  <c r="C463" i="407"/>
  <c r="C464" i="407"/>
  <c r="C465" i="407"/>
  <c r="C466" i="407"/>
  <c r="C467" i="407"/>
  <c r="C468" i="407"/>
  <c r="C469" i="407"/>
  <c r="C470" i="407"/>
  <c r="C471" i="407"/>
  <c r="C472" i="407"/>
  <c r="C473" i="407"/>
  <c r="C474" i="407"/>
  <c r="C475" i="407"/>
  <c r="C476" i="407"/>
  <c r="C477" i="407"/>
  <c r="C478" i="407"/>
  <c r="C479" i="407"/>
  <c r="C480" i="407"/>
  <c r="C481" i="407"/>
  <c r="C482" i="407"/>
  <c r="C483" i="407"/>
  <c r="C484" i="407"/>
  <c r="C485" i="407"/>
  <c r="C486" i="407"/>
  <c r="C487" i="407"/>
  <c r="C488" i="407"/>
  <c r="C489" i="407"/>
  <c r="C490" i="407"/>
  <c r="C491" i="407"/>
  <c r="C492" i="407"/>
  <c r="C493" i="407"/>
  <c r="C494" i="407"/>
  <c r="C495" i="407"/>
  <c r="C496" i="407"/>
  <c r="C497" i="407"/>
  <c r="C498" i="407"/>
  <c r="C499" i="407"/>
  <c r="C500" i="407"/>
  <c r="C501" i="407"/>
  <c r="C502" i="407"/>
  <c r="C503" i="407"/>
  <c r="C504" i="407"/>
  <c r="C505" i="407"/>
  <c r="C506" i="407"/>
  <c r="C507" i="407"/>
  <c r="C508" i="407"/>
  <c r="C509" i="407"/>
  <c r="C510" i="407"/>
  <c r="C511" i="407"/>
  <c r="C512" i="407"/>
  <c r="C513" i="407"/>
  <c r="C514" i="407"/>
  <c r="C515" i="407"/>
  <c r="C516" i="407"/>
  <c r="C517" i="407"/>
  <c r="C518" i="407"/>
  <c r="C519" i="407"/>
  <c r="C520" i="407"/>
  <c r="C521" i="407"/>
  <c r="C522" i="407"/>
  <c r="C523" i="407"/>
  <c r="C524" i="407"/>
  <c r="C525" i="407"/>
  <c r="C526" i="407"/>
  <c r="C527" i="407"/>
  <c r="C528" i="407"/>
  <c r="C529" i="407"/>
  <c r="C530" i="407"/>
  <c r="C531" i="407"/>
  <c r="C532" i="407"/>
  <c r="C533" i="407"/>
  <c r="C534" i="407"/>
  <c r="C535" i="407"/>
  <c r="C536" i="407"/>
  <c r="C537" i="407"/>
  <c r="C538" i="407"/>
  <c r="C539" i="407"/>
  <c r="C540" i="407"/>
  <c r="C541" i="407"/>
  <c r="C542" i="407"/>
  <c r="C543" i="407"/>
  <c r="C544" i="407"/>
  <c r="C545" i="407"/>
  <c r="C546" i="407"/>
  <c r="C547" i="407"/>
  <c r="C548" i="407"/>
  <c r="C549" i="407"/>
  <c r="C550" i="407"/>
  <c r="C551" i="407"/>
  <c r="C552" i="407"/>
  <c r="C553" i="407"/>
  <c r="C554" i="407"/>
  <c r="C555" i="407"/>
  <c r="C556" i="407"/>
  <c r="C557" i="407"/>
  <c r="C558" i="407"/>
  <c r="C559" i="407"/>
  <c r="C560" i="407"/>
  <c r="C561" i="407"/>
  <c r="C562" i="407"/>
  <c r="C563" i="407"/>
  <c r="C564" i="407"/>
  <c r="C565" i="407"/>
  <c r="C566" i="407"/>
  <c r="C567" i="407"/>
  <c r="C568" i="407"/>
  <c r="C569" i="407"/>
  <c r="C570" i="407"/>
  <c r="C571" i="407"/>
  <c r="C572" i="407"/>
  <c r="C573" i="407"/>
  <c r="C574" i="407"/>
  <c r="C575" i="407"/>
  <c r="C576" i="407"/>
  <c r="C577" i="407"/>
  <c r="C578" i="407"/>
  <c r="C579" i="407"/>
  <c r="C580" i="407"/>
  <c r="C581" i="407"/>
  <c r="C582" i="407"/>
  <c r="C583" i="407"/>
  <c r="C584" i="407"/>
  <c r="C585" i="407"/>
  <c r="C586" i="407"/>
  <c r="C587" i="407"/>
  <c r="C588" i="407"/>
  <c r="C589" i="407"/>
  <c r="C590" i="407"/>
  <c r="C591" i="407"/>
  <c r="C592" i="407"/>
  <c r="C593" i="407"/>
  <c r="C594" i="407"/>
  <c r="C595" i="407"/>
  <c r="C596" i="407"/>
  <c r="C597" i="407"/>
  <c r="C598" i="407"/>
  <c r="C599" i="407"/>
  <c r="C600" i="407"/>
  <c r="C601" i="407"/>
  <c r="C602" i="407"/>
  <c r="C603" i="407"/>
  <c r="C604" i="407"/>
  <c r="C605" i="407"/>
  <c r="C606" i="407"/>
  <c r="C607" i="407"/>
  <c r="C608" i="407"/>
  <c r="C609" i="407"/>
  <c r="C610" i="407"/>
  <c r="C611" i="407"/>
  <c r="C612" i="407"/>
  <c r="C613" i="407"/>
  <c r="C614" i="407"/>
  <c r="C615" i="407"/>
  <c r="C616" i="407"/>
  <c r="C617" i="407"/>
  <c r="C618" i="407"/>
  <c r="C619" i="407"/>
  <c r="C620" i="407"/>
  <c r="C621" i="407"/>
  <c r="C622" i="407"/>
  <c r="C623" i="407"/>
  <c r="C624" i="407"/>
  <c r="C625" i="407"/>
  <c r="C626" i="407"/>
  <c r="C627" i="407"/>
  <c r="C628" i="407"/>
  <c r="C629" i="407"/>
  <c r="C630" i="407"/>
  <c r="C631" i="407"/>
  <c r="C632" i="407"/>
  <c r="C633" i="407"/>
  <c r="C634" i="407"/>
  <c r="C635" i="407"/>
  <c r="C636" i="407"/>
  <c r="C637" i="407"/>
  <c r="C638" i="407"/>
  <c r="C639" i="407"/>
  <c r="C640" i="407"/>
  <c r="C641" i="407"/>
  <c r="C642" i="407"/>
  <c r="C643" i="407"/>
  <c r="C644" i="407"/>
  <c r="C645" i="407"/>
  <c r="C646" i="407"/>
  <c r="C647" i="407"/>
  <c r="C648" i="407"/>
  <c r="C649" i="407"/>
  <c r="C650" i="407"/>
  <c r="C651" i="407"/>
  <c r="C652" i="407"/>
  <c r="C653" i="407"/>
  <c r="C654" i="407"/>
  <c r="C655" i="407"/>
  <c r="C656" i="407"/>
  <c r="C657" i="407"/>
  <c r="C658" i="407"/>
  <c r="C659" i="407"/>
  <c r="C660" i="407"/>
  <c r="C661" i="407"/>
  <c r="C662" i="407"/>
  <c r="C663" i="407"/>
  <c r="C664" i="407"/>
  <c r="C665" i="407"/>
  <c r="C666" i="407"/>
  <c r="C667" i="407"/>
  <c r="C668" i="407"/>
  <c r="C669" i="407"/>
  <c r="C670" i="407"/>
  <c r="C671" i="407"/>
  <c r="C672" i="407"/>
  <c r="C673" i="407"/>
  <c r="C674" i="407"/>
  <c r="C675" i="407"/>
  <c r="C676" i="407"/>
  <c r="C677" i="407"/>
  <c r="C678" i="407"/>
  <c r="C679" i="407"/>
  <c r="C680" i="407"/>
  <c r="C681" i="407"/>
  <c r="C682" i="407"/>
  <c r="C683" i="407"/>
  <c r="C684" i="407"/>
  <c r="C685" i="407"/>
  <c r="C686" i="407"/>
  <c r="C687" i="407"/>
  <c r="C688" i="407"/>
  <c r="C689" i="407"/>
  <c r="C690" i="407"/>
  <c r="C691" i="407"/>
  <c r="C692" i="407"/>
  <c r="C693" i="407"/>
  <c r="C694" i="407"/>
  <c r="C695" i="407"/>
  <c r="C696" i="407"/>
  <c r="C697" i="407"/>
  <c r="C698" i="407"/>
  <c r="C699" i="407"/>
  <c r="C700" i="407"/>
  <c r="C701" i="407"/>
  <c r="C702" i="407"/>
  <c r="C703" i="407"/>
  <c r="C704" i="407"/>
  <c r="C705" i="407"/>
  <c r="C706" i="407"/>
  <c r="C707" i="407"/>
  <c r="C708" i="407"/>
  <c r="C709" i="407"/>
  <c r="C710" i="407"/>
  <c r="C711" i="407"/>
  <c r="C712" i="407"/>
  <c r="C713" i="407"/>
  <c r="C714" i="407"/>
  <c r="C715" i="407"/>
  <c r="C716" i="407"/>
  <c r="C717" i="407"/>
  <c r="C718" i="407"/>
  <c r="C719" i="407"/>
  <c r="C720" i="407"/>
  <c r="C721" i="407"/>
  <c r="C722" i="407"/>
  <c r="C723" i="407"/>
  <c r="C724" i="407"/>
  <c r="C725" i="407"/>
  <c r="C726" i="407"/>
  <c r="C727" i="407"/>
  <c r="C728" i="407"/>
  <c r="C729" i="407"/>
  <c r="C730" i="407"/>
  <c r="C731" i="407"/>
  <c r="C732" i="407"/>
  <c r="C733" i="407"/>
  <c r="C734" i="407"/>
  <c r="C735" i="407"/>
  <c r="C736" i="407"/>
  <c r="C737" i="407"/>
  <c r="C738" i="407"/>
  <c r="C739" i="407"/>
  <c r="C740" i="407"/>
  <c r="C741" i="407"/>
  <c r="C742" i="407"/>
  <c r="C743" i="407"/>
  <c r="C744" i="407"/>
  <c r="C745" i="407"/>
  <c r="C746" i="407"/>
  <c r="C747" i="407"/>
  <c r="C748" i="407"/>
  <c r="C749" i="407"/>
  <c r="C750" i="407"/>
  <c r="C751" i="407"/>
  <c r="C752" i="407"/>
  <c r="C753" i="407"/>
  <c r="C754" i="407"/>
  <c r="C755" i="407"/>
  <c r="C756" i="407"/>
  <c r="C757" i="407"/>
  <c r="C758" i="407"/>
  <c r="C759" i="407"/>
  <c r="C760" i="407"/>
  <c r="C761" i="407"/>
  <c r="C762" i="407"/>
  <c r="C763" i="407"/>
  <c r="C764" i="407"/>
  <c r="C765" i="407"/>
  <c r="C766" i="407"/>
  <c r="C767" i="407"/>
  <c r="C768" i="407"/>
  <c r="C769" i="407"/>
  <c r="C770" i="407"/>
  <c r="C771" i="407"/>
  <c r="C772" i="407"/>
  <c r="C773" i="407"/>
  <c r="C774" i="407"/>
  <c r="C775" i="407"/>
  <c r="C776" i="407"/>
  <c r="C777" i="407"/>
  <c r="C778" i="407"/>
  <c r="C779" i="407"/>
  <c r="C780" i="407"/>
  <c r="C781" i="407"/>
  <c r="C782" i="407"/>
  <c r="C783" i="407"/>
  <c r="C784" i="407"/>
  <c r="C785" i="407"/>
  <c r="C786" i="407"/>
  <c r="C787" i="407"/>
  <c r="C788" i="407"/>
  <c r="C789" i="407"/>
  <c r="C790" i="407"/>
  <c r="C791" i="407"/>
  <c r="C792" i="407"/>
  <c r="C793" i="407"/>
  <c r="C794" i="407"/>
  <c r="C795" i="407"/>
  <c r="C796" i="407"/>
  <c r="C797" i="407"/>
  <c r="C798" i="407"/>
  <c r="C799" i="407"/>
  <c r="C800" i="407"/>
  <c r="C801" i="407"/>
  <c r="C802" i="407"/>
  <c r="C803" i="407"/>
  <c r="C804" i="407"/>
  <c r="C805" i="407"/>
  <c r="C806" i="407"/>
  <c r="C807" i="407"/>
  <c r="C808" i="407"/>
  <c r="C809" i="407"/>
  <c r="C810" i="407"/>
  <c r="C811" i="407"/>
  <c r="C812" i="407"/>
  <c r="C813" i="407"/>
  <c r="C814" i="407"/>
  <c r="C815" i="407"/>
  <c r="C816" i="407"/>
  <c r="C817" i="407"/>
  <c r="C818" i="407"/>
  <c r="C819" i="407"/>
  <c r="C820" i="407"/>
  <c r="C821" i="407"/>
  <c r="C822" i="407"/>
  <c r="C823" i="407"/>
  <c r="C824" i="407"/>
  <c r="C825" i="407"/>
  <c r="C826" i="407"/>
  <c r="C827" i="407"/>
  <c r="C828" i="407"/>
  <c r="C829" i="407"/>
  <c r="C830" i="407"/>
  <c r="C831" i="407"/>
  <c r="C832" i="407"/>
  <c r="C833" i="407"/>
  <c r="C834" i="407"/>
  <c r="C835" i="407"/>
  <c r="C836" i="407"/>
  <c r="C837" i="407"/>
  <c r="C838" i="407"/>
  <c r="C839" i="407"/>
  <c r="C840" i="407"/>
  <c r="C841" i="407"/>
  <c r="C842" i="407"/>
  <c r="C843" i="407"/>
  <c r="C844" i="407"/>
  <c r="C845" i="407"/>
  <c r="C846" i="407"/>
  <c r="C847" i="407"/>
  <c r="C848" i="407"/>
  <c r="C849" i="407"/>
  <c r="C850" i="407"/>
  <c r="C851" i="407"/>
  <c r="C852" i="407"/>
  <c r="C853" i="407"/>
  <c r="C854" i="407"/>
  <c r="C855" i="407"/>
  <c r="C856" i="407"/>
  <c r="C857" i="407"/>
  <c r="C858" i="407"/>
  <c r="C859" i="407"/>
  <c r="C860" i="407"/>
  <c r="C861" i="407"/>
  <c r="C862" i="407"/>
  <c r="C863" i="407"/>
  <c r="C864" i="407"/>
  <c r="C865" i="407"/>
  <c r="C866" i="407"/>
  <c r="C867" i="407"/>
  <c r="C868" i="407"/>
  <c r="C869" i="407"/>
  <c r="C870" i="407"/>
  <c r="C871" i="407"/>
  <c r="C872" i="407"/>
  <c r="C873" i="407"/>
  <c r="C874" i="407"/>
  <c r="C875" i="407"/>
  <c r="C876" i="407"/>
  <c r="C877" i="407"/>
  <c r="C878" i="407"/>
  <c r="C879" i="407"/>
  <c r="C880" i="407"/>
  <c r="C881" i="407"/>
  <c r="C882" i="407"/>
  <c r="C883" i="407"/>
  <c r="C884" i="407"/>
  <c r="C885" i="407"/>
  <c r="C886" i="407"/>
  <c r="C887" i="407"/>
  <c r="C888" i="407"/>
  <c r="C889" i="407"/>
  <c r="C890" i="407"/>
  <c r="C891" i="407"/>
  <c r="C892" i="407"/>
  <c r="C893" i="407"/>
  <c r="C894" i="407"/>
  <c r="C895" i="407"/>
  <c r="C896" i="407"/>
  <c r="C897" i="407"/>
  <c r="C898" i="407"/>
  <c r="C899" i="407"/>
  <c r="C900" i="407"/>
  <c r="C901" i="407"/>
  <c r="C902" i="407"/>
  <c r="C903" i="407"/>
  <c r="C904" i="407"/>
  <c r="C905" i="407"/>
  <c r="C906" i="407"/>
  <c r="C907" i="407"/>
  <c r="C908" i="407"/>
  <c r="C909" i="407"/>
  <c r="C910" i="407"/>
  <c r="C911" i="407"/>
  <c r="C912" i="407"/>
  <c r="C913" i="407"/>
  <c r="C914" i="407"/>
  <c r="C915" i="407"/>
  <c r="C916" i="407"/>
  <c r="C917" i="407"/>
  <c r="C918" i="407"/>
  <c r="C919" i="407"/>
  <c r="C920" i="407"/>
  <c r="C921" i="407"/>
  <c r="C922" i="407"/>
  <c r="C923" i="407"/>
  <c r="C924" i="407"/>
  <c r="C925" i="407"/>
  <c r="M3" i="421" l="1"/>
  <c r="C27" i="421"/>
  <c r="C26" i="421"/>
  <c r="C22" i="421"/>
  <c r="D22" i="421" s="1"/>
  <c r="C21" i="421"/>
  <c r="D21" i="421" s="1"/>
  <c r="C20" i="421"/>
  <c r="D20" i="421" s="1"/>
  <c r="C19" i="421"/>
  <c r="D19" i="421" s="1"/>
  <c r="C18" i="421"/>
  <c r="D18" i="421" s="1"/>
  <c r="C17" i="421"/>
  <c r="D17" i="421" s="1"/>
  <c r="C16" i="421"/>
  <c r="D16" i="421" s="1"/>
  <c r="C15" i="421"/>
  <c r="D15" i="421" s="1"/>
  <c r="C14" i="421"/>
  <c r="D14" i="421" s="1"/>
  <c r="C13" i="421"/>
  <c r="D13" i="421" s="1"/>
  <c r="C12" i="421"/>
  <c r="D12" i="421" s="1"/>
  <c r="C11" i="421"/>
  <c r="D11" i="421" s="1"/>
  <c r="C10" i="421"/>
  <c r="D10" i="421" s="1"/>
  <c r="C9" i="421"/>
  <c r="D9" i="421" s="1"/>
  <c r="C8" i="421"/>
  <c r="D8" i="421" s="1"/>
  <c r="C7" i="421"/>
  <c r="D7" i="421" s="1"/>
  <c r="C6" i="421"/>
  <c r="D6" i="421" s="1"/>
  <c r="C5" i="421"/>
  <c r="D5" i="421" s="1"/>
  <c r="C4" i="421"/>
  <c r="D4" i="421" s="1"/>
  <c r="C3" i="421"/>
  <c r="D3" i="421" s="1"/>
  <c r="C2" i="421"/>
  <c r="D2" i="421" s="1"/>
  <c r="M3" i="413"/>
  <c r="C126" i="413"/>
  <c r="C125" i="413"/>
  <c r="C124" i="413"/>
  <c r="C123" i="413"/>
  <c r="C122" i="413"/>
  <c r="C121" i="413"/>
  <c r="C120" i="413"/>
  <c r="C119" i="413"/>
  <c r="C118" i="413"/>
  <c r="C117" i="413"/>
  <c r="C116" i="413"/>
  <c r="C115" i="413"/>
  <c r="C114" i="413"/>
  <c r="C113" i="413"/>
  <c r="C112" i="413"/>
  <c r="C111" i="413"/>
  <c r="C110" i="413"/>
  <c r="C109" i="413"/>
  <c r="C108" i="413"/>
  <c r="C107" i="413"/>
  <c r="C106" i="413"/>
  <c r="C105" i="413"/>
  <c r="C104" i="413"/>
  <c r="C103" i="413"/>
  <c r="C102" i="413"/>
  <c r="C101" i="413"/>
  <c r="C100" i="413"/>
  <c r="C99" i="413"/>
  <c r="C98" i="413"/>
  <c r="C97" i="413"/>
  <c r="C96" i="413"/>
  <c r="C95" i="413"/>
  <c r="C94" i="413"/>
  <c r="C93" i="413"/>
  <c r="C92" i="413"/>
  <c r="C91" i="413"/>
  <c r="C90" i="413"/>
  <c r="C89" i="413"/>
  <c r="C88" i="413"/>
  <c r="C87" i="413"/>
  <c r="C86" i="413"/>
  <c r="C85" i="413"/>
  <c r="C84" i="413"/>
  <c r="C83" i="413"/>
  <c r="C82" i="413"/>
  <c r="C81" i="413"/>
  <c r="C80" i="413"/>
  <c r="C79" i="413"/>
  <c r="C78" i="413"/>
  <c r="C77" i="413"/>
  <c r="C76" i="413"/>
  <c r="C75" i="413"/>
  <c r="C74" i="413"/>
  <c r="C73" i="413"/>
  <c r="C72" i="413"/>
  <c r="C71" i="413"/>
  <c r="C70" i="413"/>
  <c r="C69" i="413"/>
  <c r="C68" i="413"/>
  <c r="C67" i="413"/>
  <c r="C66" i="413"/>
  <c r="C65" i="413"/>
  <c r="C64" i="413"/>
  <c r="C63" i="413"/>
  <c r="C62" i="413"/>
  <c r="C61" i="413"/>
  <c r="C60" i="413"/>
  <c r="C59" i="413"/>
  <c r="C58" i="413"/>
  <c r="C57" i="413"/>
  <c r="C56" i="413"/>
  <c r="C55" i="413"/>
  <c r="C54" i="413"/>
  <c r="C53" i="413"/>
  <c r="C52" i="413"/>
  <c r="C51" i="413"/>
  <c r="C50" i="413"/>
  <c r="C49" i="413"/>
  <c r="C48" i="413"/>
  <c r="C47" i="413"/>
  <c r="C46" i="413"/>
  <c r="C45" i="413"/>
  <c r="C44" i="413"/>
  <c r="C43" i="413"/>
  <c r="C42" i="413"/>
  <c r="C41" i="413"/>
  <c r="C40" i="413"/>
  <c r="C39" i="413"/>
  <c r="C38" i="413"/>
  <c r="C37" i="413"/>
  <c r="C36" i="413"/>
  <c r="C35" i="413"/>
  <c r="C34" i="413"/>
  <c r="C33" i="413"/>
  <c r="C32" i="413"/>
  <c r="C31" i="413"/>
  <c r="C30" i="413"/>
  <c r="C29" i="413"/>
  <c r="C28" i="413"/>
  <c r="C27" i="413"/>
  <c r="C26" i="413"/>
  <c r="C22" i="413"/>
  <c r="D22" i="413" s="1"/>
  <c r="C21" i="413"/>
  <c r="D21" i="413" s="1"/>
  <c r="C20" i="413"/>
  <c r="D20" i="413" s="1"/>
  <c r="C19" i="413"/>
  <c r="D19" i="413" s="1"/>
  <c r="C18" i="413"/>
  <c r="D18" i="413" s="1"/>
  <c r="C17" i="413"/>
  <c r="D17" i="413" s="1"/>
  <c r="C16" i="413"/>
  <c r="D16" i="413" s="1"/>
  <c r="C15" i="413"/>
  <c r="D15" i="413" s="1"/>
  <c r="C14" i="413"/>
  <c r="D14" i="413" s="1"/>
  <c r="C13" i="413"/>
  <c r="D13" i="413" s="1"/>
  <c r="C12" i="413"/>
  <c r="D12" i="413" s="1"/>
  <c r="C11" i="413"/>
  <c r="D11" i="413" s="1"/>
  <c r="C10" i="413"/>
  <c r="D10" i="413" s="1"/>
  <c r="C9" i="413"/>
  <c r="D9" i="413" s="1"/>
  <c r="C8" i="413"/>
  <c r="D8" i="413" s="1"/>
  <c r="C7" i="413"/>
  <c r="D7" i="413" s="1"/>
  <c r="C6" i="413"/>
  <c r="D6" i="413" s="1"/>
  <c r="C5" i="413"/>
  <c r="D5" i="413" s="1"/>
  <c r="C4" i="413"/>
  <c r="D4" i="413" s="1"/>
  <c r="C3" i="413"/>
  <c r="D3" i="413" s="1"/>
  <c r="C2" i="413"/>
  <c r="D2" i="413" s="1"/>
  <c r="M3" i="407"/>
  <c r="C26" i="407"/>
  <c r="C25" i="407"/>
  <c r="C21" i="407"/>
  <c r="D21" i="407" s="1"/>
  <c r="C20" i="407"/>
  <c r="D20" i="407" s="1"/>
  <c r="C19" i="407"/>
  <c r="D19" i="407" s="1"/>
  <c r="C18" i="407"/>
  <c r="D18" i="407" s="1"/>
  <c r="C17" i="407"/>
  <c r="D17" i="407" s="1"/>
  <c r="C16" i="407"/>
  <c r="D16" i="407" s="1"/>
  <c r="C15" i="407"/>
  <c r="D15" i="407" s="1"/>
  <c r="C14" i="407"/>
  <c r="D14" i="407" s="1"/>
  <c r="C13" i="407"/>
  <c r="D13" i="407" s="1"/>
  <c r="C12" i="407"/>
  <c r="D12" i="407" s="1"/>
  <c r="C11" i="407"/>
  <c r="D11" i="407" s="1"/>
  <c r="C10" i="407"/>
  <c r="D10" i="407" s="1"/>
  <c r="C9" i="407"/>
  <c r="D9" i="407" s="1"/>
  <c r="C8" i="407"/>
  <c r="D8" i="407" s="1"/>
  <c r="C7" i="407"/>
  <c r="D7" i="407" s="1"/>
  <c r="C6" i="407"/>
  <c r="D6" i="407" s="1"/>
  <c r="C5" i="407"/>
  <c r="D5" i="407" s="1"/>
  <c r="C4" i="407"/>
  <c r="D4" i="407" s="1"/>
  <c r="C3" i="407"/>
  <c r="D3" i="407" s="1"/>
  <c r="C2" i="407"/>
  <c r="D2" i="407" s="1"/>
  <c r="M3" i="401"/>
  <c r="C126" i="401"/>
  <c r="C125" i="401"/>
  <c r="C124" i="401"/>
  <c r="C123" i="401"/>
  <c r="C122" i="401"/>
  <c r="C121" i="401"/>
  <c r="C120" i="401"/>
  <c r="C119" i="401"/>
  <c r="C118" i="401"/>
  <c r="C117" i="401"/>
  <c r="C116" i="401"/>
  <c r="C115" i="401"/>
  <c r="C114" i="401"/>
  <c r="C113" i="401"/>
  <c r="C112" i="401"/>
  <c r="C111" i="401"/>
  <c r="C110" i="401"/>
  <c r="C109" i="401"/>
  <c r="C108" i="401"/>
  <c r="C107" i="401"/>
  <c r="C106" i="401"/>
  <c r="C105" i="401"/>
  <c r="C104" i="401"/>
  <c r="C103" i="401"/>
  <c r="C102" i="401"/>
  <c r="C101" i="401"/>
  <c r="C100" i="401"/>
  <c r="C99" i="401"/>
  <c r="C98" i="401"/>
  <c r="C97" i="401"/>
  <c r="C96" i="401"/>
  <c r="C95" i="401"/>
  <c r="C94" i="401"/>
  <c r="C93" i="401"/>
  <c r="C92" i="401"/>
  <c r="C91" i="401"/>
  <c r="C90" i="401"/>
  <c r="C89" i="401"/>
  <c r="C88" i="401"/>
  <c r="C87" i="401"/>
  <c r="C86" i="401"/>
  <c r="C85" i="401"/>
  <c r="C84" i="401"/>
  <c r="C83" i="401"/>
  <c r="C82" i="401"/>
  <c r="C81" i="401"/>
  <c r="C80" i="401"/>
  <c r="C79" i="401"/>
  <c r="C78" i="401"/>
  <c r="C77" i="401"/>
  <c r="C76" i="401"/>
  <c r="C75" i="401"/>
  <c r="C74" i="401"/>
  <c r="C73" i="401"/>
  <c r="C72" i="401"/>
  <c r="C71" i="401"/>
  <c r="C70" i="401"/>
  <c r="C69" i="401"/>
  <c r="C68" i="401"/>
  <c r="C67" i="401"/>
  <c r="C66" i="401"/>
  <c r="C65" i="401"/>
  <c r="C64" i="401"/>
  <c r="C63" i="401"/>
  <c r="C62" i="401"/>
  <c r="C61" i="401"/>
  <c r="C60" i="401"/>
  <c r="C59" i="401"/>
  <c r="C58" i="401"/>
  <c r="C57" i="401"/>
  <c r="C56" i="401"/>
  <c r="C55" i="401"/>
  <c r="C54" i="401"/>
  <c r="C53" i="401"/>
  <c r="C52" i="401"/>
  <c r="C51" i="401"/>
  <c r="C50" i="401"/>
  <c r="C49" i="401"/>
  <c r="C48" i="401"/>
  <c r="C47" i="401"/>
  <c r="C46" i="401"/>
  <c r="C45" i="401"/>
  <c r="C44" i="401"/>
  <c r="C43" i="401"/>
  <c r="C42" i="401"/>
  <c r="C41" i="401"/>
  <c r="C40" i="401"/>
  <c r="C39" i="401"/>
  <c r="C38" i="401"/>
  <c r="C37" i="401"/>
  <c r="C36" i="401"/>
  <c r="C35" i="401"/>
  <c r="C34" i="401"/>
  <c r="C33" i="401"/>
  <c r="C32" i="401"/>
  <c r="C31" i="401"/>
  <c r="C30" i="401"/>
  <c r="C29" i="401"/>
  <c r="C28" i="401"/>
  <c r="C27" i="401"/>
  <c r="C26" i="401"/>
  <c r="C22" i="401"/>
  <c r="D22" i="401" s="1"/>
  <c r="C21" i="401"/>
  <c r="D21" i="401" s="1"/>
  <c r="C20" i="401"/>
  <c r="D20" i="401" s="1"/>
  <c r="C19" i="401"/>
  <c r="D19" i="401" s="1"/>
  <c r="C18" i="401"/>
  <c r="D18" i="401" s="1"/>
  <c r="C17" i="401"/>
  <c r="D17" i="401" s="1"/>
  <c r="C16" i="401"/>
  <c r="D16" i="401" s="1"/>
  <c r="C15" i="401"/>
  <c r="D15" i="401" s="1"/>
  <c r="C14" i="401"/>
  <c r="D14" i="401" s="1"/>
  <c r="C13" i="401"/>
  <c r="D13" i="401" s="1"/>
  <c r="C12" i="401"/>
  <c r="D12" i="401" s="1"/>
  <c r="C11" i="401"/>
  <c r="D11" i="401" s="1"/>
  <c r="C10" i="401"/>
  <c r="D10" i="401" s="1"/>
  <c r="C9" i="401"/>
  <c r="D9" i="401" s="1"/>
  <c r="C8" i="401"/>
  <c r="D8" i="401" s="1"/>
  <c r="C7" i="401"/>
  <c r="D7" i="401" s="1"/>
  <c r="C6" i="401"/>
  <c r="D6" i="401" s="1"/>
  <c r="C5" i="401"/>
  <c r="D5" i="401" s="1"/>
  <c r="C4" i="401"/>
  <c r="D4" i="401" s="1"/>
  <c r="C3" i="401"/>
  <c r="D3" i="401" s="1"/>
  <c r="C2" i="401"/>
  <c r="D2" i="401" s="1"/>
  <c r="M3" i="395"/>
  <c r="C126" i="395"/>
  <c r="C125" i="395"/>
  <c r="C124" i="395"/>
  <c r="C123" i="395"/>
  <c r="C122" i="395"/>
  <c r="C121" i="395"/>
  <c r="C120" i="395"/>
  <c r="C119" i="395"/>
  <c r="C118" i="395"/>
  <c r="C117" i="395"/>
  <c r="C116" i="395"/>
  <c r="C115" i="395"/>
  <c r="C114" i="395"/>
  <c r="C113" i="395"/>
  <c r="C112" i="395"/>
  <c r="C111" i="395"/>
  <c r="C110" i="395"/>
  <c r="C109" i="395"/>
  <c r="C108" i="395"/>
  <c r="C107" i="395"/>
  <c r="C106" i="395"/>
  <c r="C105" i="395"/>
  <c r="C104" i="395"/>
  <c r="C103" i="395"/>
  <c r="C102" i="395"/>
  <c r="C101" i="395"/>
  <c r="C100" i="395"/>
  <c r="C99" i="395"/>
  <c r="C98" i="395"/>
  <c r="C97" i="395"/>
  <c r="C96" i="395"/>
  <c r="C95" i="395"/>
  <c r="C94" i="395"/>
  <c r="C93" i="395"/>
  <c r="C92" i="395"/>
  <c r="C91" i="395"/>
  <c r="C90" i="395"/>
  <c r="C89" i="395"/>
  <c r="C88" i="395"/>
  <c r="C87" i="395"/>
  <c r="C86" i="395"/>
  <c r="C85" i="395"/>
  <c r="C84" i="395"/>
  <c r="C83" i="395"/>
  <c r="C82" i="395"/>
  <c r="C81" i="395"/>
  <c r="C80" i="395"/>
  <c r="C79" i="395"/>
  <c r="C78" i="395"/>
  <c r="C77" i="395"/>
  <c r="C76" i="395"/>
  <c r="C75" i="395"/>
  <c r="C74" i="395"/>
  <c r="C73" i="395"/>
  <c r="C72" i="395"/>
  <c r="C71" i="395"/>
  <c r="C70" i="395"/>
  <c r="C69" i="395"/>
  <c r="C68" i="395"/>
  <c r="C67" i="395"/>
  <c r="C66" i="395"/>
  <c r="C65" i="395"/>
  <c r="C64" i="395"/>
  <c r="C63" i="395"/>
  <c r="C62" i="395"/>
  <c r="C61" i="395"/>
  <c r="C60" i="395"/>
  <c r="C59" i="395"/>
  <c r="C58" i="395"/>
  <c r="C57" i="395"/>
  <c r="C56" i="395"/>
  <c r="C55" i="395"/>
  <c r="C54" i="395"/>
  <c r="C53" i="395"/>
  <c r="C52" i="395"/>
  <c r="C51" i="395"/>
  <c r="C50" i="395"/>
  <c r="C49" i="395"/>
  <c r="C48" i="395"/>
  <c r="C47" i="395"/>
  <c r="C46" i="395"/>
  <c r="C45" i="395"/>
  <c r="C44" i="395"/>
  <c r="C43" i="395"/>
  <c r="C42" i="395"/>
  <c r="C41" i="395"/>
  <c r="C40" i="395"/>
  <c r="C39" i="395"/>
  <c r="C38" i="395"/>
  <c r="C37" i="395"/>
  <c r="C36" i="395"/>
  <c r="C35" i="395"/>
  <c r="C34" i="395"/>
  <c r="C33" i="395"/>
  <c r="C32" i="395"/>
  <c r="C31" i="395"/>
  <c r="C30" i="395"/>
  <c r="C29" i="395"/>
  <c r="C28" i="395"/>
  <c r="C27" i="395"/>
  <c r="C26" i="395"/>
  <c r="C22" i="395"/>
  <c r="D22" i="395" s="1"/>
  <c r="C21" i="395"/>
  <c r="D21" i="395" s="1"/>
  <c r="C20" i="395"/>
  <c r="D20" i="395" s="1"/>
  <c r="C19" i="395"/>
  <c r="D19" i="395" s="1"/>
  <c r="C18" i="395"/>
  <c r="D18" i="395" s="1"/>
  <c r="C17" i="395"/>
  <c r="D17" i="395" s="1"/>
  <c r="C16" i="395"/>
  <c r="D16" i="395" s="1"/>
  <c r="C15" i="395"/>
  <c r="D15" i="395" s="1"/>
  <c r="C14" i="395"/>
  <c r="D14" i="395" s="1"/>
  <c r="C13" i="395"/>
  <c r="D13" i="395" s="1"/>
  <c r="C12" i="395"/>
  <c r="D12" i="395" s="1"/>
  <c r="C11" i="395"/>
  <c r="D11" i="395" s="1"/>
  <c r="C10" i="395"/>
  <c r="D10" i="395" s="1"/>
  <c r="C9" i="395"/>
  <c r="D9" i="395" s="1"/>
  <c r="C8" i="395"/>
  <c r="D8" i="395" s="1"/>
  <c r="C7" i="395"/>
  <c r="D7" i="395" s="1"/>
  <c r="C6" i="395"/>
  <c r="D6" i="395" s="1"/>
  <c r="C5" i="395"/>
  <c r="D5" i="395" s="1"/>
  <c r="C4" i="395"/>
  <c r="D4" i="395" s="1"/>
  <c r="C3" i="395"/>
  <c r="D3" i="395" s="1"/>
  <c r="C2" i="395"/>
  <c r="D2" i="395" s="1"/>
  <c r="D23" i="421" l="1"/>
  <c r="D23" i="413"/>
  <c r="D22" i="407"/>
  <c r="D23" i="401"/>
  <c r="D23" i="395"/>
  <c r="M3" i="359"/>
  <c r="C125" i="359"/>
  <c r="C124" i="359"/>
  <c r="C123" i="359"/>
  <c r="C122" i="359"/>
  <c r="C121" i="359"/>
  <c r="C120" i="359"/>
  <c r="C119" i="359"/>
  <c r="C118" i="359"/>
  <c r="C117" i="359"/>
  <c r="C116" i="359"/>
  <c r="C115" i="359"/>
  <c r="C114" i="359"/>
  <c r="C113" i="359"/>
  <c r="C112" i="359"/>
  <c r="C111" i="359"/>
  <c r="C110" i="359"/>
  <c r="C109" i="359"/>
  <c r="C108" i="359"/>
  <c r="C107" i="359"/>
  <c r="C106" i="359"/>
  <c r="C105" i="359"/>
  <c r="C104" i="359"/>
  <c r="C103" i="359"/>
  <c r="C102" i="359"/>
  <c r="C101" i="359"/>
  <c r="C100" i="359"/>
  <c r="C99" i="359"/>
  <c r="C98" i="359"/>
  <c r="C97" i="359"/>
  <c r="C96" i="359"/>
  <c r="C95" i="359"/>
  <c r="C94" i="359"/>
  <c r="C93" i="359"/>
  <c r="C92" i="359"/>
  <c r="C91" i="359"/>
  <c r="C90" i="359"/>
  <c r="C89" i="359"/>
  <c r="C88" i="359"/>
  <c r="C87" i="359"/>
  <c r="C86" i="359"/>
  <c r="C85" i="359"/>
  <c r="C84" i="359"/>
  <c r="C83" i="359"/>
  <c r="C82" i="359"/>
  <c r="C81" i="359"/>
  <c r="C80" i="359"/>
  <c r="C79" i="359"/>
  <c r="C78" i="359"/>
  <c r="C77" i="359"/>
  <c r="C76" i="359"/>
  <c r="C75" i="359"/>
  <c r="C74" i="359"/>
  <c r="C73" i="359"/>
  <c r="C72" i="359"/>
  <c r="C71" i="359"/>
  <c r="C70" i="359"/>
  <c r="C69" i="359"/>
  <c r="C68" i="359"/>
  <c r="C67" i="359"/>
  <c r="C66" i="359"/>
  <c r="C65" i="359"/>
  <c r="C64" i="359"/>
  <c r="C63" i="359"/>
  <c r="C62" i="359"/>
  <c r="C61" i="359"/>
  <c r="C60" i="359"/>
  <c r="C59" i="359"/>
  <c r="C58" i="359"/>
  <c r="C57" i="359"/>
  <c r="C56" i="359"/>
  <c r="C55" i="359"/>
  <c r="C54" i="359"/>
  <c r="C53" i="359"/>
  <c r="C52" i="359"/>
  <c r="C51" i="359"/>
  <c r="C50" i="359"/>
  <c r="C49" i="359"/>
  <c r="C48" i="359"/>
  <c r="C47" i="359"/>
  <c r="C46" i="359"/>
  <c r="C45" i="359"/>
  <c r="C44" i="359"/>
  <c r="C43" i="359"/>
  <c r="C42" i="359"/>
  <c r="C41" i="359"/>
  <c r="C40" i="359"/>
  <c r="C39" i="359"/>
  <c r="C38" i="359"/>
  <c r="C37" i="359"/>
  <c r="C36" i="359"/>
  <c r="C35" i="359"/>
  <c r="C34" i="359"/>
  <c r="C33" i="359"/>
  <c r="C32" i="359"/>
  <c r="C31" i="359"/>
  <c r="C30" i="359"/>
  <c r="C29" i="359"/>
  <c r="C28" i="359"/>
  <c r="C27" i="359"/>
  <c r="C26" i="359"/>
  <c r="C22" i="359"/>
  <c r="D22" i="359" s="1"/>
  <c r="C21" i="359"/>
  <c r="D21" i="359" s="1"/>
  <c r="C20" i="359"/>
  <c r="D20" i="359" s="1"/>
  <c r="C19" i="359"/>
  <c r="D19" i="359" s="1"/>
  <c r="C18" i="359"/>
  <c r="D18" i="359" s="1"/>
  <c r="C17" i="359"/>
  <c r="D17" i="359" s="1"/>
  <c r="C16" i="359"/>
  <c r="D16" i="359" s="1"/>
  <c r="C15" i="359"/>
  <c r="D15" i="359" s="1"/>
  <c r="C14" i="359"/>
  <c r="D14" i="359" s="1"/>
  <c r="C13" i="359"/>
  <c r="D13" i="359" s="1"/>
  <c r="C12" i="359"/>
  <c r="D12" i="359" s="1"/>
  <c r="C11" i="359"/>
  <c r="D11" i="359" s="1"/>
  <c r="C10" i="359"/>
  <c r="D10" i="359" s="1"/>
  <c r="C9" i="359"/>
  <c r="D9" i="359" s="1"/>
  <c r="C8" i="359"/>
  <c r="D8" i="359" s="1"/>
  <c r="C7" i="359"/>
  <c r="D7" i="359" s="1"/>
  <c r="C6" i="359"/>
  <c r="D6" i="359" s="1"/>
  <c r="C5" i="359"/>
  <c r="D5" i="359" s="1"/>
  <c r="C4" i="359"/>
  <c r="D4" i="359" s="1"/>
  <c r="C3" i="359"/>
  <c r="D3" i="359" s="1"/>
  <c r="C2" i="359"/>
  <c r="D2" i="359" s="1"/>
  <c r="M3" i="357"/>
  <c r="C125" i="357"/>
  <c r="C124" i="357"/>
  <c r="C123" i="357"/>
  <c r="C122" i="357"/>
  <c r="C121" i="357"/>
  <c r="C120" i="357"/>
  <c r="C119" i="357"/>
  <c r="C118" i="357"/>
  <c r="C117" i="357"/>
  <c r="C116" i="357"/>
  <c r="C115" i="357"/>
  <c r="C114" i="357"/>
  <c r="C113" i="357"/>
  <c r="C112" i="357"/>
  <c r="C111" i="357"/>
  <c r="C110" i="357"/>
  <c r="C109" i="357"/>
  <c r="C108" i="357"/>
  <c r="C107" i="357"/>
  <c r="C106" i="357"/>
  <c r="C105" i="357"/>
  <c r="C104" i="357"/>
  <c r="C103" i="357"/>
  <c r="C102" i="357"/>
  <c r="C101" i="357"/>
  <c r="C100" i="357"/>
  <c r="C99" i="357"/>
  <c r="C98" i="357"/>
  <c r="C97" i="357"/>
  <c r="C96" i="357"/>
  <c r="C95" i="357"/>
  <c r="C94" i="357"/>
  <c r="C93" i="357"/>
  <c r="C92" i="357"/>
  <c r="C91" i="357"/>
  <c r="C90" i="357"/>
  <c r="C89" i="357"/>
  <c r="C88" i="357"/>
  <c r="C87" i="357"/>
  <c r="C86" i="357"/>
  <c r="C85" i="357"/>
  <c r="C84" i="357"/>
  <c r="C83" i="357"/>
  <c r="C82" i="357"/>
  <c r="C81" i="357"/>
  <c r="C80" i="357"/>
  <c r="C79" i="357"/>
  <c r="C78" i="357"/>
  <c r="C77" i="357"/>
  <c r="C76" i="357"/>
  <c r="C75" i="357"/>
  <c r="C74" i="357"/>
  <c r="C73" i="357"/>
  <c r="C72" i="357"/>
  <c r="C71" i="357"/>
  <c r="C70" i="357"/>
  <c r="C69" i="357"/>
  <c r="C68" i="357"/>
  <c r="C67" i="357"/>
  <c r="C66" i="357"/>
  <c r="C65" i="357"/>
  <c r="C64" i="357"/>
  <c r="C63" i="357"/>
  <c r="C62" i="357"/>
  <c r="C61" i="357"/>
  <c r="C60" i="357"/>
  <c r="C59" i="357"/>
  <c r="C58" i="357"/>
  <c r="C57" i="357"/>
  <c r="C56" i="357"/>
  <c r="C55" i="357"/>
  <c r="C54" i="357"/>
  <c r="C53" i="357"/>
  <c r="C52" i="357"/>
  <c r="C51" i="357"/>
  <c r="C50" i="357"/>
  <c r="C49" i="357"/>
  <c r="C48" i="357"/>
  <c r="C47" i="357"/>
  <c r="C46" i="357"/>
  <c r="C45" i="357"/>
  <c r="C44" i="357"/>
  <c r="C43" i="357"/>
  <c r="C42" i="357"/>
  <c r="C41" i="357"/>
  <c r="C40" i="357"/>
  <c r="C39" i="357"/>
  <c r="C38" i="357"/>
  <c r="C37" i="357"/>
  <c r="C36" i="357"/>
  <c r="C35" i="357"/>
  <c r="C34" i="357"/>
  <c r="C33" i="357"/>
  <c r="C32" i="357"/>
  <c r="C31" i="357"/>
  <c r="C30" i="357"/>
  <c r="C29" i="357"/>
  <c r="C28" i="357"/>
  <c r="C27" i="357"/>
  <c r="C26" i="357"/>
  <c r="C22" i="357"/>
  <c r="D22" i="357" s="1"/>
  <c r="C21" i="357"/>
  <c r="D21" i="357" s="1"/>
  <c r="C20" i="357"/>
  <c r="D20" i="357" s="1"/>
  <c r="C19" i="357"/>
  <c r="D19" i="357" s="1"/>
  <c r="C18" i="357"/>
  <c r="D18" i="357" s="1"/>
  <c r="C17" i="357"/>
  <c r="D17" i="357" s="1"/>
  <c r="C16" i="357"/>
  <c r="D16" i="357" s="1"/>
  <c r="C15" i="357"/>
  <c r="D15" i="357" s="1"/>
  <c r="C14" i="357"/>
  <c r="D14" i="357" s="1"/>
  <c r="C13" i="357"/>
  <c r="D13" i="357" s="1"/>
  <c r="C12" i="357"/>
  <c r="D12" i="357" s="1"/>
  <c r="C11" i="357"/>
  <c r="D11" i="357" s="1"/>
  <c r="C10" i="357"/>
  <c r="D10" i="357" s="1"/>
  <c r="C9" i="357"/>
  <c r="D9" i="357" s="1"/>
  <c r="C8" i="357"/>
  <c r="D8" i="357" s="1"/>
  <c r="C7" i="357"/>
  <c r="D7" i="357" s="1"/>
  <c r="C6" i="357"/>
  <c r="D6" i="357" s="1"/>
  <c r="C5" i="357"/>
  <c r="D5" i="357" s="1"/>
  <c r="C4" i="357"/>
  <c r="D4" i="357" s="1"/>
  <c r="C3" i="357"/>
  <c r="D3" i="357" s="1"/>
  <c r="C2" i="357"/>
  <c r="D2" i="357" s="1"/>
  <c r="M3" i="349"/>
  <c r="C125" i="349"/>
  <c r="C124" i="349"/>
  <c r="C123" i="349"/>
  <c r="C122" i="349"/>
  <c r="C121" i="349"/>
  <c r="C120" i="349"/>
  <c r="C119" i="349"/>
  <c r="C118" i="349"/>
  <c r="C117" i="349"/>
  <c r="C116" i="349"/>
  <c r="C115" i="349"/>
  <c r="C114" i="349"/>
  <c r="C113" i="349"/>
  <c r="C112" i="349"/>
  <c r="C111" i="349"/>
  <c r="C110" i="349"/>
  <c r="C109" i="349"/>
  <c r="C108" i="349"/>
  <c r="C107" i="349"/>
  <c r="C106" i="349"/>
  <c r="C105" i="349"/>
  <c r="C104" i="349"/>
  <c r="C103" i="349"/>
  <c r="C102" i="349"/>
  <c r="C101" i="349"/>
  <c r="C100" i="349"/>
  <c r="C99" i="349"/>
  <c r="C98" i="349"/>
  <c r="C97" i="349"/>
  <c r="C96" i="349"/>
  <c r="C95" i="349"/>
  <c r="C94" i="349"/>
  <c r="C93" i="349"/>
  <c r="C92" i="349"/>
  <c r="C91" i="349"/>
  <c r="C90" i="349"/>
  <c r="C89" i="349"/>
  <c r="C88" i="349"/>
  <c r="C87" i="349"/>
  <c r="C86" i="349"/>
  <c r="C85" i="349"/>
  <c r="C84" i="349"/>
  <c r="C83" i="349"/>
  <c r="C82" i="349"/>
  <c r="C81" i="349"/>
  <c r="C80" i="349"/>
  <c r="C79" i="349"/>
  <c r="C78" i="349"/>
  <c r="C77" i="349"/>
  <c r="C76" i="349"/>
  <c r="C75" i="349"/>
  <c r="C74" i="349"/>
  <c r="C73" i="349"/>
  <c r="C72" i="349"/>
  <c r="C71" i="349"/>
  <c r="C70" i="349"/>
  <c r="C69" i="349"/>
  <c r="C68" i="349"/>
  <c r="C67" i="349"/>
  <c r="C66" i="349"/>
  <c r="C65" i="349"/>
  <c r="C64" i="349"/>
  <c r="C63" i="349"/>
  <c r="C62" i="349"/>
  <c r="C61" i="349"/>
  <c r="C60" i="349"/>
  <c r="C59" i="349"/>
  <c r="C58" i="349"/>
  <c r="C57" i="349"/>
  <c r="C56" i="349"/>
  <c r="C55" i="349"/>
  <c r="C54" i="349"/>
  <c r="C53" i="349"/>
  <c r="C52" i="349"/>
  <c r="C51" i="349"/>
  <c r="C50" i="349"/>
  <c r="C49" i="349"/>
  <c r="C48" i="349"/>
  <c r="C47" i="349"/>
  <c r="C46" i="349"/>
  <c r="C45" i="349"/>
  <c r="C44" i="349"/>
  <c r="C43" i="349"/>
  <c r="C42" i="349"/>
  <c r="C41" i="349"/>
  <c r="C40" i="349"/>
  <c r="C39" i="349"/>
  <c r="C38" i="349"/>
  <c r="C37" i="349"/>
  <c r="C36" i="349"/>
  <c r="C35" i="349"/>
  <c r="C34" i="349"/>
  <c r="C33" i="349"/>
  <c r="C32" i="349"/>
  <c r="C31" i="349"/>
  <c r="C30" i="349"/>
  <c r="C29" i="349"/>
  <c r="C28" i="349"/>
  <c r="C27" i="349"/>
  <c r="C26" i="349"/>
  <c r="C22" i="349"/>
  <c r="D22" i="349" s="1"/>
  <c r="C21" i="349"/>
  <c r="D21" i="349" s="1"/>
  <c r="C20" i="349"/>
  <c r="D20" i="349" s="1"/>
  <c r="C19" i="349"/>
  <c r="D19" i="349" s="1"/>
  <c r="C18" i="349"/>
  <c r="D18" i="349" s="1"/>
  <c r="C17" i="349"/>
  <c r="D17" i="349" s="1"/>
  <c r="C16" i="349"/>
  <c r="D16" i="349" s="1"/>
  <c r="C15" i="349"/>
  <c r="D15" i="349" s="1"/>
  <c r="C14" i="349"/>
  <c r="D14" i="349" s="1"/>
  <c r="C13" i="349"/>
  <c r="D13" i="349" s="1"/>
  <c r="C12" i="349"/>
  <c r="D12" i="349" s="1"/>
  <c r="C11" i="349"/>
  <c r="D11" i="349" s="1"/>
  <c r="C10" i="349"/>
  <c r="D10" i="349" s="1"/>
  <c r="C9" i="349"/>
  <c r="D9" i="349" s="1"/>
  <c r="C8" i="349"/>
  <c r="D8" i="349" s="1"/>
  <c r="C7" i="349"/>
  <c r="D7" i="349" s="1"/>
  <c r="C6" i="349"/>
  <c r="D6" i="349" s="1"/>
  <c r="C5" i="349"/>
  <c r="D5" i="349" s="1"/>
  <c r="C4" i="349"/>
  <c r="D4" i="349" s="1"/>
  <c r="C3" i="349"/>
  <c r="D3" i="349" s="1"/>
  <c r="C2" i="349"/>
  <c r="D2" i="349" s="1"/>
  <c r="M3" i="347"/>
  <c r="C125" i="347"/>
  <c r="C124" i="347"/>
  <c r="C123" i="347"/>
  <c r="C122" i="347"/>
  <c r="C121" i="347"/>
  <c r="C120" i="347"/>
  <c r="C119" i="347"/>
  <c r="C118" i="347"/>
  <c r="C117" i="347"/>
  <c r="C116" i="347"/>
  <c r="C115" i="347"/>
  <c r="C114" i="347"/>
  <c r="C113" i="347"/>
  <c r="C112" i="347"/>
  <c r="C111" i="347"/>
  <c r="C110" i="347"/>
  <c r="C109" i="347"/>
  <c r="C108" i="347"/>
  <c r="C107" i="347"/>
  <c r="C106" i="347"/>
  <c r="C105" i="347"/>
  <c r="C104" i="347"/>
  <c r="C103" i="347"/>
  <c r="C102" i="347"/>
  <c r="C101" i="347"/>
  <c r="C100" i="347"/>
  <c r="C99" i="347"/>
  <c r="C98" i="347"/>
  <c r="C97" i="347"/>
  <c r="C96" i="347"/>
  <c r="C95" i="347"/>
  <c r="C94" i="347"/>
  <c r="C93" i="347"/>
  <c r="C92" i="347"/>
  <c r="C91" i="347"/>
  <c r="C90" i="347"/>
  <c r="C89" i="347"/>
  <c r="C88" i="347"/>
  <c r="C87" i="347"/>
  <c r="C86" i="347"/>
  <c r="C85" i="347"/>
  <c r="C84" i="347"/>
  <c r="C83" i="347"/>
  <c r="C82" i="347"/>
  <c r="C81" i="347"/>
  <c r="C80" i="347"/>
  <c r="C79" i="347"/>
  <c r="C78" i="347"/>
  <c r="C77" i="347"/>
  <c r="C76" i="347"/>
  <c r="C75" i="347"/>
  <c r="C74" i="347"/>
  <c r="C73" i="347"/>
  <c r="C72" i="347"/>
  <c r="C71" i="347"/>
  <c r="C70" i="347"/>
  <c r="C69" i="347"/>
  <c r="C68" i="347"/>
  <c r="C67" i="347"/>
  <c r="C66" i="347"/>
  <c r="C65" i="347"/>
  <c r="C64" i="347"/>
  <c r="C63" i="347"/>
  <c r="C62" i="347"/>
  <c r="C61" i="347"/>
  <c r="C60" i="347"/>
  <c r="C59" i="347"/>
  <c r="C58" i="347"/>
  <c r="C57" i="347"/>
  <c r="C56" i="347"/>
  <c r="C55" i="347"/>
  <c r="C54" i="347"/>
  <c r="C53" i="347"/>
  <c r="C52" i="347"/>
  <c r="C51" i="347"/>
  <c r="C50" i="347"/>
  <c r="C49" i="347"/>
  <c r="C48" i="347"/>
  <c r="C47" i="347"/>
  <c r="C46" i="347"/>
  <c r="C45" i="347"/>
  <c r="C44" i="347"/>
  <c r="C43" i="347"/>
  <c r="C42" i="347"/>
  <c r="C41" i="347"/>
  <c r="C40" i="347"/>
  <c r="C39" i="347"/>
  <c r="C38" i="347"/>
  <c r="C37" i="347"/>
  <c r="C36" i="347"/>
  <c r="C35" i="347"/>
  <c r="C34" i="347"/>
  <c r="C33" i="347"/>
  <c r="C32" i="347"/>
  <c r="C31" i="347"/>
  <c r="C30" i="347"/>
  <c r="C29" i="347"/>
  <c r="C28" i="347"/>
  <c r="C27" i="347"/>
  <c r="C26" i="347"/>
  <c r="C22" i="347"/>
  <c r="D22" i="347" s="1"/>
  <c r="C21" i="347"/>
  <c r="D21" i="347" s="1"/>
  <c r="C20" i="347"/>
  <c r="D20" i="347" s="1"/>
  <c r="C19" i="347"/>
  <c r="D19" i="347" s="1"/>
  <c r="C18" i="347"/>
  <c r="D18" i="347" s="1"/>
  <c r="C17" i="347"/>
  <c r="D17" i="347" s="1"/>
  <c r="C16" i="347"/>
  <c r="D16" i="347" s="1"/>
  <c r="C15" i="347"/>
  <c r="D15" i="347" s="1"/>
  <c r="C14" i="347"/>
  <c r="D14" i="347" s="1"/>
  <c r="C13" i="347"/>
  <c r="D13" i="347" s="1"/>
  <c r="C12" i="347"/>
  <c r="D12" i="347" s="1"/>
  <c r="C11" i="347"/>
  <c r="D11" i="347" s="1"/>
  <c r="C10" i="347"/>
  <c r="D10" i="347" s="1"/>
  <c r="C9" i="347"/>
  <c r="D9" i="347" s="1"/>
  <c r="C8" i="347"/>
  <c r="D8" i="347" s="1"/>
  <c r="C7" i="347"/>
  <c r="D7" i="347" s="1"/>
  <c r="C6" i="347"/>
  <c r="D6" i="347" s="1"/>
  <c r="C5" i="347"/>
  <c r="D5" i="347" s="1"/>
  <c r="C4" i="347"/>
  <c r="D4" i="347" s="1"/>
  <c r="C3" i="347"/>
  <c r="D3" i="347" s="1"/>
  <c r="C2" i="347"/>
  <c r="D2" i="347" s="1"/>
  <c r="M3" i="342"/>
  <c r="C125" i="342"/>
  <c r="C124" i="342"/>
  <c r="C123" i="342"/>
  <c r="C122" i="342"/>
  <c r="C121" i="342"/>
  <c r="C120" i="342"/>
  <c r="C119" i="342"/>
  <c r="C118" i="342"/>
  <c r="C117" i="342"/>
  <c r="C116" i="342"/>
  <c r="C115" i="342"/>
  <c r="C114" i="342"/>
  <c r="C113" i="342"/>
  <c r="C112" i="342"/>
  <c r="C111" i="342"/>
  <c r="C110" i="342"/>
  <c r="C109" i="342"/>
  <c r="C108" i="342"/>
  <c r="C107" i="342"/>
  <c r="C106" i="342"/>
  <c r="C105" i="342"/>
  <c r="C104" i="342"/>
  <c r="C103" i="342"/>
  <c r="C102" i="342"/>
  <c r="C101" i="342"/>
  <c r="C100" i="342"/>
  <c r="C99" i="342"/>
  <c r="C98" i="342"/>
  <c r="C97" i="342"/>
  <c r="C96" i="342"/>
  <c r="C95" i="342"/>
  <c r="C94" i="342"/>
  <c r="C93" i="342"/>
  <c r="C92" i="342"/>
  <c r="C91" i="342"/>
  <c r="C90" i="342"/>
  <c r="C89" i="342"/>
  <c r="C88" i="342"/>
  <c r="C87" i="342"/>
  <c r="C86" i="342"/>
  <c r="C85" i="342"/>
  <c r="C84" i="342"/>
  <c r="C83" i="342"/>
  <c r="C82" i="342"/>
  <c r="C81" i="342"/>
  <c r="C80" i="342"/>
  <c r="C79" i="342"/>
  <c r="C78" i="342"/>
  <c r="C77" i="342"/>
  <c r="C76" i="342"/>
  <c r="C75" i="342"/>
  <c r="C74" i="342"/>
  <c r="C73" i="342"/>
  <c r="C72" i="342"/>
  <c r="C71" i="342"/>
  <c r="C70" i="342"/>
  <c r="C69" i="342"/>
  <c r="C68" i="342"/>
  <c r="C67" i="342"/>
  <c r="C66" i="342"/>
  <c r="C65" i="342"/>
  <c r="C64" i="342"/>
  <c r="C63" i="342"/>
  <c r="C62" i="342"/>
  <c r="C61" i="342"/>
  <c r="C60" i="342"/>
  <c r="C59" i="342"/>
  <c r="C58" i="342"/>
  <c r="C57" i="342"/>
  <c r="C56" i="342"/>
  <c r="C55" i="342"/>
  <c r="C54" i="342"/>
  <c r="C53" i="342"/>
  <c r="C52" i="342"/>
  <c r="C51" i="342"/>
  <c r="C50" i="342"/>
  <c r="C49" i="342"/>
  <c r="C48" i="342"/>
  <c r="C47" i="342"/>
  <c r="C46" i="342"/>
  <c r="C45" i="342"/>
  <c r="C44" i="342"/>
  <c r="C43" i="342"/>
  <c r="C42" i="342"/>
  <c r="C41" i="342"/>
  <c r="C40" i="342"/>
  <c r="C39" i="342"/>
  <c r="C38" i="342"/>
  <c r="C37" i="342"/>
  <c r="C36" i="342"/>
  <c r="C35" i="342"/>
  <c r="C34" i="342"/>
  <c r="C33" i="342"/>
  <c r="C32" i="342"/>
  <c r="C31" i="342"/>
  <c r="C30" i="342"/>
  <c r="C29" i="342"/>
  <c r="C28" i="342"/>
  <c r="C27" i="342"/>
  <c r="C26" i="342"/>
  <c r="C22" i="342"/>
  <c r="D22" i="342" s="1"/>
  <c r="C21" i="342"/>
  <c r="D21" i="342" s="1"/>
  <c r="C20" i="342"/>
  <c r="D20" i="342" s="1"/>
  <c r="C19" i="342"/>
  <c r="D19" i="342" s="1"/>
  <c r="C18" i="342"/>
  <c r="D18" i="342" s="1"/>
  <c r="C17" i="342"/>
  <c r="D17" i="342" s="1"/>
  <c r="C16" i="342"/>
  <c r="D16" i="342" s="1"/>
  <c r="C15" i="342"/>
  <c r="D15" i="342" s="1"/>
  <c r="C14" i="342"/>
  <c r="D14" i="342" s="1"/>
  <c r="C13" i="342"/>
  <c r="D13" i="342" s="1"/>
  <c r="C12" i="342"/>
  <c r="D12" i="342" s="1"/>
  <c r="C11" i="342"/>
  <c r="D11" i="342" s="1"/>
  <c r="C10" i="342"/>
  <c r="D10" i="342" s="1"/>
  <c r="C9" i="342"/>
  <c r="D9" i="342" s="1"/>
  <c r="C8" i="342"/>
  <c r="D8" i="342" s="1"/>
  <c r="C7" i="342"/>
  <c r="D7" i="342" s="1"/>
  <c r="C6" i="342"/>
  <c r="D6" i="342" s="1"/>
  <c r="C5" i="342"/>
  <c r="D5" i="342" s="1"/>
  <c r="C4" i="342"/>
  <c r="D4" i="342" s="1"/>
  <c r="C3" i="342"/>
  <c r="D3" i="342" s="1"/>
  <c r="C2" i="342"/>
  <c r="D2" i="342" s="1"/>
  <c r="M3" i="340"/>
  <c r="C125" i="340"/>
  <c r="C124" i="340"/>
  <c r="C123" i="340"/>
  <c r="C122" i="340"/>
  <c r="C121" i="340"/>
  <c r="C120" i="340"/>
  <c r="C119" i="340"/>
  <c r="C118" i="340"/>
  <c r="C117" i="340"/>
  <c r="C116" i="340"/>
  <c r="C115" i="340"/>
  <c r="C114" i="340"/>
  <c r="C113" i="340"/>
  <c r="C112" i="340"/>
  <c r="C111" i="340"/>
  <c r="C110" i="340"/>
  <c r="C109" i="340"/>
  <c r="C108" i="340"/>
  <c r="C107" i="340"/>
  <c r="C106" i="340"/>
  <c r="C105" i="340"/>
  <c r="C104" i="340"/>
  <c r="C103" i="340"/>
  <c r="C102" i="340"/>
  <c r="C101" i="340"/>
  <c r="C100" i="340"/>
  <c r="C99" i="340"/>
  <c r="C98" i="340"/>
  <c r="C97" i="340"/>
  <c r="C96" i="340"/>
  <c r="C95" i="340"/>
  <c r="C94" i="340"/>
  <c r="C93" i="340"/>
  <c r="C92" i="340"/>
  <c r="C91" i="340"/>
  <c r="C90" i="340"/>
  <c r="C89" i="340"/>
  <c r="C88" i="340"/>
  <c r="C87" i="340"/>
  <c r="C86" i="340"/>
  <c r="C85" i="340"/>
  <c r="C84" i="340"/>
  <c r="C83" i="340"/>
  <c r="C82" i="340"/>
  <c r="C81" i="340"/>
  <c r="C80" i="340"/>
  <c r="C79" i="340"/>
  <c r="C78" i="340"/>
  <c r="C77" i="340"/>
  <c r="C76" i="340"/>
  <c r="C75" i="340"/>
  <c r="C74" i="340"/>
  <c r="C73" i="340"/>
  <c r="C72" i="340"/>
  <c r="C71" i="340"/>
  <c r="C70" i="340"/>
  <c r="C69" i="340"/>
  <c r="C68" i="340"/>
  <c r="C67" i="340"/>
  <c r="C66" i="340"/>
  <c r="C65" i="340"/>
  <c r="C64" i="340"/>
  <c r="C63" i="340"/>
  <c r="C62" i="340"/>
  <c r="C61" i="340"/>
  <c r="C60" i="340"/>
  <c r="C59" i="340"/>
  <c r="C58" i="340"/>
  <c r="C57" i="340"/>
  <c r="C56" i="340"/>
  <c r="C55" i="340"/>
  <c r="C54" i="340"/>
  <c r="C53" i="340"/>
  <c r="C52" i="340"/>
  <c r="C51" i="340"/>
  <c r="C50" i="340"/>
  <c r="C49" i="340"/>
  <c r="C48" i="340"/>
  <c r="C47" i="340"/>
  <c r="C46" i="340"/>
  <c r="C45" i="340"/>
  <c r="C44" i="340"/>
  <c r="C43" i="340"/>
  <c r="C42" i="340"/>
  <c r="C41" i="340"/>
  <c r="C40" i="340"/>
  <c r="C39" i="340"/>
  <c r="C38" i="340"/>
  <c r="C37" i="340"/>
  <c r="C36" i="340"/>
  <c r="C35" i="340"/>
  <c r="C34" i="340"/>
  <c r="C33" i="340"/>
  <c r="C32" i="340"/>
  <c r="C31" i="340"/>
  <c r="C30" i="340"/>
  <c r="C29" i="340"/>
  <c r="C28" i="340"/>
  <c r="C27" i="340"/>
  <c r="C26" i="340"/>
  <c r="C22" i="340"/>
  <c r="D22" i="340" s="1"/>
  <c r="C21" i="340"/>
  <c r="D21" i="340" s="1"/>
  <c r="C20" i="340"/>
  <c r="D20" i="340" s="1"/>
  <c r="C19" i="340"/>
  <c r="D19" i="340" s="1"/>
  <c r="C18" i="340"/>
  <c r="D18" i="340" s="1"/>
  <c r="C17" i="340"/>
  <c r="D17" i="340" s="1"/>
  <c r="C16" i="340"/>
  <c r="D16" i="340" s="1"/>
  <c r="C15" i="340"/>
  <c r="D15" i="340" s="1"/>
  <c r="C14" i="340"/>
  <c r="D14" i="340" s="1"/>
  <c r="C13" i="340"/>
  <c r="D13" i="340" s="1"/>
  <c r="C12" i="340"/>
  <c r="D12" i="340" s="1"/>
  <c r="C11" i="340"/>
  <c r="D11" i="340" s="1"/>
  <c r="C10" i="340"/>
  <c r="D10" i="340" s="1"/>
  <c r="C9" i="340"/>
  <c r="D9" i="340" s="1"/>
  <c r="C8" i="340"/>
  <c r="D8" i="340" s="1"/>
  <c r="C7" i="340"/>
  <c r="D7" i="340" s="1"/>
  <c r="C6" i="340"/>
  <c r="D6" i="340" s="1"/>
  <c r="C5" i="340"/>
  <c r="D5" i="340" s="1"/>
  <c r="C4" i="340"/>
  <c r="D4" i="340" s="1"/>
  <c r="C3" i="340"/>
  <c r="D3" i="340" s="1"/>
  <c r="C2" i="340"/>
  <c r="D2" i="340" s="1"/>
  <c r="M3" i="338"/>
  <c r="C125" i="338"/>
  <c r="C124" i="338"/>
  <c r="C123" i="338"/>
  <c r="C122" i="338"/>
  <c r="C121" i="338"/>
  <c r="C120" i="338"/>
  <c r="C119" i="338"/>
  <c r="C118" i="338"/>
  <c r="C117" i="338"/>
  <c r="C116" i="338"/>
  <c r="C115" i="338"/>
  <c r="C114" i="338"/>
  <c r="C113" i="338"/>
  <c r="C112" i="338"/>
  <c r="C111" i="338"/>
  <c r="C110" i="338"/>
  <c r="C109" i="338"/>
  <c r="C108" i="338"/>
  <c r="C107" i="338"/>
  <c r="C106" i="338"/>
  <c r="C105" i="338"/>
  <c r="C104" i="338"/>
  <c r="C103" i="338"/>
  <c r="C102" i="338"/>
  <c r="C101" i="338"/>
  <c r="C100" i="338"/>
  <c r="C99" i="338"/>
  <c r="C98" i="338"/>
  <c r="C97" i="338"/>
  <c r="C96" i="338"/>
  <c r="C95" i="338"/>
  <c r="C94" i="338"/>
  <c r="C93" i="338"/>
  <c r="C92" i="338"/>
  <c r="C91" i="338"/>
  <c r="C90" i="338"/>
  <c r="C89" i="338"/>
  <c r="C88" i="338"/>
  <c r="C87" i="338"/>
  <c r="C86" i="338"/>
  <c r="C85" i="338"/>
  <c r="C84" i="338"/>
  <c r="C83" i="338"/>
  <c r="C82" i="338"/>
  <c r="C81" i="338"/>
  <c r="C80" i="338"/>
  <c r="C79" i="338"/>
  <c r="C78" i="338"/>
  <c r="C77" i="338"/>
  <c r="C76" i="338"/>
  <c r="C75" i="338"/>
  <c r="C74" i="338"/>
  <c r="C73" i="338"/>
  <c r="C72" i="338"/>
  <c r="C71" i="338"/>
  <c r="C70" i="338"/>
  <c r="C69" i="338"/>
  <c r="C68" i="338"/>
  <c r="C67" i="338"/>
  <c r="C66" i="338"/>
  <c r="C65" i="338"/>
  <c r="C64" i="338"/>
  <c r="C63" i="338"/>
  <c r="C62" i="338"/>
  <c r="C61" i="338"/>
  <c r="C60" i="338"/>
  <c r="C59" i="338"/>
  <c r="C58" i="338"/>
  <c r="C57" i="338"/>
  <c r="C56" i="338"/>
  <c r="C55" i="338"/>
  <c r="C54" i="338"/>
  <c r="C53" i="338"/>
  <c r="C52" i="338"/>
  <c r="C51" i="338"/>
  <c r="C50" i="338"/>
  <c r="C49" i="338"/>
  <c r="C48" i="338"/>
  <c r="C47" i="338"/>
  <c r="C46" i="338"/>
  <c r="C45" i="338"/>
  <c r="C44" i="338"/>
  <c r="C43" i="338"/>
  <c r="C42" i="338"/>
  <c r="C41" i="338"/>
  <c r="C40" i="338"/>
  <c r="C39" i="338"/>
  <c r="C38" i="338"/>
  <c r="C37" i="338"/>
  <c r="C36" i="338"/>
  <c r="C35" i="338"/>
  <c r="C34" i="338"/>
  <c r="C33" i="338"/>
  <c r="C32" i="338"/>
  <c r="C31" i="338"/>
  <c r="C30" i="338"/>
  <c r="C29" i="338"/>
  <c r="C28" i="338"/>
  <c r="C27" i="338"/>
  <c r="C26" i="338"/>
  <c r="C22" i="338"/>
  <c r="D22" i="338" s="1"/>
  <c r="C21" i="338"/>
  <c r="D21" i="338" s="1"/>
  <c r="C20" i="338"/>
  <c r="D20" i="338" s="1"/>
  <c r="C19" i="338"/>
  <c r="D19" i="338" s="1"/>
  <c r="C18" i="338"/>
  <c r="D18" i="338" s="1"/>
  <c r="C17" i="338"/>
  <c r="D17" i="338" s="1"/>
  <c r="C16" i="338"/>
  <c r="D16" i="338" s="1"/>
  <c r="C15" i="338"/>
  <c r="D15" i="338" s="1"/>
  <c r="C14" i="338"/>
  <c r="D14" i="338" s="1"/>
  <c r="C13" i="338"/>
  <c r="D13" i="338" s="1"/>
  <c r="C12" i="338"/>
  <c r="D12" i="338" s="1"/>
  <c r="C11" i="338"/>
  <c r="D11" i="338" s="1"/>
  <c r="C10" i="338"/>
  <c r="D10" i="338" s="1"/>
  <c r="C9" i="338"/>
  <c r="D9" i="338" s="1"/>
  <c r="C8" i="338"/>
  <c r="D8" i="338" s="1"/>
  <c r="C7" i="338"/>
  <c r="D7" i="338" s="1"/>
  <c r="C6" i="338"/>
  <c r="D6" i="338" s="1"/>
  <c r="C5" i="338"/>
  <c r="D5" i="338" s="1"/>
  <c r="C4" i="338"/>
  <c r="D4" i="338" s="1"/>
  <c r="C3" i="338"/>
  <c r="D3" i="338" s="1"/>
  <c r="C2" i="338"/>
  <c r="D2" i="338" s="1"/>
  <c r="M3" i="332"/>
  <c r="C118" i="332"/>
  <c r="C117" i="332"/>
  <c r="C116" i="332"/>
  <c r="C115" i="332"/>
  <c r="C114" i="332"/>
  <c r="C113" i="332"/>
  <c r="C112" i="332"/>
  <c r="C111" i="332"/>
  <c r="C110" i="332"/>
  <c r="C109" i="332"/>
  <c r="C108" i="332"/>
  <c r="C107" i="332"/>
  <c r="C106" i="332"/>
  <c r="C105" i="332"/>
  <c r="C104" i="332"/>
  <c r="C103" i="332"/>
  <c r="C102" i="332"/>
  <c r="C101" i="332"/>
  <c r="C100" i="332"/>
  <c r="C99" i="332"/>
  <c r="C98" i="332"/>
  <c r="C97" i="332"/>
  <c r="C96" i="332"/>
  <c r="C95" i="332"/>
  <c r="C94" i="332"/>
  <c r="C93" i="332"/>
  <c r="C92" i="332"/>
  <c r="C91" i="332"/>
  <c r="C90" i="332"/>
  <c r="C89" i="332"/>
  <c r="C88" i="332"/>
  <c r="C87" i="332"/>
  <c r="C86" i="332"/>
  <c r="C85" i="332"/>
  <c r="C84" i="332"/>
  <c r="C83" i="332"/>
  <c r="C82" i="332"/>
  <c r="C81" i="332"/>
  <c r="C80" i="332"/>
  <c r="C79" i="332"/>
  <c r="C78" i="332"/>
  <c r="C77" i="332"/>
  <c r="C76" i="332"/>
  <c r="C75" i="332"/>
  <c r="C74" i="332"/>
  <c r="C73" i="332"/>
  <c r="C72" i="332"/>
  <c r="C71" i="332"/>
  <c r="C70" i="332"/>
  <c r="C69" i="332"/>
  <c r="C68" i="332"/>
  <c r="C67" i="332"/>
  <c r="C66" i="332"/>
  <c r="C65" i="332"/>
  <c r="C64" i="332"/>
  <c r="C63" i="332"/>
  <c r="C62" i="332"/>
  <c r="C61" i="332"/>
  <c r="C60" i="332"/>
  <c r="C59" i="332"/>
  <c r="C58" i="332"/>
  <c r="C57" i="332"/>
  <c r="C56" i="332"/>
  <c r="C55" i="332"/>
  <c r="C54" i="332"/>
  <c r="C53" i="332"/>
  <c r="C52" i="332"/>
  <c r="C51" i="332"/>
  <c r="C50" i="332"/>
  <c r="C49" i="332"/>
  <c r="C48" i="332"/>
  <c r="C47" i="332"/>
  <c r="C46" i="332"/>
  <c r="C45" i="332"/>
  <c r="C44" i="332"/>
  <c r="C43" i="332"/>
  <c r="C42" i="332"/>
  <c r="C41" i="332"/>
  <c r="C40" i="332"/>
  <c r="C39" i="332"/>
  <c r="C38" i="332"/>
  <c r="C37" i="332"/>
  <c r="C36" i="332"/>
  <c r="C35" i="332"/>
  <c r="C34" i="332"/>
  <c r="C33" i="332"/>
  <c r="C32" i="332"/>
  <c r="C31" i="332"/>
  <c r="C30" i="332"/>
  <c r="C29" i="332"/>
  <c r="C28" i="332"/>
  <c r="C27" i="332"/>
  <c r="C26" i="332"/>
  <c r="C25" i="332"/>
  <c r="C24" i="332"/>
  <c r="C23" i="332"/>
  <c r="C22" i="332"/>
  <c r="C21" i="332"/>
  <c r="C20" i="332"/>
  <c r="C19" i="332"/>
  <c r="C15" i="332"/>
  <c r="D15" i="332" s="1"/>
  <c r="C14" i="332"/>
  <c r="D14" i="332" s="1"/>
  <c r="C13" i="332"/>
  <c r="D13" i="332" s="1"/>
  <c r="C12" i="332"/>
  <c r="D12" i="332" s="1"/>
  <c r="C11" i="332"/>
  <c r="D11" i="332" s="1"/>
  <c r="C10" i="332"/>
  <c r="D10" i="332" s="1"/>
  <c r="C9" i="332"/>
  <c r="D9" i="332" s="1"/>
  <c r="C8" i="332"/>
  <c r="D8" i="332" s="1"/>
  <c r="C7" i="332"/>
  <c r="D7" i="332" s="1"/>
  <c r="C6" i="332"/>
  <c r="D6" i="332" s="1"/>
  <c r="C5" i="332"/>
  <c r="D5" i="332" s="1"/>
  <c r="C4" i="332"/>
  <c r="D4" i="332" s="1"/>
  <c r="C3" i="332"/>
  <c r="D3" i="332" s="1"/>
  <c r="C2" i="332"/>
  <c r="D2" i="332" s="1"/>
  <c r="M3" i="330"/>
  <c r="C125" i="330"/>
  <c r="C124" i="330"/>
  <c r="C123" i="330"/>
  <c r="C122" i="330"/>
  <c r="C121" i="330"/>
  <c r="C120" i="330"/>
  <c r="C119" i="330"/>
  <c r="C118" i="330"/>
  <c r="C117" i="330"/>
  <c r="C116" i="330"/>
  <c r="C115" i="330"/>
  <c r="C114" i="330"/>
  <c r="C113" i="330"/>
  <c r="C112" i="330"/>
  <c r="C111" i="330"/>
  <c r="C110" i="330"/>
  <c r="C109" i="330"/>
  <c r="C108" i="330"/>
  <c r="C107" i="330"/>
  <c r="C106" i="330"/>
  <c r="C105" i="330"/>
  <c r="C104" i="330"/>
  <c r="C103" i="330"/>
  <c r="C102" i="330"/>
  <c r="C101" i="330"/>
  <c r="C100" i="330"/>
  <c r="C99" i="330"/>
  <c r="C98" i="330"/>
  <c r="C97" i="330"/>
  <c r="C96" i="330"/>
  <c r="C95" i="330"/>
  <c r="C94" i="330"/>
  <c r="C93" i="330"/>
  <c r="C92" i="330"/>
  <c r="C91" i="330"/>
  <c r="C90" i="330"/>
  <c r="C89" i="330"/>
  <c r="C88" i="330"/>
  <c r="C87" i="330"/>
  <c r="C86" i="330"/>
  <c r="C85" i="330"/>
  <c r="C84" i="330"/>
  <c r="C83" i="330"/>
  <c r="C82" i="330"/>
  <c r="C81" i="330"/>
  <c r="C80" i="330"/>
  <c r="C79" i="330"/>
  <c r="C78" i="330"/>
  <c r="C77" i="330"/>
  <c r="C76" i="330"/>
  <c r="C75" i="330"/>
  <c r="C74" i="330"/>
  <c r="C73" i="330"/>
  <c r="C72" i="330"/>
  <c r="C71" i="330"/>
  <c r="C70" i="330"/>
  <c r="C69" i="330"/>
  <c r="C68" i="330"/>
  <c r="C67" i="330"/>
  <c r="C66" i="330"/>
  <c r="C65" i="330"/>
  <c r="C64" i="330"/>
  <c r="C63" i="330"/>
  <c r="C62" i="330"/>
  <c r="C61" i="330"/>
  <c r="C60" i="330"/>
  <c r="C59" i="330"/>
  <c r="C58" i="330"/>
  <c r="C57" i="330"/>
  <c r="C56" i="330"/>
  <c r="C55" i="330"/>
  <c r="C54" i="330"/>
  <c r="C53" i="330"/>
  <c r="C52" i="330"/>
  <c r="C51" i="330"/>
  <c r="C50" i="330"/>
  <c r="C49" i="330"/>
  <c r="C48" i="330"/>
  <c r="C47" i="330"/>
  <c r="C46" i="330"/>
  <c r="C45" i="330"/>
  <c r="C44" i="330"/>
  <c r="C43" i="330"/>
  <c r="C42" i="330"/>
  <c r="C41" i="330"/>
  <c r="C40" i="330"/>
  <c r="C39" i="330"/>
  <c r="C38" i="330"/>
  <c r="C37" i="330"/>
  <c r="C36" i="330"/>
  <c r="C35" i="330"/>
  <c r="C34" i="330"/>
  <c r="C33" i="330"/>
  <c r="C32" i="330"/>
  <c r="C31" i="330"/>
  <c r="C30" i="330"/>
  <c r="C29" i="330"/>
  <c r="C28" i="330"/>
  <c r="C27" i="330"/>
  <c r="C26" i="330"/>
  <c r="C22" i="330"/>
  <c r="D22" i="330" s="1"/>
  <c r="C21" i="330"/>
  <c r="D21" i="330" s="1"/>
  <c r="C20" i="330"/>
  <c r="D20" i="330" s="1"/>
  <c r="C19" i="330"/>
  <c r="D19" i="330" s="1"/>
  <c r="C18" i="330"/>
  <c r="D18" i="330" s="1"/>
  <c r="C17" i="330"/>
  <c r="D17" i="330" s="1"/>
  <c r="C16" i="330"/>
  <c r="D16" i="330" s="1"/>
  <c r="C15" i="330"/>
  <c r="D15" i="330" s="1"/>
  <c r="C14" i="330"/>
  <c r="D14" i="330" s="1"/>
  <c r="C13" i="330"/>
  <c r="D13" i="330" s="1"/>
  <c r="C12" i="330"/>
  <c r="D12" i="330" s="1"/>
  <c r="C11" i="330"/>
  <c r="D11" i="330" s="1"/>
  <c r="C10" i="330"/>
  <c r="D10" i="330" s="1"/>
  <c r="C9" i="330"/>
  <c r="D9" i="330" s="1"/>
  <c r="C8" i="330"/>
  <c r="D8" i="330" s="1"/>
  <c r="C7" i="330"/>
  <c r="D7" i="330" s="1"/>
  <c r="C6" i="330"/>
  <c r="D6" i="330" s="1"/>
  <c r="C5" i="330"/>
  <c r="D5" i="330" s="1"/>
  <c r="C4" i="330"/>
  <c r="D4" i="330" s="1"/>
  <c r="C3" i="330"/>
  <c r="D3" i="330" s="1"/>
  <c r="C2" i="330"/>
  <c r="D2" i="330" s="1"/>
  <c r="M3" i="328"/>
  <c r="C125" i="328"/>
  <c r="C124" i="328"/>
  <c r="C123" i="328"/>
  <c r="C122" i="328"/>
  <c r="C121" i="328"/>
  <c r="C120" i="328"/>
  <c r="C119" i="328"/>
  <c r="C118" i="328"/>
  <c r="C117" i="328"/>
  <c r="C116" i="328"/>
  <c r="C115" i="328"/>
  <c r="C114" i="328"/>
  <c r="C113" i="328"/>
  <c r="C112" i="328"/>
  <c r="C111" i="328"/>
  <c r="C110" i="328"/>
  <c r="C109" i="328"/>
  <c r="C108" i="328"/>
  <c r="C107" i="328"/>
  <c r="C106" i="328"/>
  <c r="C105" i="328"/>
  <c r="C104" i="328"/>
  <c r="C103" i="328"/>
  <c r="C102" i="328"/>
  <c r="C101" i="328"/>
  <c r="C100" i="328"/>
  <c r="C99" i="328"/>
  <c r="C98" i="328"/>
  <c r="C97" i="328"/>
  <c r="C96" i="328"/>
  <c r="C95" i="328"/>
  <c r="C94" i="328"/>
  <c r="C93" i="328"/>
  <c r="C92" i="328"/>
  <c r="C91" i="328"/>
  <c r="C90" i="328"/>
  <c r="C89" i="328"/>
  <c r="C88" i="328"/>
  <c r="C87" i="328"/>
  <c r="C86" i="328"/>
  <c r="C85" i="328"/>
  <c r="C84" i="328"/>
  <c r="C83" i="328"/>
  <c r="C82" i="328"/>
  <c r="C81" i="328"/>
  <c r="C80" i="328"/>
  <c r="C79" i="328"/>
  <c r="C78" i="328"/>
  <c r="C77" i="328"/>
  <c r="C76" i="328"/>
  <c r="C75" i="328"/>
  <c r="C74" i="328"/>
  <c r="C73" i="328"/>
  <c r="C72" i="328"/>
  <c r="C71" i="328"/>
  <c r="C70" i="328"/>
  <c r="C69" i="328"/>
  <c r="C68" i="328"/>
  <c r="C67" i="328"/>
  <c r="C66" i="328"/>
  <c r="C65" i="328"/>
  <c r="C64" i="328"/>
  <c r="C63" i="328"/>
  <c r="C62" i="328"/>
  <c r="C61" i="328"/>
  <c r="C60" i="328"/>
  <c r="C59" i="328"/>
  <c r="C58" i="328"/>
  <c r="C57" i="328"/>
  <c r="C56" i="328"/>
  <c r="C55" i="328"/>
  <c r="C54" i="328"/>
  <c r="C53" i="328"/>
  <c r="C52" i="328"/>
  <c r="C51" i="328"/>
  <c r="C50" i="328"/>
  <c r="C49" i="328"/>
  <c r="C48" i="328"/>
  <c r="C47" i="328"/>
  <c r="C46" i="328"/>
  <c r="C45" i="328"/>
  <c r="C44" i="328"/>
  <c r="C43" i="328"/>
  <c r="C42" i="328"/>
  <c r="C41" i="328"/>
  <c r="C40" i="328"/>
  <c r="C39" i="328"/>
  <c r="C38" i="328"/>
  <c r="C37" i="328"/>
  <c r="C36" i="328"/>
  <c r="C35" i="328"/>
  <c r="C34" i="328"/>
  <c r="C33" i="328"/>
  <c r="C32" i="328"/>
  <c r="C31" i="328"/>
  <c r="C30" i="328"/>
  <c r="C29" i="328"/>
  <c r="C28" i="328"/>
  <c r="C27" i="328"/>
  <c r="C26" i="328"/>
  <c r="C22" i="328"/>
  <c r="D22" i="328" s="1"/>
  <c r="C21" i="328"/>
  <c r="D21" i="328" s="1"/>
  <c r="C20" i="328"/>
  <c r="D20" i="328" s="1"/>
  <c r="C19" i="328"/>
  <c r="D19" i="328" s="1"/>
  <c r="C18" i="328"/>
  <c r="D18" i="328" s="1"/>
  <c r="C17" i="328"/>
  <c r="D17" i="328" s="1"/>
  <c r="C16" i="328"/>
  <c r="D16" i="328" s="1"/>
  <c r="C15" i="328"/>
  <c r="D15" i="328" s="1"/>
  <c r="C14" i="328"/>
  <c r="D14" i="328" s="1"/>
  <c r="C13" i="328"/>
  <c r="D13" i="328" s="1"/>
  <c r="C12" i="328"/>
  <c r="D12" i="328" s="1"/>
  <c r="C11" i="328"/>
  <c r="D11" i="328" s="1"/>
  <c r="C10" i="328"/>
  <c r="D10" i="328" s="1"/>
  <c r="C9" i="328"/>
  <c r="D9" i="328" s="1"/>
  <c r="C8" i="328"/>
  <c r="D8" i="328" s="1"/>
  <c r="C7" i="328"/>
  <c r="D7" i="328" s="1"/>
  <c r="C6" i="328"/>
  <c r="D6" i="328" s="1"/>
  <c r="C5" i="328"/>
  <c r="D5" i="328" s="1"/>
  <c r="C4" i="328"/>
  <c r="D4" i="328" s="1"/>
  <c r="C3" i="328"/>
  <c r="D3" i="328" s="1"/>
  <c r="C2" i="328"/>
  <c r="D2" i="328" s="1"/>
  <c r="M3" i="326"/>
  <c r="C119" i="326"/>
  <c r="C118" i="326"/>
  <c r="C117" i="326"/>
  <c r="C116" i="326"/>
  <c r="C115" i="326"/>
  <c r="C114" i="326"/>
  <c r="C113" i="326"/>
  <c r="C112" i="326"/>
  <c r="C111" i="326"/>
  <c r="C110" i="326"/>
  <c r="C109" i="326"/>
  <c r="C108" i="326"/>
  <c r="C107" i="326"/>
  <c r="C106" i="326"/>
  <c r="C105" i="326"/>
  <c r="C104" i="326"/>
  <c r="C103" i="326"/>
  <c r="C102" i="326"/>
  <c r="C101" i="326"/>
  <c r="C100" i="326"/>
  <c r="C99" i="326"/>
  <c r="C98" i="326"/>
  <c r="C97" i="326"/>
  <c r="C96" i="326"/>
  <c r="C95" i="326"/>
  <c r="C94" i="326"/>
  <c r="C93" i="326"/>
  <c r="C92" i="326"/>
  <c r="C91" i="326"/>
  <c r="C90" i="326"/>
  <c r="C89" i="326"/>
  <c r="C88" i="326"/>
  <c r="C87" i="326"/>
  <c r="C86" i="326"/>
  <c r="C85" i="326"/>
  <c r="C84" i="326"/>
  <c r="C83" i="326"/>
  <c r="C82" i="326"/>
  <c r="C81" i="326"/>
  <c r="C80" i="326"/>
  <c r="C79" i="326"/>
  <c r="C78" i="326"/>
  <c r="C77" i="326"/>
  <c r="C76" i="326"/>
  <c r="C75" i="326"/>
  <c r="C74" i="326"/>
  <c r="C73" i="326"/>
  <c r="C72" i="326"/>
  <c r="C71" i="326"/>
  <c r="C70" i="326"/>
  <c r="C69" i="326"/>
  <c r="C68" i="326"/>
  <c r="C67" i="326"/>
  <c r="C66" i="326"/>
  <c r="C65" i="326"/>
  <c r="C64" i="326"/>
  <c r="C63" i="326"/>
  <c r="C62" i="326"/>
  <c r="C61" i="326"/>
  <c r="C60" i="326"/>
  <c r="C59" i="326"/>
  <c r="C58" i="326"/>
  <c r="C57" i="326"/>
  <c r="C56" i="326"/>
  <c r="C55" i="326"/>
  <c r="C54" i="326"/>
  <c r="C53" i="326"/>
  <c r="C52" i="326"/>
  <c r="C51" i="326"/>
  <c r="C50" i="326"/>
  <c r="C49" i="326"/>
  <c r="C48" i="326"/>
  <c r="C47" i="326"/>
  <c r="C46" i="326"/>
  <c r="C45" i="326"/>
  <c r="C44" i="326"/>
  <c r="C43" i="326"/>
  <c r="C42" i="326"/>
  <c r="C41" i="326"/>
  <c r="C40" i="326"/>
  <c r="C39" i="326"/>
  <c r="C38" i="326"/>
  <c r="C37" i="326"/>
  <c r="C36" i="326"/>
  <c r="C35" i="326"/>
  <c r="C34" i="326"/>
  <c r="C33" i="326"/>
  <c r="C32" i="326"/>
  <c r="C31" i="326"/>
  <c r="C30" i="326"/>
  <c r="C29" i="326"/>
  <c r="C28" i="326"/>
  <c r="C27" i="326"/>
  <c r="C26" i="326"/>
  <c r="C25" i="326"/>
  <c r="C24" i="326"/>
  <c r="C23" i="326"/>
  <c r="C22" i="326"/>
  <c r="C21" i="326"/>
  <c r="C20" i="326"/>
  <c r="C19" i="326"/>
  <c r="C15" i="326"/>
  <c r="D15" i="326" s="1"/>
  <c r="C14" i="326"/>
  <c r="D14" i="326" s="1"/>
  <c r="C13" i="326"/>
  <c r="D13" i="326" s="1"/>
  <c r="C12" i="326"/>
  <c r="D12" i="326" s="1"/>
  <c r="C11" i="326"/>
  <c r="D11" i="326" s="1"/>
  <c r="C10" i="326"/>
  <c r="D10" i="326" s="1"/>
  <c r="C9" i="326"/>
  <c r="D9" i="326" s="1"/>
  <c r="C8" i="326"/>
  <c r="D8" i="326" s="1"/>
  <c r="C7" i="326"/>
  <c r="D7" i="326" s="1"/>
  <c r="C6" i="326"/>
  <c r="D6" i="326" s="1"/>
  <c r="C5" i="326"/>
  <c r="D5" i="326" s="1"/>
  <c r="C4" i="326"/>
  <c r="D4" i="326" s="1"/>
  <c r="C3" i="326"/>
  <c r="D3" i="326" s="1"/>
  <c r="C2" i="326"/>
  <c r="D2" i="326" s="1"/>
  <c r="M3" i="324"/>
  <c r="C123" i="324"/>
  <c r="C122" i="324"/>
  <c r="C121" i="324"/>
  <c r="C120" i="324"/>
  <c r="C119" i="324"/>
  <c r="C118" i="324"/>
  <c r="C117" i="324"/>
  <c r="C116" i="324"/>
  <c r="C115" i="324"/>
  <c r="C114" i="324"/>
  <c r="C113" i="324"/>
  <c r="C112" i="324"/>
  <c r="C111" i="324"/>
  <c r="C110" i="324"/>
  <c r="C109" i="324"/>
  <c r="C108" i="324"/>
  <c r="C107" i="324"/>
  <c r="C106" i="324"/>
  <c r="C105" i="324"/>
  <c r="C104" i="324"/>
  <c r="C103" i="324"/>
  <c r="C102" i="324"/>
  <c r="C101" i="324"/>
  <c r="C100" i="324"/>
  <c r="C99" i="324"/>
  <c r="C98" i="324"/>
  <c r="C97" i="324"/>
  <c r="C96" i="324"/>
  <c r="C95" i="324"/>
  <c r="C94" i="324"/>
  <c r="C93" i="324"/>
  <c r="C92" i="324"/>
  <c r="C91" i="324"/>
  <c r="C90" i="324"/>
  <c r="C89" i="324"/>
  <c r="C88" i="324"/>
  <c r="C87" i="324"/>
  <c r="C86" i="324"/>
  <c r="C85" i="324"/>
  <c r="C84" i="324"/>
  <c r="C83" i="324"/>
  <c r="C82" i="324"/>
  <c r="C81" i="324"/>
  <c r="C80" i="324"/>
  <c r="C79" i="324"/>
  <c r="C78" i="324"/>
  <c r="C77" i="324"/>
  <c r="C76" i="324"/>
  <c r="C75" i="324"/>
  <c r="C74" i="324"/>
  <c r="C73" i="324"/>
  <c r="C72" i="324"/>
  <c r="C71" i="324"/>
  <c r="C70" i="324"/>
  <c r="C69" i="324"/>
  <c r="C68" i="324"/>
  <c r="C67" i="324"/>
  <c r="C66" i="324"/>
  <c r="C65" i="324"/>
  <c r="C64" i="324"/>
  <c r="C63" i="324"/>
  <c r="C62" i="324"/>
  <c r="C61" i="324"/>
  <c r="C60" i="324"/>
  <c r="C59" i="324"/>
  <c r="C58" i="324"/>
  <c r="C57" i="324"/>
  <c r="C56" i="324"/>
  <c r="C55" i="324"/>
  <c r="C54" i="324"/>
  <c r="C53" i="324"/>
  <c r="C52" i="324"/>
  <c r="C51" i="324"/>
  <c r="C50" i="324"/>
  <c r="C49" i="324"/>
  <c r="C48" i="324"/>
  <c r="C47" i="324"/>
  <c r="C46" i="324"/>
  <c r="C45" i="324"/>
  <c r="C44" i="324"/>
  <c r="C43" i="324"/>
  <c r="C42" i="324"/>
  <c r="C41" i="324"/>
  <c r="C40" i="324"/>
  <c r="C39" i="324"/>
  <c r="C38" i="324"/>
  <c r="C37" i="324"/>
  <c r="C36" i="324"/>
  <c r="C35" i="324"/>
  <c r="C34" i="324"/>
  <c r="C33" i="324"/>
  <c r="C32" i="324"/>
  <c r="C31" i="324"/>
  <c r="C30" i="324"/>
  <c r="C29" i="324"/>
  <c r="C28" i="324"/>
  <c r="C27" i="324"/>
  <c r="C26" i="324"/>
  <c r="C25" i="324"/>
  <c r="C24" i="324"/>
  <c r="C20" i="324"/>
  <c r="D20" i="324" s="1"/>
  <c r="C19" i="324"/>
  <c r="D19" i="324" s="1"/>
  <c r="C18" i="324"/>
  <c r="D18" i="324" s="1"/>
  <c r="C17" i="324"/>
  <c r="D17" i="324" s="1"/>
  <c r="C16" i="324"/>
  <c r="D16" i="324" s="1"/>
  <c r="C15" i="324"/>
  <c r="D15" i="324" s="1"/>
  <c r="C14" i="324"/>
  <c r="D14" i="324" s="1"/>
  <c r="C13" i="324"/>
  <c r="D13" i="324" s="1"/>
  <c r="C12" i="324"/>
  <c r="D12" i="324" s="1"/>
  <c r="C11" i="324"/>
  <c r="D11" i="324" s="1"/>
  <c r="C10" i="324"/>
  <c r="D10" i="324" s="1"/>
  <c r="C9" i="324"/>
  <c r="D9" i="324" s="1"/>
  <c r="C8" i="324"/>
  <c r="D8" i="324" s="1"/>
  <c r="C7" i="324"/>
  <c r="D7" i="324" s="1"/>
  <c r="C6" i="324"/>
  <c r="D6" i="324" s="1"/>
  <c r="C5" i="324"/>
  <c r="D5" i="324" s="1"/>
  <c r="C4" i="324"/>
  <c r="D4" i="324" s="1"/>
  <c r="C3" i="324"/>
  <c r="D3" i="324" s="1"/>
  <c r="C2" i="324"/>
  <c r="D2" i="324" s="1"/>
  <c r="D23" i="359" l="1"/>
  <c r="D23" i="357"/>
  <c r="D23" i="349"/>
  <c r="D23" i="347"/>
  <c r="D23" i="342"/>
  <c r="D23" i="340"/>
  <c r="D23" i="338"/>
  <c r="D16" i="332"/>
  <c r="D23" i="330"/>
  <c r="D23" i="328"/>
  <c r="D16" i="326"/>
  <c r="D21" i="324"/>
</calcChain>
</file>

<file path=xl/sharedStrings.xml><?xml version="1.0" encoding="utf-8"?>
<sst xmlns="http://schemas.openxmlformats.org/spreadsheetml/2006/main" count="2043" uniqueCount="63">
  <si>
    <t>pH</t>
  </si>
  <si>
    <t>Time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</si>
  <si>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</si>
  <si>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</si>
  <si>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</si>
  <si>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</si>
  <si>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</si>
  <si>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</si>
  <si>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LOG10(N0)</t>
  </si>
  <si>
    <t>p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</si>
  <si>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</si>
  <si>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</si>
  <si>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</si>
  <si>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</si>
  <si>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</si>
  <si>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</si>
  <si>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</si>
  <si>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</si>
  <si>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4D reduction is reached at</t>
  </si>
  <si>
    <t>units of time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</si>
  <si>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</si>
  <si>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</si>
  <si>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</si>
  <si>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</si>
  <si>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</si>
  <si>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>Coroller et al. 2006. General Model Based on Two Mixed Weibull Distributions of Bacterial Resistance for Describing Various Shapes of Inactivation Curves. Applied and Environmental Microbilogy, 72, 6493-6502</t>
  </si>
  <si>
    <t>Replicate</t>
  </si>
  <si>
    <t>A</t>
  </si>
  <si>
    <t>B</t>
  </si>
  <si>
    <t>C</t>
  </si>
  <si>
    <t>CFU</t>
  </si>
  <si>
    <t>Strain</t>
  </si>
  <si>
    <t>±1.44</t>
  </si>
  <si>
    <t>±3.15</t>
  </si>
  <si>
    <t>±2.97</t>
  </si>
  <si>
    <t>±2.61</t>
  </si>
  <si>
    <t>±4.05</t>
  </si>
  <si>
    <t>±3.24</t>
  </si>
  <si>
    <t>±3.51</t>
  </si>
  <si>
    <t>±3.96</t>
  </si>
  <si>
    <t>kmax</t>
  </si>
  <si>
    <t>LOG10(N_res)</t>
  </si>
  <si>
    <t>f</t>
  </si>
  <si>
    <t>kmax1</t>
  </si>
  <si>
    <t>kmax2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</si>
  <si>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</si>
  <si>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±1.62</t>
  </si>
  <si>
    <t>N= (N0- N_res) * exp(-kmax * t) + N_res</t>
  </si>
  <si>
    <t>LOG10(N)= LOG10((10^LOG10(N0)- 10^LOG10(N_res)) * exp(-kmax * t) + 10^LOG10(N_res))</t>
  </si>
  <si>
    <t>log10(N)=log10(N0)+log10(f*exp(-kmax1*t)+(1-f)*exp(-kmax2*t))</t>
  </si>
  <si>
    <t>Cerf O. 1977. Tailing of survival curves of bacterial spores.Journal of Applied Bacteriology, 42, 1-19</t>
  </si>
  <si>
    <t>±4.95</t>
  </si>
  <si>
    <t>±2.25</t>
  </si>
  <si>
    <t>±4.59</t>
  </si>
  <si>
    <t>±2.16</t>
  </si>
  <si>
    <t>delta</t>
  </si>
  <si>
    <t>±1.71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</si>
  <si>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</si>
  <si>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</si>
  <si>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</si>
  <si>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±4.23</t>
  </si>
  <si>
    <t>Temperature</t>
  </si>
  <si>
    <t>60C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</si>
</sst>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"/>
    <numFmt numFmtId="166" formatCode="0.000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2" fontId="18" fillId="0" borderId="0" xfId="0" applyNumberFormat="1" applyFont="1"/>
    <xf numFmtId="166" fontId="20" fillId="0" borderId="0" xfId="0" applyNumberFormat="1" applyFont="1"/>
    <xf numFmtId="166" fontId="20" fillId="0" borderId="0" xfId="0" applyNumberFormat="1" applyFont="1" applyAlignment="1">
      <alignment horizontal="right"/>
    </xf>
    <xf numFmtId="166" fontId="21" fillId="0" borderId="0" xfId="0" applyNumberFormat="1" applyFont="1"/>
    <xf numFmtId="166" fontId="21" fillId="0" borderId="0" xfId="0" applyNumberFormat="1" applyFont="1" applyAlignment="1">
      <alignment wrapText="1"/>
    </xf>
    <xf numFmtId="166" fontId="21" fillId="0" borderId="0" xfId="0" applyNumberFormat="1" applyFont="1" applyAlignment="1">
      <alignment horizontal="right"/>
    </xf>
    <xf numFmtId="2" fontId="22" fillId="0" borderId="0" xfId="0" applyNumberFormat="1" applyFont="1"/>
    <xf numFmtId="2" fontId="23" fillId="0" borderId="0" xfId="0" applyNumberFormat="1" applyFont="1"/>
    <xf numFmtId="0" fontId="23" fillId="0" borderId="0" xfId="0" applyFont="1"/>
    <xf numFmtId="166" fontId="18" fillId="0" borderId="0" xfId="0" applyNumberFormat="1" applyFont="1"/>
    <xf numFmtId="166" fontId="22" fillId="0" borderId="0" xfId="0" applyNumberFormat="1" applyFont="1" applyAlignment="1">
      <alignment wrapText="1"/>
    </xf>
    <xf numFmtId="166" fontId="23" fillId="0" borderId="0" xfId="0" applyNumberFormat="1" applyFont="1"/>
    <xf numFmtId="166" fontId="22" fillId="0" borderId="0" xfId="0" applyNumberFormat="1" applyFont="1"/>
    <xf numFmtId="2" fontId="22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right"/>
    </xf>
    <xf numFmtId="164" fontId="23" fillId="0" borderId="0" xfId="0" applyNumberFormat="1" applyFont="1"/>
    <xf numFmtId="166" fontId="22" fillId="0" borderId="0" xfId="0" applyNumberFormat="1" applyFont="1" applyAlignment="1">
      <alignment horizontal="right"/>
    </xf>
    <xf numFmtId="165" fontId="23" fillId="0" borderId="0" xfId="0" applyNumberFormat="1" applyFont="1"/>
    <xf numFmtId="2" fontId="20" fillId="0" borderId="0" xfId="0" applyNumberFormat="1" applyFont="1"/>
    <xf numFmtId="167" fontId="20" fillId="0" borderId="0" xfId="0" applyNumberFormat="1" applyFont="1"/>
    <xf numFmtId="1" fontId="20" fillId="0" borderId="0" xfId="0" applyNumberFormat="1" applyFont="1"/>
    <xf numFmtId="166" fontId="20" fillId="0" borderId="0" xfId="0" applyNumberFormat="1" applyFont="1" applyFill="1"/>
    <xf numFmtId="166" fontId="20" fillId="0" borderId="0" xfId="0" applyNumberFormat="1" applyFont="1" applyAlignment="1">
      <alignment wrapText="1"/>
    </xf>
    <xf numFmtId="2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2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5.5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'12628 5.5 Coroller'!$B$2:$B$22</c:f>
              <c:numCache>
                <c:formatCode>0.000</c:formatCode>
                <c:ptCount val="21"/>
                <c:pt idx="0">
                  <c:v>7.9867717340000004</c:v>
                </c:pt>
                <c:pt idx="1">
                  <c:v>8.0128372250000002</c:v>
                </c:pt>
                <c:pt idx="2">
                  <c:v>8.1038037210000002</c:v>
                </c:pt>
                <c:pt idx="3">
                  <c:v>7.1238516409999999</c:v>
                </c:pt>
                <c:pt idx="4">
                  <c:v>7.1139433519999997</c:v>
                </c:pt>
                <c:pt idx="5">
                  <c:v>7.0413926849999999</c:v>
                </c:pt>
                <c:pt idx="6">
                  <c:v>3.826074803</c:v>
                </c:pt>
                <c:pt idx="7">
                  <c:v>4.1367205670000002</c:v>
                </c:pt>
                <c:pt idx="8">
                  <c:v>3.301029996</c:v>
                </c:pt>
                <c:pt idx="9">
                  <c:v>2.2304489209999998</c:v>
                </c:pt>
                <c:pt idx="10">
                  <c:v>3.0128372250000002</c:v>
                </c:pt>
                <c:pt idx="11">
                  <c:v>4.1673173349999999</c:v>
                </c:pt>
                <c:pt idx="12">
                  <c:v>2.1139433520000002</c:v>
                </c:pt>
                <c:pt idx="13">
                  <c:v>2.903089987</c:v>
                </c:pt>
                <c:pt idx="14">
                  <c:v>3.3159703450000002</c:v>
                </c:pt>
                <c:pt idx="15">
                  <c:v>3.0413926849999999</c:v>
                </c:pt>
                <c:pt idx="16">
                  <c:v>2.3710678619999999</c:v>
                </c:pt>
                <c:pt idx="17">
                  <c:v>2.7403626889999999</c:v>
                </c:pt>
                <c:pt idx="18">
                  <c:v>2.4983105540000001</c:v>
                </c:pt>
                <c:pt idx="19">
                  <c:v>3.217483944</c:v>
                </c:pt>
                <c:pt idx="20">
                  <c:v>1.826074803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5.5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'12628 5.5 Coroller'!$C$26:$C$125</c:f>
              <c:numCache>
                <c:formatCode>0.000</c:formatCode>
                <c:ptCount val="100"/>
                <c:pt idx="0">
                  <c:v>8.0399579764856934</c:v>
                </c:pt>
                <c:pt idx="1">
                  <c:v>8.0380404963245695</c:v>
                </c:pt>
                <c:pt idx="2">
                  <c:v>8.0311059046052211</c:v>
                </c:pt>
                <c:pt idx="3">
                  <c:v>8.0182987132919532</c:v>
                </c:pt>
                <c:pt idx="4">
                  <c:v>7.9990922896886048</c:v>
                </c:pt>
                <c:pt idx="5">
                  <c:v>7.9730897231330298</c:v>
                </c:pt>
                <c:pt idx="6">
                  <c:v>7.9399678349633653</c:v>
                </c:pt>
                <c:pt idx="7">
                  <c:v>7.899451848273447</c:v>
                </c:pt>
                <c:pt idx="8">
                  <c:v>7.8513015177958998</c:v>
                </c:pt>
                <c:pt idx="9">
                  <c:v>7.7953026308162334</c:v>
                </c:pt>
                <c:pt idx="10">
                  <c:v>7.7312613916371671</c:v>
                </c:pt>
                <c:pt idx="11">
                  <c:v>7.6590005052812593</c:v>
                </c:pt>
                <c:pt idx="12">
                  <c:v>7.5783563346026366</c:v>
                </c:pt>
                <c:pt idx="13">
                  <c:v>7.4891767746416997</c:v>
                </c:pt>
                <c:pt idx="14">
                  <c:v>7.3913196310673817</c:v>
                </c:pt>
                <c:pt idx="15">
                  <c:v>7.2846513722485762</c:v>
                </c:pt>
                <c:pt idx="16">
                  <c:v>7.1690461774796921</c:v>
                </c:pt>
                <c:pt idx="17">
                  <c:v>7.0443852434099696</c:v>
                </c:pt>
                <c:pt idx="18">
                  <c:v>6.9105563476466232</c:v>
                </c:pt>
                <c:pt idx="19">
                  <c:v>6.7674537131223538</c:v>
                </c:pt>
                <c:pt idx="20">
                  <c:v>6.6149782830340413</c:v>
                </c:pt>
                <c:pt idx="21">
                  <c:v>6.4530386271265376</c:v>
                </c:pt>
                <c:pt idx="22">
                  <c:v>6.2815528981842492</c:v>
                </c:pt>
                <c:pt idx="23">
                  <c:v>6.1004526234968006</c:v>
                </c:pt>
                <c:pt idx="24">
                  <c:v>5.9096898064799035</c:v>
                </c:pt>
                <c:pt idx="25">
                  <c:v>5.7092501359136181</c:v>
                </c:pt>
                <c:pt idx="26">
                  <c:v>5.4991776583757348</c:v>
                </c:pt>
                <c:pt idx="27">
                  <c:v>5.2796212373551299</c:v>
                </c:pt>
                <c:pt idx="28">
                  <c:v>5.0509227004802408</c:v>
                </c:pt>
                <c:pt idx="29">
                  <c:v>4.8137845047220758</c:v>
                </c:pt>
                <c:pt idx="30">
                  <c:v>4.5695857193351115</c:v>
                </c:pt>
                <c:pt idx="31">
                  <c:v>4.3209576784189165</c:v>
                </c:pt>
                <c:pt idx="32">
                  <c:v>4.0727451405252495</c:v>
                </c:pt>
                <c:pt idx="33">
                  <c:v>3.833293803409334</c:v>
                </c:pt>
                <c:pt idx="34">
                  <c:v>3.6152202272278817</c:v>
                </c:pt>
                <c:pt idx="35">
                  <c:v>3.433397056285254</c:v>
                </c:pt>
                <c:pt idx="36">
                  <c:v>3.2984135512337951</c:v>
                </c:pt>
                <c:pt idx="37">
                  <c:v>3.2098438341380713</c:v>
                </c:pt>
                <c:pt idx="38">
                  <c:v>3.1572458277628983</c:v>
                </c:pt>
                <c:pt idx="39">
                  <c:v>3.127509330962829</c:v>
                </c:pt>
                <c:pt idx="40">
                  <c:v>3.1103774985242425</c:v>
                </c:pt>
                <c:pt idx="41">
                  <c:v>3.0995464355162903</c:v>
                </c:pt>
                <c:pt idx="42">
                  <c:v>3.0916346760447744</c:v>
                </c:pt>
                <c:pt idx="43">
                  <c:v>3.0849690277700268</c:v>
                </c:pt>
                <c:pt idx="44">
                  <c:v>3.0787637778030601</c:v>
                </c:pt>
                <c:pt idx="45">
                  <c:v>3.0726637992322829</c:v>
                </c:pt>
                <c:pt idx="46">
                  <c:v>3.0665134724360827</c:v>
                </c:pt>
                <c:pt idx="47">
                  <c:v>3.0602463502075188</c:v>
                </c:pt>
                <c:pt idx="48">
                  <c:v>3.0538346074711993</c:v>
                </c:pt>
                <c:pt idx="49">
                  <c:v>3.0472666627085085</c:v>
                </c:pt>
                <c:pt idx="50">
                  <c:v>3.0405375761243629</c:v>
                </c:pt>
                <c:pt idx="51">
                  <c:v>3.0336450514303976</c:v>
                </c:pt>
                <c:pt idx="52">
                  <c:v>3.0265878190925397</c:v>
                </c:pt>
                <c:pt idx="53">
                  <c:v>3.0193650012052378</c:v>
                </c:pt>
                <c:pt idx="54">
                  <c:v>3.0119758689870553</c:v>
                </c:pt>
                <c:pt idx="55">
                  <c:v>3.0044197526978684</c:v>
                </c:pt>
                <c:pt idx="56">
                  <c:v>2.9966960090025454</c:v>
                </c:pt>
                <c:pt idx="57">
                  <c:v>2.9888040093604964</c:v>
                </c:pt>
                <c:pt idx="58">
                  <c:v>2.9807431358930168</c:v>
                </c:pt>
                <c:pt idx="59">
                  <c:v>2.9725127798386421</c:v>
                </c:pt>
                <c:pt idx="60">
                  <c:v>2.964112340883736</c:v>
                </c:pt>
                <c:pt idx="61">
                  <c:v>2.9555412267857943</c:v>
                </c:pt>
                <c:pt idx="62">
                  <c:v>2.9467988530968667</c:v>
                </c:pt>
                <c:pt idx="63">
                  <c:v>2.9378846429249776</c:v>
                </c:pt>
                <c:pt idx="64">
                  <c:v>2.9287980267138209</c:v>
                </c:pt>
                <c:pt idx="65">
                  <c:v>2.9195384420343604</c:v>
                </c:pt>
                <c:pt idx="66">
                  <c:v>2.910105333386094</c:v>
                </c:pt>
                <c:pt idx="67">
                  <c:v>2.900498152006973</c:v>
                </c:pt>
                <c:pt idx="68">
                  <c:v>2.8907163556913704</c:v>
                </c:pt>
                <c:pt idx="69">
                  <c:v>2.8807594086156012</c:v>
                </c:pt>
                <c:pt idx="70">
                  <c:v>2.8706267811705763</c:v>
                </c:pt>
                <c:pt idx="71">
                  <c:v>2.860317949801193</c:v>
                </c:pt>
                <c:pt idx="72">
                  <c:v>2.8498323968520989</c:v>
                </c:pt>
                <c:pt idx="73">
                  <c:v>2.8391696104194923</c:v>
                </c:pt>
                <c:pt idx="74">
                  <c:v>2.828329084208641</c:v>
                </c:pt>
                <c:pt idx="75">
                  <c:v>2.8173103173968248</c:v>
                </c:pt>
                <c:pt idx="76">
                  <c:v>2.8061128145014234</c:v>
                </c:pt>
                <c:pt idx="77">
                  <c:v>2.7947360852528949</c:v>
                </c:pt>
                <c:pt idx="78">
                  <c:v>2.7831796444723964</c:v>
                </c:pt>
                <c:pt idx="79">
                  <c:v>2.7714430119538229</c:v>
                </c:pt>
                <c:pt idx="80">
                  <c:v>2.7595257123500505</c:v>
                </c:pt>
                <c:pt idx="81">
                  <c:v>2.7474272750631816</c:v>
                </c:pt>
                <c:pt idx="82">
                  <c:v>2.7351472341386032</c:v>
                </c:pt>
                <c:pt idx="83">
                  <c:v>2.7226851281626834</c:v>
                </c:pt>
                <c:pt idx="84">
                  <c:v>2.7100405001639345</c:v>
                </c:pt>
                <c:pt idx="85">
                  <c:v>2.6972128975174869</c:v>
                </c:pt>
                <c:pt idx="86">
                  <c:v>2.6842018718527259</c:v>
                </c:pt>
                <c:pt idx="87">
                  <c:v>2.6710069789639506</c:v>
                </c:pt>
                <c:pt idx="88">
                  <c:v>2.6576277787239189</c:v>
                </c:pt>
                <c:pt idx="89">
                  <c:v>2.6440638350001597</c:v>
                </c:pt>
                <c:pt idx="90">
                  <c:v>2.630314715573927</c:v>
                </c:pt>
                <c:pt idx="91">
                  <c:v>2.6163799920616864</c:v>
                </c:pt>
                <c:pt idx="92">
                  <c:v>2.6022592398390318</c:v>
                </c:pt>
                <c:pt idx="93">
                  <c:v>2.5879520379669221</c:v>
                </c:pt>
                <c:pt idx="94">
                  <c:v>2.5734579691201525</c:v>
                </c:pt>
                <c:pt idx="95">
                  <c:v>2.5587766195179618</c:v>
                </c:pt>
                <c:pt idx="96">
                  <c:v>2.543907578856698</c:v>
                </c:pt>
                <c:pt idx="97">
                  <c:v>2.5288504402444496</c:v>
                </c:pt>
                <c:pt idx="98">
                  <c:v>2.5136048001375757</c:v>
                </c:pt>
                <c:pt idx="99">
                  <c:v>2.4981702582790555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27256"/>
        <c:axId val="90127648"/>
      </c:scatterChart>
      <c:valAx>
        <c:axId val="90127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 b="0"/>
            </a:pPr>
            <a:endParaRPr lang="en-US"/>
          </a:p>
        </c:txPr>
        <c:crossAx val="90127648"/>
        <c:crosses val="autoZero"/>
        <c:crossBetween val="midCat"/>
      </c:valAx>
      <c:valAx>
        <c:axId val="9012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90127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4.5 Coroller'!$A$2:$A$20</c:f>
              <c:numCache>
                <c:formatCode>0.000</c:formatCode>
                <c:ptCount val="19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9.0009999999999994</c:v>
                </c:pt>
              </c:numCache>
            </c:numRef>
          </c:xVal>
          <c:yVal>
            <c:numRef>
              <c:f>'13126 4.5 Coroller'!$B$2:$B$20</c:f>
              <c:numCache>
                <c:formatCode>0.000</c:formatCode>
                <c:ptCount val="19"/>
                <c:pt idx="0">
                  <c:v>7.8633228601204559</c:v>
                </c:pt>
                <c:pt idx="1">
                  <c:v>8.0530784434834199</c:v>
                </c:pt>
                <c:pt idx="2">
                  <c:v>8</c:v>
                </c:pt>
                <c:pt idx="3">
                  <c:v>4.2304489213782741</c:v>
                </c:pt>
                <c:pt idx="4">
                  <c:v>2.8450980400142569</c:v>
                </c:pt>
                <c:pt idx="5">
                  <c:v>3.3617278360175931</c:v>
                </c:pt>
                <c:pt idx="6">
                  <c:v>1.8450980400142569</c:v>
                </c:pt>
                <c:pt idx="7">
                  <c:v>2.7993405494535817</c:v>
                </c:pt>
                <c:pt idx="8">
                  <c:v>2.4771212547196626</c:v>
                </c:pt>
                <c:pt idx="9">
                  <c:v>2.6020599913279625</c:v>
                </c:pt>
                <c:pt idx="10">
                  <c:v>3.2671717284030137</c:v>
                </c:pt>
                <c:pt idx="11">
                  <c:v>3</c:v>
                </c:pt>
                <c:pt idx="12">
                  <c:v>1.6390908925000001</c:v>
                </c:pt>
                <c:pt idx="13">
                  <c:v>2.1020905255118367</c:v>
                </c:pt>
                <c:pt idx="14">
                  <c:v>1.1760912590556813</c:v>
                </c:pt>
                <c:pt idx="15">
                  <c:v>2.3710678622717363</c:v>
                </c:pt>
                <c:pt idx="16">
                  <c:v>2.5250448070368452</c:v>
                </c:pt>
                <c:pt idx="17">
                  <c:v>2.0606978403536118</c:v>
                </c:pt>
                <c:pt idx="18">
                  <c:v>1.9294189257142926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4.5 Coroller'!$A$24:$A$123</c:f>
              <c:numCache>
                <c:formatCode>0.000</c:formatCode>
                <c:ptCount val="100"/>
                <c:pt idx="0">
                  <c:v>0</c:v>
                </c:pt>
                <c:pt idx="1">
                  <c:v>9.0009999999999993E-2</c:v>
                </c:pt>
                <c:pt idx="2">
                  <c:v>0.18001999999999999</c:v>
                </c:pt>
                <c:pt idx="3">
                  <c:v>0.27002999999999999</c:v>
                </c:pt>
                <c:pt idx="4">
                  <c:v>0.36003999999999997</c:v>
                </c:pt>
                <c:pt idx="5">
                  <c:v>0.45004999999999995</c:v>
                </c:pt>
                <c:pt idx="6">
                  <c:v>0.54005999999999998</c:v>
                </c:pt>
                <c:pt idx="7">
                  <c:v>0.63007000000000002</c:v>
                </c:pt>
                <c:pt idx="8">
                  <c:v>0.72008000000000005</c:v>
                </c:pt>
                <c:pt idx="9">
                  <c:v>0.81009000000000009</c:v>
                </c:pt>
                <c:pt idx="10">
                  <c:v>0.90010000000000012</c:v>
                </c:pt>
                <c:pt idx="11">
                  <c:v>0.99011000000000016</c:v>
                </c:pt>
                <c:pt idx="12">
                  <c:v>1.0801200000000002</c:v>
                </c:pt>
                <c:pt idx="13">
                  <c:v>1.1701300000000001</c:v>
                </c:pt>
                <c:pt idx="14">
                  <c:v>1.26014</c:v>
                </c:pt>
                <c:pt idx="15">
                  <c:v>1.35015</c:v>
                </c:pt>
                <c:pt idx="16">
                  <c:v>1.4401599999999999</c:v>
                </c:pt>
                <c:pt idx="17">
                  <c:v>1.5301699999999998</c:v>
                </c:pt>
                <c:pt idx="18">
                  <c:v>1.6201799999999997</c:v>
                </c:pt>
                <c:pt idx="19">
                  <c:v>1.7101899999999997</c:v>
                </c:pt>
                <c:pt idx="20">
                  <c:v>1.8001999999999996</c:v>
                </c:pt>
                <c:pt idx="21">
                  <c:v>1.8902099999999995</c:v>
                </c:pt>
                <c:pt idx="22">
                  <c:v>1.9802199999999994</c:v>
                </c:pt>
                <c:pt idx="23">
                  <c:v>2.0702299999999996</c:v>
                </c:pt>
                <c:pt idx="24">
                  <c:v>2.1602399999999995</c:v>
                </c:pt>
                <c:pt idx="25">
                  <c:v>2.2502499999999994</c:v>
                </c:pt>
                <c:pt idx="26">
                  <c:v>2.3402599999999993</c:v>
                </c:pt>
                <c:pt idx="27">
                  <c:v>2.4302699999999993</c:v>
                </c:pt>
                <c:pt idx="28">
                  <c:v>2.5202799999999992</c:v>
                </c:pt>
                <c:pt idx="29">
                  <c:v>2.6102899999999991</c:v>
                </c:pt>
                <c:pt idx="30">
                  <c:v>2.700299999999999</c:v>
                </c:pt>
                <c:pt idx="31">
                  <c:v>2.790309999999999</c:v>
                </c:pt>
                <c:pt idx="32">
                  <c:v>2.8803199999999989</c:v>
                </c:pt>
                <c:pt idx="33">
                  <c:v>2.9703299999999988</c:v>
                </c:pt>
                <c:pt idx="34">
                  <c:v>3.0603399999999987</c:v>
                </c:pt>
                <c:pt idx="35">
                  <c:v>3.1503499999999987</c:v>
                </c:pt>
                <c:pt idx="36">
                  <c:v>3.2403599999999986</c:v>
                </c:pt>
                <c:pt idx="37">
                  <c:v>3.3303699999999985</c:v>
                </c:pt>
                <c:pt idx="38">
                  <c:v>3.4203799999999984</c:v>
                </c:pt>
                <c:pt idx="39">
                  <c:v>3.5103899999999983</c:v>
                </c:pt>
                <c:pt idx="40">
                  <c:v>3.6003999999999983</c:v>
                </c:pt>
                <c:pt idx="41">
                  <c:v>3.6904099999999982</c:v>
                </c:pt>
                <c:pt idx="42">
                  <c:v>3.7804199999999981</c:v>
                </c:pt>
                <c:pt idx="43">
                  <c:v>3.870429999999998</c:v>
                </c:pt>
                <c:pt idx="44">
                  <c:v>3.960439999999998</c:v>
                </c:pt>
                <c:pt idx="45">
                  <c:v>4.0504499999999979</c:v>
                </c:pt>
                <c:pt idx="46">
                  <c:v>4.1404599999999983</c:v>
                </c:pt>
                <c:pt idx="47">
                  <c:v>4.2304699999999986</c:v>
                </c:pt>
                <c:pt idx="48">
                  <c:v>4.320479999999999</c:v>
                </c:pt>
                <c:pt idx="49">
                  <c:v>4.4104899999999994</c:v>
                </c:pt>
                <c:pt idx="50">
                  <c:v>4.5004999999999997</c:v>
                </c:pt>
                <c:pt idx="51">
                  <c:v>4.5905100000000001</c:v>
                </c:pt>
                <c:pt idx="52">
                  <c:v>4.6805200000000005</c:v>
                </c:pt>
                <c:pt idx="53">
                  <c:v>4.7705300000000008</c:v>
                </c:pt>
                <c:pt idx="54">
                  <c:v>4.8605400000000012</c:v>
                </c:pt>
                <c:pt idx="55">
                  <c:v>4.9505500000000016</c:v>
                </c:pt>
                <c:pt idx="56">
                  <c:v>5.0405600000000019</c:v>
                </c:pt>
                <c:pt idx="57">
                  <c:v>5.1305700000000023</c:v>
                </c:pt>
                <c:pt idx="58">
                  <c:v>5.2205800000000027</c:v>
                </c:pt>
                <c:pt idx="59">
                  <c:v>5.310590000000003</c:v>
                </c:pt>
                <c:pt idx="60">
                  <c:v>5.4006000000000034</c:v>
                </c:pt>
                <c:pt idx="61">
                  <c:v>5.4906100000000038</c:v>
                </c:pt>
                <c:pt idx="62">
                  <c:v>5.5806200000000041</c:v>
                </c:pt>
                <c:pt idx="63">
                  <c:v>5.6706300000000045</c:v>
                </c:pt>
                <c:pt idx="64">
                  <c:v>5.7606400000000049</c:v>
                </c:pt>
                <c:pt idx="65">
                  <c:v>5.8506500000000052</c:v>
                </c:pt>
                <c:pt idx="66">
                  <c:v>5.9406600000000056</c:v>
                </c:pt>
                <c:pt idx="67">
                  <c:v>6.030670000000006</c:v>
                </c:pt>
                <c:pt idx="68">
                  <c:v>6.1206800000000063</c:v>
                </c:pt>
                <c:pt idx="69">
                  <c:v>6.2106900000000067</c:v>
                </c:pt>
                <c:pt idx="70">
                  <c:v>6.3007000000000071</c:v>
                </c:pt>
                <c:pt idx="71">
                  <c:v>6.3907100000000074</c:v>
                </c:pt>
                <c:pt idx="72">
                  <c:v>6.4807200000000078</c:v>
                </c:pt>
                <c:pt idx="73">
                  <c:v>6.5707300000000082</c:v>
                </c:pt>
                <c:pt idx="74">
                  <c:v>6.6607400000000085</c:v>
                </c:pt>
                <c:pt idx="75">
                  <c:v>6.7507500000000089</c:v>
                </c:pt>
                <c:pt idx="76">
                  <c:v>6.8407600000000093</c:v>
                </c:pt>
                <c:pt idx="77">
                  <c:v>6.9307700000000096</c:v>
                </c:pt>
                <c:pt idx="78">
                  <c:v>7.02078000000001</c:v>
                </c:pt>
                <c:pt idx="79">
                  <c:v>7.1107900000000104</c:v>
                </c:pt>
                <c:pt idx="80">
                  <c:v>7.2008000000000107</c:v>
                </c:pt>
                <c:pt idx="81">
                  <c:v>7.2908100000000111</c:v>
                </c:pt>
                <c:pt idx="82">
                  <c:v>7.3808200000000115</c:v>
                </c:pt>
                <c:pt idx="83">
                  <c:v>7.4708300000000119</c:v>
                </c:pt>
                <c:pt idx="84">
                  <c:v>7.5608400000000122</c:v>
                </c:pt>
                <c:pt idx="85">
                  <c:v>7.6508500000000126</c:v>
                </c:pt>
                <c:pt idx="86">
                  <c:v>7.740860000000013</c:v>
                </c:pt>
                <c:pt idx="87">
                  <c:v>7.8308700000000133</c:v>
                </c:pt>
                <c:pt idx="88">
                  <c:v>7.9208800000000137</c:v>
                </c:pt>
                <c:pt idx="89">
                  <c:v>8.0108900000000141</c:v>
                </c:pt>
                <c:pt idx="90">
                  <c:v>8.1009000000000135</c:v>
                </c:pt>
                <c:pt idx="91">
                  <c:v>8.190910000000013</c:v>
                </c:pt>
                <c:pt idx="92">
                  <c:v>8.2809200000000125</c:v>
                </c:pt>
                <c:pt idx="93">
                  <c:v>8.370930000000012</c:v>
                </c:pt>
                <c:pt idx="94">
                  <c:v>8.4609400000000115</c:v>
                </c:pt>
                <c:pt idx="95">
                  <c:v>8.5509500000000109</c:v>
                </c:pt>
                <c:pt idx="96">
                  <c:v>8.6409600000000104</c:v>
                </c:pt>
                <c:pt idx="97">
                  <c:v>8.7309700000000099</c:v>
                </c:pt>
                <c:pt idx="98">
                  <c:v>8.8209800000000094</c:v>
                </c:pt>
                <c:pt idx="99">
                  <c:v>8.9109900000000088</c:v>
                </c:pt>
              </c:numCache>
            </c:numRef>
          </c:xVal>
          <c:yVal>
            <c:numRef>
              <c:f>'13126 4.5 Coroller'!$C$24:$C$123</c:f>
              <c:numCache>
                <c:formatCode>0.000</c:formatCode>
                <c:ptCount val="100"/>
                <c:pt idx="0">
                  <c:v>7.9729038613136654</c:v>
                </c:pt>
                <c:pt idx="1">
                  <c:v>7.8186578955523274</c:v>
                </c:pt>
                <c:pt idx="2">
                  <c:v>7.6175613611283302</c:v>
                </c:pt>
                <c:pt idx="3">
                  <c:v>7.3939336672145997</c:v>
                </c:pt>
                <c:pt idx="4">
                  <c:v>7.1542923699560133</c:v>
                </c:pt>
                <c:pt idx="5">
                  <c:v>6.9019959407873133</c:v>
                </c:pt>
                <c:pt idx="6">
                  <c:v>6.639139444769433</c:v>
                </c:pt>
                <c:pt idx="7">
                  <c:v>6.367174871711617</c:v>
                </c:pt>
                <c:pt idx="8">
                  <c:v>6.0871840966327539</c:v>
                </c:pt>
                <c:pt idx="9">
                  <c:v>5.8000257083088531</c:v>
                </c:pt>
                <c:pt idx="10">
                  <c:v>5.5064335882210287</c:v>
                </c:pt>
                <c:pt idx="11">
                  <c:v>5.2071080754401908</c:v>
                </c:pt>
                <c:pt idx="12">
                  <c:v>4.9028375336844423</c:v>
                </c:pt>
                <c:pt idx="13">
                  <c:v>4.5947071180134946</c:v>
                </c:pt>
                <c:pt idx="14">
                  <c:v>4.2844963326837808</c:v>
                </c:pt>
                <c:pt idx="15">
                  <c:v>3.9754382663156571</c:v>
                </c:pt>
                <c:pt idx="16">
                  <c:v>3.6735509240824551</c:v>
                </c:pt>
                <c:pt idx="17">
                  <c:v>3.3894488750674996</c:v>
                </c:pt>
                <c:pt idx="18">
                  <c:v>3.1391505281810463</c:v>
                </c:pt>
                <c:pt idx="19">
                  <c:v>2.9400916576313678</c:v>
                </c:pt>
                <c:pt idx="20">
                  <c:v>2.8009485200736952</c:v>
                </c:pt>
                <c:pt idx="21">
                  <c:v>2.7148849848756695</c:v>
                </c:pt>
                <c:pt idx="22">
                  <c:v>2.6655420877649698</c:v>
                </c:pt>
                <c:pt idx="23">
                  <c:v>2.6373822391461661</c:v>
                </c:pt>
                <c:pt idx="24">
                  <c:v>2.6201192918866147</c:v>
                </c:pt>
                <c:pt idx="25">
                  <c:v>2.6080968284866057</c:v>
                </c:pt>
                <c:pt idx="26">
                  <c:v>2.5984897589871712</c:v>
                </c:pt>
                <c:pt idx="27">
                  <c:v>2.589956318939628</c:v>
                </c:pt>
                <c:pt idx="28">
                  <c:v>2.5818767852767115</c:v>
                </c:pt>
                <c:pt idx="29">
                  <c:v>2.5739699848878077</c:v>
                </c:pt>
                <c:pt idx="30">
                  <c:v>2.5661101788555607</c:v>
                </c:pt>
                <c:pt idx="31">
                  <c:v>2.5582420268694297</c:v>
                </c:pt>
                <c:pt idx="32">
                  <c:v>2.5503417433935835</c:v>
                </c:pt>
                <c:pt idx="33">
                  <c:v>2.542399553750887</c:v>
                </c:pt>
                <c:pt idx="34">
                  <c:v>2.5344118412207837</c:v>
                </c:pt>
                <c:pt idx="35">
                  <c:v>2.5263776599421059</c:v>
                </c:pt>
                <c:pt idx="36">
                  <c:v>2.5182971984721232</c:v>
                </c:pt>
                <c:pt idx="37">
                  <c:v>2.5101711084384801</c:v>
                </c:pt>
                <c:pt idx="38">
                  <c:v>2.502000214133639</c:v>
                </c:pt>
                <c:pt idx="39">
                  <c:v>2.4937853886707408</c:v>
                </c:pt>
                <c:pt idx="40">
                  <c:v>2.48552750242066</c:v>
                </c:pt>
                <c:pt idx="41">
                  <c:v>2.4772274025441328</c:v>
                </c:pt>
                <c:pt idx="42">
                  <c:v>2.4688859057473782</c:v>
                </c:pt>
                <c:pt idx="43">
                  <c:v>2.4605037965609222</c:v>
                </c:pt>
                <c:pt idx="44">
                  <c:v>2.452081827850296</c:v>
                </c:pt>
                <c:pt idx="45">
                  <c:v>2.4436207221661235</c:v>
                </c:pt>
                <c:pt idx="46">
                  <c:v>2.4351211733533811</c:v>
                </c:pt>
                <c:pt idx="47">
                  <c:v>2.4265838481844364</c:v>
                </c:pt>
                <c:pt idx="48">
                  <c:v>2.4180093879254669</c:v>
                </c:pt>
                <c:pt idx="49">
                  <c:v>2.4093984098059873</c:v>
                </c:pt>
                <c:pt idx="50">
                  <c:v>2.4007515083855488</c:v>
                </c:pt>
                <c:pt idx="51">
                  <c:v>2.3920692568210846</c:v>
                </c:pt>
                <c:pt idx="52">
                  <c:v>2.3833522080416079</c:v>
                </c:pt>
                <c:pt idx="53">
                  <c:v>2.3746008958377418</c:v>
                </c:pt>
                <c:pt idx="54">
                  <c:v>2.3658158358733501</c:v>
                </c:pt>
                <c:pt idx="55">
                  <c:v>2.3569975266260266</c:v>
                </c:pt>
                <c:pt idx="56">
                  <c:v>2.3481464502625857</c:v>
                </c:pt>
                <c:pt idx="57">
                  <c:v>2.3392630734551001</c:v>
                </c:pt>
                <c:pt idx="58">
                  <c:v>2.3303478481424875</c:v>
                </c:pt>
                <c:pt idx="59">
                  <c:v>2.3214012122421588</c:v>
                </c:pt>
                <c:pt idx="60">
                  <c:v>2.3124235903157846</c:v>
                </c:pt>
                <c:pt idx="61">
                  <c:v>2.3034153941928603</c:v>
                </c:pt>
                <c:pt idx="62">
                  <c:v>2.2943770235553944</c:v>
                </c:pt>
                <c:pt idx="63">
                  <c:v>2.2853088664867287</c:v>
                </c:pt>
                <c:pt idx="64">
                  <c:v>2.2762112999872279</c:v>
                </c:pt>
                <c:pt idx="65">
                  <c:v>2.267084690459332</c:v>
                </c:pt>
                <c:pt idx="66">
                  <c:v>2.2579293941642233</c:v>
                </c:pt>
                <c:pt idx="67">
                  <c:v>2.2487457576521868</c:v>
                </c:pt>
                <c:pt idx="68">
                  <c:v>2.2395341181685446</c:v>
                </c:pt>
                <c:pt idx="69">
                  <c:v>2.2302948040368911</c:v>
                </c:pt>
                <c:pt idx="70">
                  <c:v>2.2210281350212071</c:v>
                </c:pt>
                <c:pt idx="71">
                  <c:v>2.2117344226683082</c:v>
                </c:pt>
                <c:pt idx="72">
                  <c:v>2.2024139706319517</c:v>
                </c:pt>
                <c:pt idx="73">
                  <c:v>2.1930670749798309</c:v>
                </c:pt>
                <c:pt idx="74">
                  <c:v>2.1836940244845771</c:v>
                </c:pt>
                <c:pt idx="75">
                  <c:v>2.1742951008998141</c:v>
                </c:pt>
                <c:pt idx="76">
                  <c:v>2.1648705792222183</c:v>
                </c:pt>
                <c:pt idx="77">
                  <c:v>2.1554207279404709</c:v>
                </c:pt>
                <c:pt idx="78">
                  <c:v>2.1459458092719137</c:v>
                </c:pt>
                <c:pt idx="79">
                  <c:v>2.1364460793876803</c:v>
                </c:pt>
                <c:pt idx="80">
                  <c:v>2.1269217886269831</c:v>
                </c:pt>
                <c:pt idx="81">
                  <c:v>2.1173731817012276</c:v>
                </c:pt>
                <c:pt idx="82">
                  <c:v>2.1078004978885403</c:v>
                </c:pt>
                <c:pt idx="83">
                  <c:v>2.0982039712192839</c:v>
                </c:pt>
                <c:pt idx="84">
                  <c:v>2.0885838306530728</c:v>
                </c:pt>
                <c:pt idx="85">
                  <c:v>2.078940300247782</c:v>
                </c:pt>
                <c:pt idx="86">
                  <c:v>2.0692735993209941</c:v>
                </c:pt>
                <c:pt idx="87">
                  <c:v>2.0595839426043132</c:v>
                </c:pt>
                <c:pt idx="88">
                  <c:v>2.0498715403909378</c:v>
                </c:pt>
                <c:pt idx="89">
                  <c:v>2.0401365986768587</c:v>
                </c:pt>
                <c:pt idx="90">
                  <c:v>2.0303793192960242</c:v>
                </c:pt>
                <c:pt idx="91">
                  <c:v>2.0205999000498034</c:v>
                </c:pt>
                <c:pt idx="92">
                  <c:v>2.0107985348310367</c:v>
                </c:pt>
                <c:pt idx="93">
                  <c:v>2.0009754137429634</c:v>
                </c:pt>
                <c:pt idx="94">
                  <c:v>1.9911307232132913</c:v>
                </c:pt>
                <c:pt idx="95">
                  <c:v>1.9812646461036509</c:v>
                </c:pt>
                <c:pt idx="96">
                  <c:v>1.971377361814673</c:v>
                </c:pt>
                <c:pt idx="97">
                  <c:v>1.9614690463869064</c:v>
                </c:pt>
                <c:pt idx="98">
                  <c:v>1.9515398725977806</c:v>
                </c:pt>
                <c:pt idx="99">
                  <c:v>1.9415900100548098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919072"/>
        <c:axId val="359919464"/>
      </c:scatterChart>
      <c:valAx>
        <c:axId val="3599190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919464"/>
        <c:crosses val="autoZero"/>
        <c:crossBetween val="midCat"/>
      </c:valAx>
      <c:valAx>
        <c:axId val="359919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919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5.5 Coroller'!$A$2:$A$15</c:f>
              <c:numCache>
                <c:formatCode>0.000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1.5</c:v>
                </c:pt>
                <c:pt idx="3">
                  <c:v>1.5</c:v>
                </c:pt>
                <c:pt idx="4">
                  <c:v>3</c:v>
                </c:pt>
                <c:pt idx="5">
                  <c:v>3</c:v>
                </c:pt>
                <c:pt idx="6">
                  <c:v>4.5</c:v>
                </c:pt>
                <c:pt idx="7">
                  <c:v>4.5</c:v>
                </c:pt>
                <c:pt idx="8">
                  <c:v>6</c:v>
                </c:pt>
                <c:pt idx="9">
                  <c:v>6</c:v>
                </c:pt>
                <c:pt idx="10">
                  <c:v>7.5</c:v>
                </c:pt>
                <c:pt idx="11">
                  <c:v>7.5</c:v>
                </c:pt>
                <c:pt idx="12">
                  <c:v>9</c:v>
                </c:pt>
                <c:pt idx="13">
                  <c:v>9</c:v>
                </c:pt>
              </c:numCache>
            </c:numRef>
          </c:xVal>
          <c:yVal>
            <c:numRef>
              <c:f>'13126 5.5 Coroller'!$B$2:$B$15</c:f>
              <c:numCache>
                <c:formatCode>0.000</c:formatCode>
                <c:ptCount val="14"/>
                <c:pt idx="0">
                  <c:v>7.8633228601204559</c:v>
                </c:pt>
                <c:pt idx="1">
                  <c:v>8.1553360374650623</c:v>
                </c:pt>
                <c:pt idx="2">
                  <c:v>7.0413926851582254</c:v>
                </c:pt>
                <c:pt idx="3">
                  <c:v>7.204119982655925</c:v>
                </c:pt>
                <c:pt idx="4">
                  <c:v>4.1760912590556813</c:v>
                </c:pt>
                <c:pt idx="5">
                  <c:v>4.3222192947339195</c:v>
                </c:pt>
                <c:pt idx="6">
                  <c:v>3.9030899869919438</c:v>
                </c:pt>
                <c:pt idx="7">
                  <c:v>3.9395192526186187</c:v>
                </c:pt>
                <c:pt idx="8">
                  <c:v>2.8633228601204559</c:v>
                </c:pt>
                <c:pt idx="9">
                  <c:v>3.568201724066995</c:v>
                </c:pt>
                <c:pt idx="10">
                  <c:v>2.3324384599156054</c:v>
                </c:pt>
                <c:pt idx="11">
                  <c:v>2.4548448600085102</c:v>
                </c:pt>
                <c:pt idx="12">
                  <c:v>3.1760912590556813</c:v>
                </c:pt>
                <c:pt idx="13">
                  <c:v>2.3710678622717363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5.5 Coroller'!$A$19:$A$119</c:f>
              <c:numCache>
                <c:formatCode>0.000</c:formatCode>
                <c:ptCount val="101"/>
                <c:pt idx="0">
                  <c:v>0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0.36</c:v>
                </c:pt>
                <c:pt idx="5">
                  <c:v>0.44999999999999996</c:v>
                </c:pt>
                <c:pt idx="6">
                  <c:v>0.53999999999999992</c:v>
                </c:pt>
                <c:pt idx="7">
                  <c:v>0.62999999999999989</c:v>
                </c:pt>
                <c:pt idx="8">
                  <c:v>0.71999999999999986</c:v>
                </c:pt>
                <c:pt idx="9">
                  <c:v>0.80999999999999983</c:v>
                </c:pt>
                <c:pt idx="10">
                  <c:v>0.8999999999999998</c:v>
                </c:pt>
                <c:pt idx="11">
                  <c:v>0.98999999999999977</c:v>
                </c:pt>
                <c:pt idx="12">
                  <c:v>1.0799999999999998</c:v>
                </c:pt>
                <c:pt idx="13">
                  <c:v>1.17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1.5300000000000002</c:v>
                </c:pt>
                <c:pt idx="18">
                  <c:v>1.6200000000000003</c:v>
                </c:pt>
                <c:pt idx="19">
                  <c:v>1.7100000000000004</c:v>
                </c:pt>
                <c:pt idx="20">
                  <c:v>1.8000000000000005</c:v>
                </c:pt>
                <c:pt idx="21">
                  <c:v>1.8900000000000006</c:v>
                </c:pt>
                <c:pt idx="22">
                  <c:v>1.9800000000000006</c:v>
                </c:pt>
                <c:pt idx="23">
                  <c:v>2.0700000000000007</c:v>
                </c:pt>
                <c:pt idx="24">
                  <c:v>2.1600000000000006</c:v>
                </c:pt>
                <c:pt idx="25">
                  <c:v>2.2500000000000004</c:v>
                </c:pt>
                <c:pt idx="26">
                  <c:v>2.3400000000000003</c:v>
                </c:pt>
                <c:pt idx="27">
                  <c:v>2.4300000000000002</c:v>
                </c:pt>
                <c:pt idx="28">
                  <c:v>2.52</c:v>
                </c:pt>
                <c:pt idx="29">
                  <c:v>2.61</c:v>
                </c:pt>
                <c:pt idx="30">
                  <c:v>2.6999999999999997</c:v>
                </c:pt>
                <c:pt idx="31">
                  <c:v>2.7899999999999996</c:v>
                </c:pt>
                <c:pt idx="32">
                  <c:v>2.8799999999999994</c:v>
                </c:pt>
                <c:pt idx="33">
                  <c:v>2.9699999999999993</c:v>
                </c:pt>
                <c:pt idx="34">
                  <c:v>3.0599999999999992</c:v>
                </c:pt>
                <c:pt idx="35">
                  <c:v>3.149999999999999</c:v>
                </c:pt>
                <c:pt idx="36">
                  <c:v>3.2399999999999989</c:v>
                </c:pt>
                <c:pt idx="37">
                  <c:v>3.3299999999999987</c:v>
                </c:pt>
                <c:pt idx="38">
                  <c:v>3.4199999999999986</c:v>
                </c:pt>
                <c:pt idx="39">
                  <c:v>3.5099999999999985</c:v>
                </c:pt>
                <c:pt idx="40">
                  <c:v>3.5999999999999983</c:v>
                </c:pt>
                <c:pt idx="41">
                  <c:v>3.6899999999999982</c:v>
                </c:pt>
                <c:pt idx="42">
                  <c:v>3.779999999999998</c:v>
                </c:pt>
                <c:pt idx="43">
                  <c:v>3.8699999999999979</c:v>
                </c:pt>
                <c:pt idx="44">
                  <c:v>3.9599999999999977</c:v>
                </c:pt>
                <c:pt idx="45">
                  <c:v>4.049999999999998</c:v>
                </c:pt>
                <c:pt idx="46">
                  <c:v>4.1399999999999979</c:v>
                </c:pt>
                <c:pt idx="47">
                  <c:v>4.2299999999999978</c:v>
                </c:pt>
                <c:pt idx="48">
                  <c:v>4.3199999999999976</c:v>
                </c:pt>
                <c:pt idx="49">
                  <c:v>4.4099999999999975</c:v>
                </c:pt>
                <c:pt idx="50">
                  <c:v>4.4999999999999973</c:v>
                </c:pt>
                <c:pt idx="51">
                  <c:v>4.5899999999999972</c:v>
                </c:pt>
                <c:pt idx="52">
                  <c:v>4.6799999999999971</c:v>
                </c:pt>
                <c:pt idx="53">
                  <c:v>4.7699999999999969</c:v>
                </c:pt>
                <c:pt idx="54">
                  <c:v>4.8599999999999968</c:v>
                </c:pt>
                <c:pt idx="55">
                  <c:v>4.9499999999999966</c:v>
                </c:pt>
                <c:pt idx="56">
                  <c:v>5.0399999999999965</c:v>
                </c:pt>
                <c:pt idx="57">
                  <c:v>5.1299999999999963</c:v>
                </c:pt>
                <c:pt idx="58">
                  <c:v>5.2199999999999962</c:v>
                </c:pt>
                <c:pt idx="59">
                  <c:v>5.3099999999999961</c:v>
                </c:pt>
                <c:pt idx="60">
                  <c:v>5.3999999999999959</c:v>
                </c:pt>
                <c:pt idx="61">
                  <c:v>5.4899999999999958</c:v>
                </c:pt>
                <c:pt idx="62">
                  <c:v>5.5799999999999956</c:v>
                </c:pt>
                <c:pt idx="63">
                  <c:v>5.6699999999999955</c:v>
                </c:pt>
                <c:pt idx="64">
                  <c:v>5.7599999999999953</c:v>
                </c:pt>
                <c:pt idx="65">
                  <c:v>5.8499999999999952</c:v>
                </c:pt>
                <c:pt idx="66">
                  <c:v>5.9399999999999951</c:v>
                </c:pt>
                <c:pt idx="67">
                  <c:v>6.0299999999999949</c:v>
                </c:pt>
                <c:pt idx="68">
                  <c:v>6.1199999999999948</c:v>
                </c:pt>
                <c:pt idx="69">
                  <c:v>6.2099999999999946</c:v>
                </c:pt>
                <c:pt idx="70">
                  <c:v>6.2999999999999945</c:v>
                </c:pt>
                <c:pt idx="71">
                  <c:v>6.3899999999999944</c:v>
                </c:pt>
                <c:pt idx="72">
                  <c:v>6.4799999999999942</c:v>
                </c:pt>
                <c:pt idx="73">
                  <c:v>6.5699999999999941</c:v>
                </c:pt>
                <c:pt idx="74">
                  <c:v>6.6599999999999939</c:v>
                </c:pt>
                <c:pt idx="75">
                  <c:v>6.7499999999999938</c:v>
                </c:pt>
                <c:pt idx="76">
                  <c:v>6.8399999999999936</c:v>
                </c:pt>
                <c:pt idx="77">
                  <c:v>6.9299999999999935</c:v>
                </c:pt>
                <c:pt idx="78">
                  <c:v>7.0199999999999934</c:v>
                </c:pt>
                <c:pt idx="79">
                  <c:v>7.1099999999999932</c:v>
                </c:pt>
                <c:pt idx="80">
                  <c:v>7.1999999999999931</c:v>
                </c:pt>
                <c:pt idx="81">
                  <c:v>7.2899999999999929</c:v>
                </c:pt>
                <c:pt idx="82">
                  <c:v>7.3799999999999928</c:v>
                </c:pt>
                <c:pt idx="83">
                  <c:v>7.4699999999999926</c:v>
                </c:pt>
                <c:pt idx="84">
                  <c:v>7.5599999999999925</c:v>
                </c:pt>
                <c:pt idx="85">
                  <c:v>7.6499999999999924</c:v>
                </c:pt>
                <c:pt idx="86">
                  <c:v>7.7399999999999922</c:v>
                </c:pt>
                <c:pt idx="87">
                  <c:v>7.8299999999999921</c:v>
                </c:pt>
                <c:pt idx="88">
                  <c:v>7.9199999999999919</c:v>
                </c:pt>
                <c:pt idx="89">
                  <c:v>8.0099999999999927</c:v>
                </c:pt>
                <c:pt idx="90">
                  <c:v>8.0999999999999925</c:v>
                </c:pt>
                <c:pt idx="91">
                  <c:v>8.1899999999999924</c:v>
                </c:pt>
                <c:pt idx="92">
                  <c:v>8.2799999999999923</c:v>
                </c:pt>
                <c:pt idx="93">
                  <c:v>8.3699999999999921</c:v>
                </c:pt>
                <c:pt idx="94">
                  <c:v>8.459999999999992</c:v>
                </c:pt>
                <c:pt idx="95">
                  <c:v>8.5499999999999918</c:v>
                </c:pt>
                <c:pt idx="96">
                  <c:v>8.6399999999999917</c:v>
                </c:pt>
                <c:pt idx="97">
                  <c:v>8.7299999999999915</c:v>
                </c:pt>
                <c:pt idx="98">
                  <c:v>8.8199999999999914</c:v>
                </c:pt>
                <c:pt idx="99">
                  <c:v>8.9099999999999913</c:v>
                </c:pt>
                <c:pt idx="100">
                  <c:v>8.9999999999999911</c:v>
                </c:pt>
              </c:numCache>
            </c:numRef>
          </c:xVal>
          <c:yVal>
            <c:numRef>
              <c:f>'13126 5.5 Coroller'!$C$19:$C$119</c:f>
              <c:numCache>
                <c:formatCode>0.000</c:formatCode>
                <c:ptCount val="101"/>
                <c:pt idx="0">
                  <c:v>8.0652733866611968</c:v>
                </c:pt>
                <c:pt idx="1">
                  <c:v>8.0612748850206746</c:v>
                </c:pt>
                <c:pt idx="2">
                  <c:v>8.0496192331111622</c:v>
                </c:pt>
                <c:pt idx="3">
                  <c:v>8.0304913329287437</c:v>
                </c:pt>
                <c:pt idx="4">
                  <c:v>8.0039875146192205</c:v>
                </c:pt>
                <c:pt idx="5">
                  <c:v>7.970174349245597</c:v>
                </c:pt>
                <c:pt idx="6">
                  <c:v>7.9291028348218715</c:v>
                </c:pt>
                <c:pt idx="7">
                  <c:v>7.8808143611557506</c:v>
                </c:pt>
                <c:pt idx="8">
                  <c:v>7.8253438186892996</c:v>
                </c:pt>
                <c:pt idx="9">
                  <c:v>7.7627214435660825</c:v>
                </c:pt>
                <c:pt idx="10">
                  <c:v>7.692974021606851</c:v>
                </c:pt>
                <c:pt idx="11">
                  <c:v>7.6161257411717544</c:v>
                </c:pt>
                <c:pt idx="12">
                  <c:v>7.5321988503293511</c:v>
                </c:pt>
                <c:pt idx="13">
                  <c:v>7.4412142148294569</c:v>
                </c:pt>
                <c:pt idx="14">
                  <c:v>7.3431918489837473</c:v>
                </c:pt>
                <c:pt idx="15">
                  <c:v>7.2381514868669123</c:v>
                </c:pt>
                <c:pt idx="16">
                  <c:v>7.1261132719434253</c:v>
                </c:pt>
                <c:pt idx="17">
                  <c:v>7.0070986707230292</c:v>
                </c:pt>
                <c:pt idx="18">
                  <c:v>6.8811317666881564</c:v>
                </c:pt>
                <c:pt idx="19">
                  <c:v>6.7482411770622166</c:v>
                </c:pt>
                <c:pt idx="20">
                  <c:v>6.6084629790236971</c:v>
                </c:pt>
                <c:pt idx="21">
                  <c:v>6.4618452711613692</c:v>
                </c:pt>
                <c:pt idx="22">
                  <c:v>6.3084553930846807</c:v>
                </c:pt>
                <c:pt idx="23">
                  <c:v>6.148391484817421</c:v>
                </c:pt>
                <c:pt idx="24">
                  <c:v>5.9818011545266048</c:v>
                </c:pt>
                <c:pt idx="25">
                  <c:v>5.8089117917497282</c:v>
                </c:pt>
                <c:pt idx="26">
                  <c:v>5.6300798547324158</c:v>
                </c:pt>
                <c:pt idx="27">
                  <c:v>5.4458705933853659</c:v>
                </c:pt>
                <c:pt idx="28">
                  <c:v>5.2571849596793045</c:v>
                </c:pt>
                <c:pt idx="29">
                  <c:v>5.0654547188861638</c:v>
                </c:pt>
                <c:pt idx="30">
                  <c:v>4.8729220526628172</c:v>
                </c:pt>
                <c:pt idx="31">
                  <c:v>4.6829856110718779</c:v>
                </c:pt>
                <c:pt idx="32">
                  <c:v>4.5004939638687409</c:v>
                </c:pt>
                <c:pt idx="33">
                  <c:v>4.3316783917512458</c:v>
                </c:pt>
                <c:pt idx="34">
                  <c:v>4.1832633825608401</c:v>
                </c:pt>
                <c:pt idx="35">
                  <c:v>4.0605794622977864</c:v>
                </c:pt>
                <c:pt idx="36">
                  <c:v>3.9654918746081971</c:v>
                </c:pt>
                <c:pt idx="37">
                  <c:v>3.8957051668141411</c:v>
                </c:pt>
                <c:pt idx="38">
                  <c:v>3.8460568582512349</c:v>
                </c:pt>
                <c:pt idx="39">
                  <c:v>3.8106613878017606</c:v>
                </c:pt>
                <c:pt idx="40">
                  <c:v>3.7844635629924035</c:v>
                </c:pt>
                <c:pt idx="41">
                  <c:v>3.763783320699877</c:v>
                </c:pt>
                <c:pt idx="42">
                  <c:v>3.7462065435434426</c:v>
                </c:pt>
                <c:pt idx="43">
                  <c:v>3.7302532642562052</c:v>
                </c:pt>
                <c:pt idx="44">
                  <c:v>3.7150568838967422</c:v>
                </c:pt>
                <c:pt idx="45">
                  <c:v>3.7001264625406254</c:v>
                </c:pt>
                <c:pt idx="46">
                  <c:v>3.6851909382855479</c:v>
                </c:pt>
                <c:pt idx="47">
                  <c:v>3.670103859126292</c:v>
                </c:pt>
                <c:pt idx="48">
                  <c:v>3.6547876355655844</c:v>
                </c:pt>
                <c:pt idx="49">
                  <c:v>3.6392019295406692</c:v>
                </c:pt>
                <c:pt idx="50">
                  <c:v>3.6233261697891694</c:v>
                </c:pt>
                <c:pt idx="51">
                  <c:v>3.6071500852661393</c:v>
                </c:pt>
                <c:pt idx="52">
                  <c:v>3.5906686786728952</c:v>
                </c:pt>
                <c:pt idx="53">
                  <c:v>3.5738796063913907</c:v>
                </c:pt>
                <c:pt idx="54">
                  <c:v>3.5567818369791668</c:v>
                </c:pt>
                <c:pt idx="55">
                  <c:v>3.5393749762507984</c:v>
                </c:pt>
                <c:pt idx="56">
                  <c:v>3.5216589335634252</c:v>
                </c:pt>
                <c:pt idx="57">
                  <c:v>3.5036337596355547</c:v>
                </c:pt>
                <c:pt idx="58">
                  <c:v>3.4852995690820485</c:v>
                </c:pt>
                <c:pt idx="59">
                  <c:v>3.466656504059102</c:v>
                </c:pt>
                <c:pt idx="60">
                  <c:v>3.447704717513397</c:v>
                </c:pt>
                <c:pt idx="61">
                  <c:v>3.4284443656188071</c:v>
                </c:pt>
                <c:pt idx="62">
                  <c:v>3.4088756044445612</c:v>
                </c:pt>
                <c:pt idx="63">
                  <c:v>3.3889985885381742</c:v>
                </c:pt>
                <c:pt idx="64">
                  <c:v>3.3688134703591093</c:v>
                </c:pt>
                <c:pt idx="65">
                  <c:v>3.3483204000829554</c:v>
                </c:pt>
                <c:pt idx="66">
                  <c:v>3.327519525563158</c:v>
                </c:pt>
                <c:pt idx="67">
                  <c:v>3.3064109923575336</c:v>
                </c:pt>
                <c:pt idx="68">
                  <c:v>3.2849949437799002</c:v>
                </c:pt>
                <c:pt idx="69">
                  <c:v>3.2632715209602088</c:v>
                </c:pt>
                <c:pt idx="70">
                  <c:v>3.2412408629063796</c:v>
                </c:pt>
                <c:pt idx="71">
                  <c:v>3.2189031065651914</c:v>
                </c:pt>
                <c:pt idx="72">
                  <c:v>3.1962583868812215</c:v>
                </c:pt>
                <c:pt idx="73">
                  <c:v>3.1733068368535569</c:v>
                </c:pt>
                <c:pt idx="74">
                  <c:v>3.1500485875902311</c:v>
                </c:pt>
                <c:pt idx="75">
                  <c:v>3.1264837683604525</c:v>
                </c:pt>
                <c:pt idx="76">
                  <c:v>3.1026125066447237</c:v>
                </c:pt>
                <c:pt idx="77">
                  <c:v>3.0784349281829515</c:v>
                </c:pt>
                <c:pt idx="78">
                  <c:v>3.0539511570206535</c:v>
                </c:pt>
                <c:pt idx="79">
                  <c:v>3.0291613155533579</c:v>
                </c:pt>
                <c:pt idx="80">
                  <c:v>3.0040655245692882</c:v>
                </c:pt>
                <c:pt idx="81">
                  <c:v>2.9786639032904261</c:v>
                </c:pt>
                <c:pt idx="82">
                  <c:v>2.9529565694120183</c:v>
                </c:pt>
                <c:pt idx="83">
                  <c:v>2.9269436391406258</c:v>
                </c:pt>
                <c:pt idx="84">
                  <c:v>2.9006252272307642</c:v>
                </c:pt>
                <c:pt idx="85">
                  <c:v>2.8740014470202233</c:v>
                </c:pt>
                <c:pt idx="86">
                  <c:v>2.8470724104641145</c:v>
                </c:pt>
                <c:pt idx="87">
                  <c:v>2.8198382281677121</c:v>
                </c:pt>
                <c:pt idx="88">
                  <c:v>2.7922990094181448</c:v>
                </c:pt>
                <c:pt idx="89">
                  <c:v>2.7644548622149898</c:v>
                </c:pt>
                <c:pt idx="90">
                  <c:v>2.7363058932998188</c:v>
                </c:pt>
                <c:pt idx="91">
                  <c:v>2.70785220818474</c:v>
                </c:pt>
                <c:pt idx="92">
                  <c:v>2.6790939111799932</c:v>
                </c:pt>
                <c:pt idx="93">
                  <c:v>2.6500311054206174</c:v>
                </c:pt>
                <c:pt idx="94">
                  <c:v>2.6206638928922596</c:v>
                </c:pt>
                <c:pt idx="95">
                  <c:v>2.590992374456135</c:v>
                </c:pt>
                <c:pt idx="96">
                  <c:v>2.5610166498731912</c:v>
                </c:pt>
                <c:pt idx="97">
                  <c:v>2.5307368178275098</c:v>
                </c:pt>
                <c:pt idx="98">
                  <c:v>2.5001529759489634</c:v>
                </c:pt>
                <c:pt idx="99">
                  <c:v>2.4692652208351782</c:v>
                </c:pt>
                <c:pt idx="100">
                  <c:v>2.4380736480728125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920248"/>
        <c:axId val="359920640"/>
      </c:scatterChart>
      <c:valAx>
        <c:axId val="359920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920640"/>
        <c:crosses val="autoZero"/>
        <c:crossBetween val="midCat"/>
      </c:valAx>
      <c:valAx>
        <c:axId val="359920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920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6.5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'13126 6.5 Coroller'!$B$2:$B$22</c:f>
              <c:numCache>
                <c:formatCode>0.000</c:formatCode>
                <c:ptCount val="21"/>
                <c:pt idx="0">
                  <c:v>7.8633228601204559</c:v>
                </c:pt>
                <c:pt idx="1">
                  <c:v>8.1553360374650623</c:v>
                </c:pt>
                <c:pt idx="2">
                  <c:v>8.0293837776852097</c:v>
                </c:pt>
                <c:pt idx="3">
                  <c:v>6.826074802700826</c:v>
                </c:pt>
                <c:pt idx="4">
                  <c:v>6.7993405494535821</c:v>
                </c:pt>
                <c:pt idx="5">
                  <c:v>7.195899652409234</c:v>
                </c:pt>
                <c:pt idx="6">
                  <c:v>3.6720978579357175</c:v>
                </c:pt>
                <c:pt idx="7">
                  <c:v>4.012837224705172</c:v>
                </c:pt>
                <c:pt idx="8">
                  <c:v>4.1038037209559572</c:v>
                </c:pt>
                <c:pt idx="9">
                  <c:v>3.8864907251724818</c:v>
                </c:pt>
                <c:pt idx="10">
                  <c:v>4.012837224705172</c:v>
                </c:pt>
                <c:pt idx="11">
                  <c:v>4.0413926851582254</c:v>
                </c:pt>
                <c:pt idx="12">
                  <c:v>3.4771212547196626</c:v>
                </c:pt>
                <c:pt idx="13">
                  <c:v>2</c:v>
                </c:pt>
                <c:pt idx="14">
                  <c:v>3.9030899869919438</c:v>
                </c:pt>
                <c:pt idx="15">
                  <c:v>3.4232458739368079</c:v>
                </c:pt>
                <c:pt idx="16">
                  <c:v>3.0663259253620376</c:v>
                </c:pt>
                <c:pt idx="17">
                  <c:v>3.7781512503836434</c:v>
                </c:pt>
                <c:pt idx="18">
                  <c:v>2.7403626894942437</c:v>
                </c:pt>
                <c:pt idx="19">
                  <c:v>2.5622928644564746</c:v>
                </c:pt>
                <c:pt idx="20">
                  <c:v>3.6532125137753435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6.5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'13126 6.5 Coroller'!$C$26:$C$125</c:f>
              <c:numCache>
                <c:formatCode>0.000</c:formatCode>
                <c:ptCount val="100"/>
                <c:pt idx="0">
                  <c:v>8.0277113768584538</c:v>
                </c:pt>
                <c:pt idx="1">
                  <c:v>8.0248539698964816</c:v>
                </c:pt>
                <c:pt idx="2">
                  <c:v>8.0153194834404715</c:v>
                </c:pt>
                <c:pt idx="3">
                  <c:v>7.9984796030978087</c:v>
                </c:pt>
                <c:pt idx="4">
                  <c:v>7.9739708529426032</c:v>
                </c:pt>
                <c:pt idx="5">
                  <c:v>7.9415282822647946</c:v>
                </c:pt>
                <c:pt idx="6">
                  <c:v>7.900941299290027</c:v>
                </c:pt>
                <c:pt idx="7">
                  <c:v>7.8520342634046747</c:v>
                </c:pt>
                <c:pt idx="8">
                  <c:v>7.7946560940758056</c:v>
                </c:pt>
                <c:pt idx="9">
                  <c:v>7.7286740344152927</c:v>
                </c:pt>
                <c:pt idx="10">
                  <c:v>7.6539696257581511</c:v>
                </c:pt>
                <c:pt idx="11">
                  <c:v>7.5704359904901413</c:v>
                </c:pt>
                <c:pt idx="12">
                  <c:v>7.4779759657442986</c:v>
                </c:pt>
                <c:pt idx="13">
                  <c:v>7.3765008521134456</c:v>
                </c:pt>
                <c:pt idx="14">
                  <c:v>7.265929672496914</c:v>
                </c:pt>
                <c:pt idx="15">
                  <c:v>7.1461889354151129</c:v>
                </c:pt>
                <c:pt idx="16">
                  <c:v>7.0172129998622914</c:v>
                </c:pt>
                <c:pt idx="17">
                  <c:v>6.8789452780624414</c:v>
                </c:pt>
                <c:pt idx="18">
                  <c:v>6.7313407339192519</c:v>
                </c:pt>
                <c:pt idx="19">
                  <c:v>6.5743705147704139</c:v>
                </c:pt>
                <c:pt idx="20">
                  <c:v>6.408030229140139</c:v>
                </c:pt>
                <c:pt idx="21">
                  <c:v>6.232354604288826</c:v>
                </c:pt>
                <c:pt idx="22">
                  <c:v>6.047443482719796</c:v>
                </c:pt>
                <c:pt idx="23">
                  <c:v>5.8535081632087458</c:v>
                </c:pt>
                <c:pt idx="24">
                  <c:v>5.6509543228523365</c:v>
                </c:pt>
                <c:pt idx="25">
                  <c:v>5.4405300861101509</c:v>
                </c:pt>
                <c:pt idx="26">
                  <c:v>5.2235865178246375</c:v>
                </c:pt>
                <c:pt idx="27">
                  <c:v>5.0025177331525654</c:v>
                </c:pt>
                <c:pt idx="28">
                  <c:v>4.7814378020982655</c:v>
                </c:pt>
                <c:pt idx="29">
                  <c:v>4.5670108301071624</c:v>
                </c:pt>
                <c:pt idx="30">
                  <c:v>4.368890582324636</c:v>
                </c:pt>
                <c:pt idx="31">
                  <c:v>4.1984870374086745</c:v>
                </c:pt>
                <c:pt idx="32">
                  <c:v>4.0649908603484946</c:v>
                </c:pt>
                <c:pt idx="33">
                  <c:v>3.9705751277805379</c:v>
                </c:pt>
                <c:pt idx="34">
                  <c:v>3.9094692707823073</c:v>
                </c:pt>
                <c:pt idx="35">
                  <c:v>3.8719418223592639</c:v>
                </c:pt>
                <c:pt idx="36">
                  <c:v>3.8488835708957514</c:v>
                </c:pt>
                <c:pt idx="37">
                  <c:v>3.8338297014054312</c:v>
                </c:pt>
                <c:pt idx="38">
                  <c:v>3.8228663294783267</c:v>
                </c:pt>
                <c:pt idx="39">
                  <c:v>3.8138411673817889</c:v>
                </c:pt>
                <c:pt idx="40">
                  <c:v>3.8056414844361135</c:v>
                </c:pt>
                <c:pt idx="41">
                  <c:v>3.7977164080774077</c:v>
                </c:pt>
                <c:pt idx="42">
                  <c:v>3.7898022672518628</c:v>
                </c:pt>
                <c:pt idx="43">
                  <c:v>3.7817763908913982</c:v>
                </c:pt>
                <c:pt idx="44">
                  <c:v>3.7735830869642339</c:v>
                </c:pt>
                <c:pt idx="45">
                  <c:v>3.7651975589377553</c:v>
                </c:pt>
                <c:pt idx="46">
                  <c:v>3.7566088736277603</c:v>
                </c:pt>
                <c:pt idx="47">
                  <c:v>3.7478121559672326</c:v>
                </c:pt>
                <c:pt idx="48">
                  <c:v>3.7388051119188472</c:v>
                </c:pt>
                <c:pt idx="49">
                  <c:v>3.7295865216712722</c:v>
                </c:pt>
                <c:pt idx="50">
                  <c:v>3.7201556041466701</c:v>
                </c:pt>
                <c:pt idx="51">
                  <c:v>3.7105117560320537</c:v>
                </c:pt>
                <c:pt idx="52">
                  <c:v>3.700654447344808</c:v>
                </c:pt>
                <c:pt idx="53">
                  <c:v>3.6905831806331744</c:v>
                </c:pt>
                <c:pt idx="54">
                  <c:v>3.6802974753468995</c:v>
                </c:pt>
                <c:pt idx="55">
                  <c:v>3.6697968618997354</c:v>
                </c:pt>
                <c:pt idx="56">
                  <c:v>3.6590808793687501</c:v>
                </c:pt>
                <c:pt idx="57">
                  <c:v>3.6481490745270317</c:v>
                </c:pt>
                <c:pt idx="58">
                  <c:v>3.6370010013572944</c:v>
                </c:pt>
                <c:pt idx="59">
                  <c:v>3.6256362207391919</c:v>
                </c:pt>
                <c:pt idx="60">
                  <c:v>3.6140543002023331</c:v>
                </c:pt>
                <c:pt idx="61">
                  <c:v>3.6022548137077628</c:v>
                </c:pt>
                <c:pt idx="62">
                  <c:v>3.5902373414451296</c:v>
                </c:pt>
                <c:pt idx="63">
                  <c:v>3.578001469641007</c:v>
                </c:pt>
                <c:pt idx="64">
                  <c:v>3.565546790376561</c:v>
                </c:pt>
                <c:pt idx="65">
                  <c:v>3.5528729014136577</c:v>
                </c:pt>
                <c:pt idx="66">
                  <c:v>3.5399794060287895</c:v>
                </c:pt>
                <c:pt idx="67">
                  <c:v>3.5268659128543343</c:v>
                </c:pt>
                <c:pt idx="68">
                  <c:v>3.5135320357267097</c:v>
                </c:pt>
                <c:pt idx="69">
                  <c:v>3.4999773935410183</c:v>
                </c:pt>
                <c:pt idx="70">
                  <c:v>3.4862016101118223</c:v>
                </c:pt>
                <c:pt idx="71">
                  <c:v>3.4722043140396948</c:v>
                </c:pt>
                <c:pt idx="72">
                  <c:v>3.4579851385832416</c:v>
                </c:pt>
                <c:pt idx="73">
                  <c:v>3.4435437215362823</c:v>
                </c:pt>
                <c:pt idx="74">
                  <c:v>3.4288797051099276</c:v>
                </c:pt>
                <c:pt idx="75">
                  <c:v>3.4139927358192801</c:v>
                </c:pt>
                <c:pt idx="76">
                  <c:v>3.3988824643745312</c:v>
                </c:pt>
                <c:pt idx="77">
                  <c:v>3.3835485455762155</c:v>
                </c:pt>
                <c:pt idx="78">
                  <c:v>3.367990638214422</c:v>
                </c:pt>
                <c:pt idx="79">
                  <c:v>3.3522084049717531</c:v>
                </c:pt>
                <c:pt idx="80">
                  <c:v>3.3362015123298558</c:v>
                </c:pt>
                <c:pt idx="81">
                  <c:v>3.3199696304793433</c:v>
                </c:pt>
                <c:pt idx="82">
                  <c:v>3.3035124332329486</c:v>
                </c:pt>
                <c:pt idx="83">
                  <c:v>3.286829597941749</c:v>
                </c:pt>
                <c:pt idx="84">
                  <c:v>3.2699208054143254</c:v>
                </c:pt>
                <c:pt idx="85">
                  <c:v>3.2527857398387132</c:v>
                </c:pt>
                <c:pt idx="86">
                  <c:v>3.2354240887070191</c:v>
                </c:pt>
                <c:pt idx="87">
                  <c:v>3.2178355427425829</c:v>
                </c:pt>
                <c:pt idx="88">
                  <c:v>3.2000197958295677</c:v>
                </c:pt>
                <c:pt idx="89">
                  <c:v>3.1819765449448747</c:v>
                </c:pt>
                <c:pt idx="90">
                  <c:v>3.1637054900922736</c:v>
                </c:pt>
                <c:pt idx="91">
                  <c:v>3.1452063342386634</c:v>
                </c:pt>
                <c:pt idx="92">
                  <c:v>3.1264787832523577</c:v>
                </c:pt>
                <c:pt idx="93">
                  <c:v>3.1075225458433238</c:v>
                </c:pt>
                <c:pt idx="94">
                  <c:v>3.0883373335052808</c:v>
                </c:pt>
                <c:pt idx="95">
                  <c:v>3.068922860459586</c:v>
                </c:pt>
                <c:pt idx="96">
                  <c:v>3.049278843600836</c:v>
                </c:pt>
                <c:pt idx="97">
                  <c:v>3.0294050024441099</c:v>
                </c:pt>
                <c:pt idx="98">
                  <c:v>3.0093010590737905</c:v>
                </c:pt>
                <c:pt idx="99">
                  <c:v>2.9889667380939007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97616"/>
        <c:axId val="360598008"/>
      </c:scatterChart>
      <c:valAx>
        <c:axId val="360597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98008"/>
        <c:crosses val="autoZero"/>
        <c:crossBetween val="midCat"/>
      </c:valAx>
      <c:valAx>
        <c:axId val="360598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97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7.5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'13126 7.5 Coroller'!$B$2:$B$22</c:f>
              <c:numCache>
                <c:formatCode>0.000</c:formatCode>
                <c:ptCount val="21"/>
                <c:pt idx="0">
                  <c:v>7.8633228601204559</c:v>
                </c:pt>
                <c:pt idx="1">
                  <c:v>8.1553360374650623</c:v>
                </c:pt>
                <c:pt idx="2">
                  <c:v>8.0293837776852097</c:v>
                </c:pt>
                <c:pt idx="3">
                  <c:v>6.7242758696007892</c:v>
                </c:pt>
                <c:pt idx="4">
                  <c:v>6.7558748556724915</c:v>
                </c:pt>
                <c:pt idx="5">
                  <c:v>6.7781512503836439</c:v>
                </c:pt>
                <c:pt idx="6">
                  <c:v>4.3617278360175931</c:v>
                </c:pt>
                <c:pt idx="7">
                  <c:v>4.204119982655925</c:v>
                </c:pt>
                <c:pt idx="8">
                  <c:v>3.6720978579357175</c:v>
                </c:pt>
                <c:pt idx="9">
                  <c:v>2.7781512503836434</c:v>
                </c:pt>
                <c:pt idx="10">
                  <c:v>3.5185139398778875</c:v>
                </c:pt>
                <c:pt idx="11">
                  <c:v>4.6334684555795862</c:v>
                </c:pt>
                <c:pt idx="12">
                  <c:v>2.3010299956639813</c:v>
                </c:pt>
                <c:pt idx="13">
                  <c:v>3.6989700043360187</c:v>
                </c:pt>
                <c:pt idx="14">
                  <c:v>3.6334684555795866</c:v>
                </c:pt>
                <c:pt idx="15">
                  <c:v>2.8027737252919755</c:v>
                </c:pt>
                <c:pt idx="16">
                  <c:v>2.9216864754836021</c:v>
                </c:pt>
                <c:pt idx="17">
                  <c:v>3.6020599913279625</c:v>
                </c:pt>
                <c:pt idx="18">
                  <c:v>3.0273496077747564</c:v>
                </c:pt>
                <c:pt idx="19">
                  <c:v>3.8836614351536176</c:v>
                </c:pt>
                <c:pt idx="20">
                  <c:v>3.4983105537896004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7.5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'13126 7.5 Coroller'!$C$26:$C$125</c:f>
              <c:numCache>
                <c:formatCode>0.000</c:formatCode>
                <c:ptCount val="100"/>
                <c:pt idx="0">
                  <c:v>7.9649388359811644</c:v>
                </c:pt>
                <c:pt idx="1">
                  <c:v>7.9549704638536873</c:v>
                </c:pt>
                <c:pt idx="2">
                  <c:v>7.9322977415839313</c:v>
                </c:pt>
                <c:pt idx="3">
                  <c:v>7.8996104216931577</c:v>
                </c:pt>
                <c:pt idx="4">
                  <c:v>7.8580569920267846</c:v>
                </c:pt>
                <c:pt idx="5">
                  <c:v>7.8083571342716018</c:v>
                </c:pt>
                <c:pt idx="6">
                  <c:v>7.7510248386000837</c:v>
                </c:pt>
                <c:pt idx="7">
                  <c:v>7.6864545699758562</c:v>
                </c:pt>
                <c:pt idx="8">
                  <c:v>7.6149633838290951</c:v>
                </c:pt>
                <c:pt idx="9">
                  <c:v>7.5368145248704774</c:v>
                </c:pt>
                <c:pt idx="10">
                  <c:v>7.4522319209363133</c:v>
                </c:pt>
                <c:pt idx="11">
                  <c:v>7.3614097052758636</c:v>
                </c:pt>
                <c:pt idx="12">
                  <c:v>7.2645188159793319</c:v>
                </c:pt>
                <c:pt idx="13">
                  <c:v>7.1617117863469844</c:v>
                </c:pt>
                <c:pt idx="14">
                  <c:v>7.0531263818596699</c:v>
                </c:pt>
                <c:pt idx="15">
                  <c:v>6.9388885023375115</c:v>
                </c:pt>
                <c:pt idx="16">
                  <c:v>6.8191146447093791</c:v>
                </c:pt>
                <c:pt idx="17">
                  <c:v>6.6939141654385885</c:v>
                </c:pt>
                <c:pt idx="18">
                  <c:v>6.5633915726206604</c:v>
                </c:pt>
                <c:pt idx="19">
                  <c:v>6.4276491120619825</c:v>
                </c:pt>
                <c:pt idx="20">
                  <c:v>6.286789996750346</c:v>
                </c:pt>
                <c:pt idx="21">
                  <c:v>6.1409227845044185</c:v>
                </c:pt>
                <c:pt idx="22">
                  <c:v>5.9901676692753671</c:v>
                </c:pt>
                <c:pt idx="23">
                  <c:v>5.8346658745377864</c:v>
                </c:pt>
                <c:pt idx="24">
                  <c:v>5.674594009592667</c:v>
                </c:pt>
                <c:pt idx="25">
                  <c:v>5.5101862947754228</c:v>
                </c:pt>
                <c:pt idx="26">
                  <c:v>5.3417691288093758</c:v>
                </c:pt>
                <c:pt idx="27">
                  <c:v>5.1698146684515143</c:v>
                </c:pt>
                <c:pt idx="28">
                  <c:v>4.9950227527043092</c:v>
                </c:pt>
                <c:pt idx="29">
                  <c:v>4.8184425664463673</c:v>
                </c:pt>
                <c:pt idx="30">
                  <c:v>4.6416434999463858</c:v>
                </c:pt>
                <c:pt idx="31">
                  <c:v>4.4669304578298119</c:v>
                </c:pt>
                <c:pt idx="32">
                  <c:v>4.2975573054082918</c:v>
                </c:pt>
                <c:pt idx="33">
                  <c:v>4.1378086234865572</c:v>
                </c:pt>
                <c:pt idx="34">
                  <c:v>3.9927173232315507</c:v>
                </c:pt>
                <c:pt idx="35">
                  <c:v>3.8671920535287252</c:v>
                </c:pt>
                <c:pt idx="36">
                  <c:v>3.7646489475532752</c:v>
                </c:pt>
                <c:pt idx="37">
                  <c:v>3.6858132633971792</c:v>
                </c:pt>
                <c:pt idx="38">
                  <c:v>3.628532711884664</c:v>
                </c:pt>
                <c:pt idx="39">
                  <c:v>3.5887445944468359</c:v>
                </c:pt>
                <c:pt idx="40">
                  <c:v>3.5618723189369934</c:v>
                </c:pt>
                <c:pt idx="41">
                  <c:v>3.5438607056328557</c:v>
                </c:pt>
                <c:pt idx="42">
                  <c:v>3.5316022883343989</c:v>
                </c:pt>
                <c:pt idx="43">
                  <c:v>3.5229288107903858</c:v>
                </c:pt>
                <c:pt idx="44">
                  <c:v>3.5164181059853354</c:v>
                </c:pt>
                <c:pt idx="45">
                  <c:v>3.5111755368900321</c:v>
                </c:pt>
                <c:pt idx="46">
                  <c:v>3.5066545447704027</c:v>
                </c:pt>
                <c:pt idx="47">
                  <c:v>3.5025283568443144</c:v>
                </c:pt>
                <c:pt idx="48">
                  <c:v>3.4986049037492903</c:v>
                </c:pt>
                <c:pt idx="49">
                  <c:v>3.494772908248605</c:v>
                </c:pt>
                <c:pt idx="50">
                  <c:v>3.4909687404579346</c:v>
                </c:pt>
                <c:pt idx="51">
                  <c:v>3.487156477648762</c:v>
                </c:pt>
                <c:pt idx="52">
                  <c:v>3.4833161092018465</c:v>
                </c:pt>
                <c:pt idx="53">
                  <c:v>3.4794366577849636</c:v>
                </c:pt>
                <c:pt idx="54">
                  <c:v>3.4755122178342432</c:v>
                </c:pt>
                <c:pt idx="55">
                  <c:v>3.4715397005437336</c:v>
                </c:pt>
                <c:pt idx="56">
                  <c:v>3.4675175644058212</c:v>
                </c:pt>
                <c:pt idx="57">
                  <c:v>3.4634451082072077</c:v>
                </c:pt>
                <c:pt idx="58">
                  <c:v>3.4593220814042658</c:v>
                </c:pt>
                <c:pt idx="59">
                  <c:v>3.4551484716348648</c:v>
                </c:pt>
                <c:pt idx="60">
                  <c:v>3.4509243900404161</c:v>
                </c:pt>
                <c:pt idx="61">
                  <c:v>3.4466500100302273</c:v>
                </c:pt>
                <c:pt idx="62">
                  <c:v>3.442325534943806</c:v>
                </c:pt>
                <c:pt idx="63">
                  <c:v>3.4379511811786778</c:v>
                </c:pt>
                <c:pt idx="64">
                  <c:v>3.4335271695101279</c:v>
                </c:pt>
                <c:pt idx="65">
                  <c:v>3.4290537207052805</c:v>
                </c:pt>
                <c:pt idx="66">
                  <c:v>3.4245310533644893</c:v>
                </c:pt>
                <c:pt idx="67">
                  <c:v>3.4199593829050481</c:v>
                </c:pt>
                <c:pt idx="68">
                  <c:v>3.415338921123495</c:v>
                </c:pt>
                <c:pt idx="69">
                  <c:v>3.4106698760466112</c:v>
                </c:pt>
                <c:pt idx="70">
                  <c:v>3.4059524519235973</c:v>
                </c:pt>
                <c:pt idx="71">
                  <c:v>3.4011868492851618</c:v>
                </c:pt>
                <c:pt idx="72">
                  <c:v>3.3963732650325866</c:v>
                </c:pt>
                <c:pt idx="73">
                  <c:v>3.3915118925386527</c:v>
                </c:pt>
                <c:pt idx="74">
                  <c:v>3.3866029217516918</c:v>
                </c:pt>
                <c:pt idx="75">
                  <c:v>3.3816465392986741</c:v>
                </c:pt>
                <c:pt idx="76">
                  <c:v>3.3766429285854991</c:v>
                </c:pt>
                <c:pt idx="77">
                  <c:v>3.3715922698937466</c:v>
                </c:pt>
                <c:pt idx="78">
                  <c:v>3.3664947404736556</c:v>
                </c:pt>
                <c:pt idx="79">
                  <c:v>3.3613505146333398</c:v>
                </c:pt>
                <c:pt idx="80">
                  <c:v>3.3561597638243552</c:v>
                </c:pt>
                <c:pt idx="81">
                  <c:v>3.3509226567237671</c:v>
                </c:pt>
                <c:pt idx="82">
                  <c:v>3.3456393593128886</c:v>
                </c:pt>
                <c:pt idx="83">
                  <c:v>3.3403100349528532</c:v>
                </c:pt>
                <c:pt idx="84">
                  <c:v>3.3349348444571842</c:v>
                </c:pt>
                <c:pt idx="85">
                  <c:v>3.3295139461615073</c:v>
                </c:pt>
                <c:pt idx="86">
                  <c:v>3.3240474959905622</c:v>
                </c:pt>
                <c:pt idx="87">
                  <c:v>3.3185356475226344</c:v>
                </c:pt>
                <c:pt idx="88">
                  <c:v>3.3129785520515451</c:v>
                </c:pt>
                <c:pt idx="89">
                  <c:v>3.3073763586463123</c:v>
                </c:pt>
                <c:pt idx="90">
                  <c:v>3.3017292142086001</c:v>
                </c:pt>
                <c:pt idx="91">
                  <c:v>3.2960372635280573</c:v>
                </c:pt>
                <c:pt idx="92">
                  <c:v>3.2903006493356535</c:v>
                </c:pt>
                <c:pt idx="93">
                  <c:v>3.2845195123550943</c:v>
                </c:pt>
                <c:pt idx="94">
                  <c:v>3.2786939913524158</c:v>
                </c:pt>
                <c:pt idx="95">
                  <c:v>3.2728242231838345</c:v>
                </c:pt>
                <c:pt idx="96">
                  <c:v>3.2669103428419364</c:v>
                </c:pt>
                <c:pt idx="97">
                  <c:v>3.2609524835002768</c:v>
                </c:pt>
                <c:pt idx="98">
                  <c:v>3.2549507765564614</c:v>
                </c:pt>
                <c:pt idx="99">
                  <c:v>3.2489053516737774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98792"/>
        <c:axId val="360599184"/>
      </c:scatterChart>
      <c:valAx>
        <c:axId val="360598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99184"/>
        <c:crosses val="autoZero"/>
        <c:crossBetween val="midCat"/>
      </c:valAx>
      <c:valAx>
        <c:axId val="36059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98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8.5 Coroller'!$A$2:$A$15</c:f>
              <c:numCache>
                <c:formatCode>0.000</c:formatCode>
                <c:ptCount val="14"/>
                <c:pt idx="0">
                  <c:v>1E-3</c:v>
                </c:pt>
                <c:pt idx="1">
                  <c:v>1.5E-3</c:v>
                </c:pt>
                <c:pt idx="2">
                  <c:v>1.5009999999999999</c:v>
                </c:pt>
                <c:pt idx="3">
                  <c:v>1.5015000000000001</c:v>
                </c:pt>
                <c:pt idx="4">
                  <c:v>3.0009999999999999</c:v>
                </c:pt>
                <c:pt idx="5">
                  <c:v>3.0015000000000001</c:v>
                </c:pt>
                <c:pt idx="6">
                  <c:v>4.5010000000000003</c:v>
                </c:pt>
                <c:pt idx="7">
                  <c:v>4.5015000000000001</c:v>
                </c:pt>
                <c:pt idx="8">
                  <c:v>6.0010000000000003</c:v>
                </c:pt>
                <c:pt idx="9">
                  <c:v>6.0015000000000001</c:v>
                </c:pt>
                <c:pt idx="10">
                  <c:v>7.5010000000000003</c:v>
                </c:pt>
                <c:pt idx="11">
                  <c:v>7.5015000000000001</c:v>
                </c:pt>
                <c:pt idx="12">
                  <c:v>9.0009999999999994</c:v>
                </c:pt>
                <c:pt idx="13">
                  <c:v>9.0015000000000001</c:v>
                </c:pt>
              </c:numCache>
            </c:numRef>
          </c:xVal>
          <c:yVal>
            <c:numRef>
              <c:f>'13126 8.5 Coroller'!$B$2:$B$15</c:f>
              <c:numCache>
                <c:formatCode>0.000</c:formatCode>
                <c:ptCount val="14"/>
                <c:pt idx="0">
                  <c:v>8.1553360374650623</c:v>
                </c:pt>
                <c:pt idx="1">
                  <c:v>8.0293837776852097</c:v>
                </c:pt>
                <c:pt idx="2">
                  <c:v>4.6720978579357171</c:v>
                </c:pt>
                <c:pt idx="3">
                  <c:v>4.9684829485539348</c:v>
                </c:pt>
                <c:pt idx="4">
                  <c:v>3.3617278360175931</c:v>
                </c:pt>
                <c:pt idx="5">
                  <c:v>4.7993405494535821</c:v>
                </c:pt>
                <c:pt idx="6">
                  <c:v>3.7242758696007892</c:v>
                </c:pt>
                <c:pt idx="7">
                  <c:v>3.568201724066995</c:v>
                </c:pt>
                <c:pt idx="8">
                  <c:v>3.6334684555795866</c:v>
                </c:pt>
                <c:pt idx="9">
                  <c:v>2.9867717342662448</c:v>
                </c:pt>
                <c:pt idx="10">
                  <c:v>3.2174839442139063</c:v>
                </c:pt>
                <c:pt idx="11">
                  <c:v>3.6532125137753435</c:v>
                </c:pt>
                <c:pt idx="12">
                  <c:v>2.7403626894942437</c:v>
                </c:pt>
                <c:pt idx="13">
                  <c:v>2.6180480967120929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8.5 Coroller'!$A$19:$A$118</c:f>
              <c:numCache>
                <c:formatCode>0.000</c:formatCode>
                <c:ptCount val="100"/>
                <c:pt idx="0">
                  <c:v>0</c:v>
                </c:pt>
                <c:pt idx="1">
                  <c:v>9.1014999999999999E-2</c:v>
                </c:pt>
                <c:pt idx="2">
                  <c:v>0.18103</c:v>
                </c:pt>
                <c:pt idx="3">
                  <c:v>0.27104499999999998</c:v>
                </c:pt>
                <c:pt idx="4">
                  <c:v>0.36105999999999999</c:v>
                </c:pt>
                <c:pt idx="5">
                  <c:v>0.451075</c:v>
                </c:pt>
                <c:pt idx="6">
                  <c:v>0.54108999999999996</c:v>
                </c:pt>
                <c:pt idx="7">
                  <c:v>0.63110499999999992</c:v>
                </c:pt>
                <c:pt idx="8">
                  <c:v>0.72111999999999987</c:v>
                </c:pt>
                <c:pt idx="9">
                  <c:v>0.81113499999999983</c:v>
                </c:pt>
                <c:pt idx="10">
                  <c:v>0.90114999999999978</c:v>
                </c:pt>
                <c:pt idx="11">
                  <c:v>0.99116499999999974</c:v>
                </c:pt>
                <c:pt idx="12">
                  <c:v>1.0811799999999998</c:v>
                </c:pt>
                <c:pt idx="13">
                  <c:v>1.1711949999999998</c:v>
                </c:pt>
                <c:pt idx="14">
                  <c:v>1.2612099999999997</c:v>
                </c:pt>
                <c:pt idx="15">
                  <c:v>1.3512249999999997</c:v>
                </c:pt>
                <c:pt idx="16">
                  <c:v>1.4412399999999996</c:v>
                </c:pt>
                <c:pt idx="17">
                  <c:v>1.5312549999999996</c:v>
                </c:pt>
                <c:pt idx="18">
                  <c:v>1.6212699999999995</c:v>
                </c:pt>
                <c:pt idx="19">
                  <c:v>1.7112849999999995</c:v>
                </c:pt>
                <c:pt idx="20">
                  <c:v>1.8012999999999995</c:v>
                </c:pt>
                <c:pt idx="21">
                  <c:v>1.8913149999999994</c:v>
                </c:pt>
                <c:pt idx="22">
                  <c:v>1.9813299999999994</c:v>
                </c:pt>
                <c:pt idx="23">
                  <c:v>2.0713449999999995</c:v>
                </c:pt>
                <c:pt idx="24">
                  <c:v>2.1613599999999997</c:v>
                </c:pt>
                <c:pt idx="25">
                  <c:v>2.2513749999999999</c:v>
                </c:pt>
                <c:pt idx="26">
                  <c:v>2.3413900000000001</c:v>
                </c:pt>
                <c:pt idx="27">
                  <c:v>2.4314050000000003</c:v>
                </c:pt>
                <c:pt idx="28">
                  <c:v>2.5214200000000004</c:v>
                </c:pt>
                <c:pt idx="29">
                  <c:v>2.6114350000000006</c:v>
                </c:pt>
                <c:pt idx="30">
                  <c:v>2.7014500000000008</c:v>
                </c:pt>
                <c:pt idx="31">
                  <c:v>2.791465000000001</c:v>
                </c:pt>
                <c:pt idx="32">
                  <c:v>2.8814800000000012</c:v>
                </c:pt>
                <c:pt idx="33">
                  <c:v>2.9714950000000013</c:v>
                </c:pt>
                <c:pt idx="34">
                  <c:v>3.0615100000000015</c:v>
                </c:pt>
                <c:pt idx="35">
                  <c:v>3.1515250000000017</c:v>
                </c:pt>
                <c:pt idx="36">
                  <c:v>3.2415400000000019</c:v>
                </c:pt>
                <c:pt idx="37">
                  <c:v>3.331555000000002</c:v>
                </c:pt>
                <c:pt idx="38">
                  <c:v>3.4215700000000022</c:v>
                </c:pt>
                <c:pt idx="39">
                  <c:v>3.5115850000000024</c:v>
                </c:pt>
                <c:pt idx="40">
                  <c:v>3.6016000000000026</c:v>
                </c:pt>
                <c:pt idx="41">
                  <c:v>3.6916150000000028</c:v>
                </c:pt>
                <c:pt idx="42">
                  <c:v>3.7816300000000029</c:v>
                </c:pt>
                <c:pt idx="43">
                  <c:v>3.8716450000000031</c:v>
                </c:pt>
                <c:pt idx="44">
                  <c:v>3.9616600000000033</c:v>
                </c:pt>
                <c:pt idx="45">
                  <c:v>4.051675000000003</c:v>
                </c:pt>
                <c:pt idx="46">
                  <c:v>4.1416900000000032</c:v>
                </c:pt>
                <c:pt idx="47">
                  <c:v>4.2317050000000034</c:v>
                </c:pt>
                <c:pt idx="48">
                  <c:v>4.3217200000000036</c:v>
                </c:pt>
                <c:pt idx="49">
                  <c:v>4.4117350000000037</c:v>
                </c:pt>
                <c:pt idx="50">
                  <c:v>4.5017500000000039</c:v>
                </c:pt>
                <c:pt idx="51">
                  <c:v>4.5917650000000041</c:v>
                </c:pt>
                <c:pt idx="52">
                  <c:v>4.6817800000000043</c:v>
                </c:pt>
                <c:pt idx="53">
                  <c:v>4.7717950000000044</c:v>
                </c:pt>
                <c:pt idx="54">
                  <c:v>4.8618100000000046</c:v>
                </c:pt>
                <c:pt idx="55">
                  <c:v>4.9518250000000048</c:v>
                </c:pt>
                <c:pt idx="56">
                  <c:v>5.041840000000005</c:v>
                </c:pt>
                <c:pt idx="57">
                  <c:v>5.1318550000000052</c:v>
                </c:pt>
                <c:pt idx="58">
                  <c:v>5.2218700000000053</c:v>
                </c:pt>
                <c:pt idx="59">
                  <c:v>5.3118850000000055</c:v>
                </c:pt>
                <c:pt idx="60">
                  <c:v>5.4019000000000057</c:v>
                </c:pt>
                <c:pt idx="61">
                  <c:v>5.4919150000000059</c:v>
                </c:pt>
                <c:pt idx="62">
                  <c:v>5.5819300000000061</c:v>
                </c:pt>
                <c:pt idx="63">
                  <c:v>5.6719450000000062</c:v>
                </c:pt>
                <c:pt idx="64">
                  <c:v>5.7619600000000064</c:v>
                </c:pt>
                <c:pt idx="65">
                  <c:v>5.8519750000000066</c:v>
                </c:pt>
                <c:pt idx="66">
                  <c:v>5.9419900000000068</c:v>
                </c:pt>
                <c:pt idx="67">
                  <c:v>6.0320050000000069</c:v>
                </c:pt>
                <c:pt idx="68">
                  <c:v>6.1220200000000071</c:v>
                </c:pt>
                <c:pt idx="69">
                  <c:v>6.2120350000000073</c:v>
                </c:pt>
                <c:pt idx="70">
                  <c:v>6.3020500000000075</c:v>
                </c:pt>
                <c:pt idx="71">
                  <c:v>6.3920650000000077</c:v>
                </c:pt>
                <c:pt idx="72">
                  <c:v>6.4820800000000078</c:v>
                </c:pt>
                <c:pt idx="73">
                  <c:v>6.572095000000008</c:v>
                </c:pt>
                <c:pt idx="74">
                  <c:v>6.6621100000000082</c:v>
                </c:pt>
                <c:pt idx="75">
                  <c:v>6.7521250000000084</c:v>
                </c:pt>
                <c:pt idx="76">
                  <c:v>6.8421400000000085</c:v>
                </c:pt>
                <c:pt idx="77">
                  <c:v>6.9321550000000087</c:v>
                </c:pt>
                <c:pt idx="78">
                  <c:v>7.0221700000000089</c:v>
                </c:pt>
                <c:pt idx="79">
                  <c:v>7.1121850000000091</c:v>
                </c:pt>
                <c:pt idx="80">
                  <c:v>7.2022000000000093</c:v>
                </c:pt>
                <c:pt idx="81">
                  <c:v>7.2922150000000094</c:v>
                </c:pt>
                <c:pt idx="82">
                  <c:v>7.3822300000000096</c:v>
                </c:pt>
                <c:pt idx="83">
                  <c:v>7.4722450000000098</c:v>
                </c:pt>
                <c:pt idx="84">
                  <c:v>7.56226000000001</c:v>
                </c:pt>
                <c:pt idx="85">
                  <c:v>7.6522750000000102</c:v>
                </c:pt>
                <c:pt idx="86">
                  <c:v>7.7422900000000103</c:v>
                </c:pt>
                <c:pt idx="87">
                  <c:v>7.8323050000000105</c:v>
                </c:pt>
                <c:pt idx="88">
                  <c:v>7.9223200000000107</c:v>
                </c:pt>
                <c:pt idx="89">
                  <c:v>8.0123350000000109</c:v>
                </c:pt>
                <c:pt idx="90">
                  <c:v>8.1023500000000102</c:v>
                </c:pt>
                <c:pt idx="91">
                  <c:v>8.1923650000000094</c:v>
                </c:pt>
                <c:pt idx="92">
                  <c:v>8.2823800000000087</c:v>
                </c:pt>
                <c:pt idx="93">
                  <c:v>8.372395000000008</c:v>
                </c:pt>
                <c:pt idx="94">
                  <c:v>8.4624100000000073</c:v>
                </c:pt>
                <c:pt idx="95">
                  <c:v>8.5524250000000066</c:v>
                </c:pt>
                <c:pt idx="96">
                  <c:v>8.6424400000000059</c:v>
                </c:pt>
                <c:pt idx="97">
                  <c:v>8.7324550000000052</c:v>
                </c:pt>
                <c:pt idx="98">
                  <c:v>8.8224700000000045</c:v>
                </c:pt>
                <c:pt idx="99">
                  <c:v>8.9124850000000038</c:v>
                </c:pt>
              </c:numCache>
            </c:numRef>
          </c:xVal>
          <c:yVal>
            <c:numRef>
              <c:f>'13126 8.5 Coroller'!$C$19:$C$118</c:f>
              <c:numCache>
                <c:formatCode>0.000</c:formatCode>
                <c:ptCount val="100"/>
                <c:pt idx="0">
                  <c:v>8.0928963854480322</c:v>
                </c:pt>
                <c:pt idx="1">
                  <c:v>7.9837910676217181</c:v>
                </c:pt>
                <c:pt idx="2">
                  <c:v>7.8390576577668671</c:v>
                </c:pt>
                <c:pt idx="3">
                  <c:v>7.6762279701388261</c:v>
                </c:pt>
                <c:pt idx="4">
                  <c:v>7.5003978822002395</c:v>
                </c:pt>
                <c:pt idx="5">
                  <c:v>7.3142408379571693</c:v>
                </c:pt>
                <c:pt idx="6">
                  <c:v>7.1194591838315615</c:v>
                </c:pt>
                <c:pt idx="7">
                  <c:v>6.9172717644187571</c:v>
                </c:pt>
                <c:pt idx="8">
                  <c:v>6.7086399923649083</c:v>
                </c:pt>
                <c:pt idx="9">
                  <c:v>6.4944044249471613</c:v>
                </c:pt>
                <c:pt idx="10">
                  <c:v>6.2753959347465873</c:v>
                </c:pt>
                <c:pt idx="11">
                  <c:v>6.0525577016685714</c:v>
                </c:pt>
                <c:pt idx="12">
                  <c:v>5.8271092964805824</c:v>
                </c:pt>
                <c:pt idx="13">
                  <c:v>5.6007857560429297</c:v>
                </c:pt>
                <c:pt idx="14">
                  <c:v>5.3761785874560122</c:v>
                </c:pt>
                <c:pt idx="15">
                  <c:v>5.1571627346389652</c:v>
                </c:pt>
                <c:pt idx="16">
                  <c:v>4.9492598614584695</c:v>
                </c:pt>
                <c:pt idx="17">
                  <c:v>4.7595304271752621</c:v>
                </c:pt>
                <c:pt idx="18">
                  <c:v>4.5953893698284167</c:v>
                </c:pt>
                <c:pt idx="19">
                  <c:v>4.4622007777147177</c:v>
                </c:pt>
                <c:pt idx="20">
                  <c:v>4.3609041951865555</c:v>
                </c:pt>
                <c:pt idx="21">
                  <c:v>4.2876746926646421</c:v>
                </c:pt>
                <c:pt idx="22">
                  <c:v>4.2359403114175453</c:v>
                </c:pt>
                <c:pt idx="23">
                  <c:v>4.1989505077591645</c:v>
                </c:pt>
                <c:pt idx="24">
                  <c:v>4.1712920466458234</c:v>
                </c:pt>
                <c:pt idx="25">
                  <c:v>4.1492123643610315</c:v>
                </c:pt>
                <c:pt idx="26">
                  <c:v>4.1303310306712504</c:v>
                </c:pt>
                <c:pt idx="27">
                  <c:v>4.1132183390128798</c:v>
                </c:pt>
                <c:pt idx="28">
                  <c:v>4.0970446616589689</c:v>
                </c:pt>
                <c:pt idx="29">
                  <c:v>4.0813394744450058</c:v>
                </c:pt>
                <c:pt idx="30">
                  <c:v>4.0658403601009709</c:v>
                </c:pt>
                <c:pt idx="31">
                  <c:v>4.0504030498660688</c:v>
                </c:pt>
                <c:pt idx="32">
                  <c:v>4.0349494040037497</c:v>
                </c:pt>
                <c:pt idx="33">
                  <c:v>4.0194378962363198</c:v>
                </c:pt>
                <c:pt idx="34">
                  <c:v>4.0038470849144163</c:v>
                </c:pt>
                <c:pt idx="35">
                  <c:v>3.9881664480711807</c:v>
                </c:pt>
                <c:pt idx="36">
                  <c:v>3.9723913430030922</c:v>
                </c:pt>
                <c:pt idx="37">
                  <c:v>3.9565202543893316</c:v>
                </c:pt>
                <c:pt idx="38">
                  <c:v>3.9405533023801924</c:v>
                </c:pt>
                <c:pt idx="39">
                  <c:v>3.9244914396097408</c:v>
                </c:pt>
                <c:pt idx="40">
                  <c:v>3.9083360224943511</c:v>
                </c:pt>
                <c:pt idx="41">
                  <c:v>3.8920885846197866</c:v>
                </c:pt>
                <c:pt idx="42">
                  <c:v>3.8757507185610329</c:v>
                </c:pt>
                <c:pt idx="43">
                  <c:v>3.859324015498061</c:v>
                </c:pt>
                <c:pt idx="44">
                  <c:v>3.8428100354075605</c:v>
                </c:pt>
                <c:pt idx="45">
                  <c:v>3.8262102932827275</c:v>
                </c:pt>
                <c:pt idx="46">
                  <c:v>3.8095262536519647</c:v>
                </c:pt>
                <c:pt idx="47">
                  <c:v>3.7927593293162816</c:v>
                </c:pt>
                <c:pt idx="48">
                  <c:v>3.7759108821671385</c:v>
                </c:pt>
                <c:pt idx="49">
                  <c:v>3.7589822249742633</c:v>
                </c:pt>
                <c:pt idx="50">
                  <c:v>3.7419746235737819</c:v>
                </c:pt>
                <c:pt idx="51">
                  <c:v>3.7248892991697438</c:v>
                </c:pt>
                <c:pt idx="52">
                  <c:v>3.7077274306088825</c:v>
                </c:pt>
                <c:pt idx="53">
                  <c:v>3.6904901565638863</c:v>
                </c:pt>
                <c:pt idx="54">
                  <c:v>3.6731785775987391</c:v>
                </c:pt>
                <c:pt idx="55">
                  <c:v>3.6557937581087399</c:v>
                </c:pt>
                <c:pt idx="56">
                  <c:v>3.6383367281369603</c:v>
                </c:pt>
                <c:pt idx="57">
                  <c:v>3.620808485073034</c:v>
                </c:pt>
                <c:pt idx="58">
                  <c:v>3.6032099952417838</c:v>
                </c:pt>
                <c:pt idx="59">
                  <c:v>3.5855421953895714</c:v>
                </c:pt>
                <c:pt idx="60">
                  <c:v>3.5678059940760565</c:v>
                </c:pt>
                <c:pt idx="61">
                  <c:v>3.5500022729785981</c:v>
                </c:pt>
                <c:pt idx="62">
                  <c:v>3.5321318881159964</c:v>
                </c:pt>
                <c:pt idx="63">
                  <c:v>3.5141956709977213</c:v>
                </c:pt>
                <c:pt idx="64">
                  <c:v>3.4961944297042371</c:v>
                </c:pt>
                <c:pt idx="65">
                  <c:v>3.478128949903565</c:v>
                </c:pt>
                <c:pt idx="66">
                  <c:v>3.4599999958087473</c:v>
                </c:pt>
                <c:pt idx="67">
                  <c:v>3.4418083110805084</c:v>
                </c:pt>
                <c:pt idx="68">
                  <c:v>3.4235546196790052</c:v>
                </c:pt>
                <c:pt idx="69">
                  <c:v>3.4052396266682519</c:v>
                </c:pt>
                <c:pt idx="70">
                  <c:v>3.386864018976496</c:v>
                </c:pt>
                <c:pt idx="71">
                  <c:v>3.3684284661155539</c:v>
                </c:pt>
                <c:pt idx="72">
                  <c:v>3.3499336208618695</c:v>
                </c:pt>
                <c:pt idx="73">
                  <c:v>3.3313801199018314</c:v>
                </c:pt>
                <c:pt idx="74">
                  <c:v>3.3127685844436989</c:v>
                </c:pt>
                <c:pt idx="75">
                  <c:v>3.294099620798284</c:v>
                </c:pt>
                <c:pt idx="76">
                  <c:v>3.2753738209303838</c:v>
                </c:pt>
                <c:pt idx="77">
                  <c:v>3.2565917629828065</c:v>
                </c:pt>
                <c:pt idx="78">
                  <c:v>3.237754011774685</c:v>
                </c:pt>
                <c:pt idx="79">
                  <c:v>3.2188611192756604</c:v>
                </c:pt>
                <c:pt idx="80">
                  <c:v>3.1999136250573894</c:v>
                </c:pt>
                <c:pt idx="81">
                  <c:v>3.1809120567237334</c:v>
                </c:pt>
                <c:pt idx="82">
                  <c:v>3.1618569303208881</c:v>
                </c:pt>
                <c:pt idx="83">
                  <c:v>3.1427487507286185</c:v>
                </c:pt>
                <c:pt idx="84">
                  <c:v>3.1235880120336925</c:v>
                </c:pt>
                <c:pt idx="85">
                  <c:v>3.1043751978865184</c:v>
                </c:pt>
                <c:pt idx="86">
                  <c:v>3.085110781841939</c:v>
                </c:pt>
                <c:pt idx="87">
                  <c:v>3.0657952276850575</c:v>
                </c:pt>
                <c:pt idx="88">
                  <c:v>3.0464289897429184</c:v>
                </c:pt>
                <c:pt idx="89">
                  <c:v>3.0270125131828114</c:v>
                </c:pt>
                <c:pt idx="90">
                  <c:v>3.007546234297914</c:v>
                </c:pt>
                <c:pt idx="91">
                  <c:v>2.9880305807809528</c:v>
                </c:pt>
                <c:pt idx="92">
                  <c:v>2.9684659719865025</c:v>
                </c:pt>
                <c:pt idx="93">
                  <c:v>2.9488528191825214</c:v>
                </c:pt>
                <c:pt idx="94">
                  <c:v>2.929191525791667</c:v>
                </c:pt>
                <c:pt idx="95">
                  <c:v>2.9094824876229248</c:v>
                </c:pt>
                <c:pt idx="96">
                  <c:v>2.8897260930940205</c:v>
                </c:pt>
                <c:pt idx="97">
                  <c:v>2.8699227234450895</c:v>
                </c:pt>
                <c:pt idx="98">
                  <c:v>2.8500727529440244</c:v>
                </c:pt>
                <c:pt idx="99">
                  <c:v>2.8301765490839115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99968"/>
        <c:axId val="360600360"/>
      </c:scatterChart>
      <c:valAx>
        <c:axId val="360599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600360"/>
        <c:crosses val="autoZero"/>
        <c:crossBetween val="midCat"/>
      </c:valAx>
      <c:valAx>
        <c:axId val="360600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99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4.5 Weibull'!$A$2:$A$21</c:f>
              <c:numCache>
                <c:formatCode>0.00</c:formatCode>
                <c:ptCount val="20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0</c:v>
                </c:pt>
                <c:pt idx="14">
                  <c:v>1.5</c:v>
                </c:pt>
                <c:pt idx="15">
                  <c:v>3</c:v>
                </c:pt>
                <c:pt idx="16">
                  <c:v>4.5</c:v>
                </c:pt>
                <c:pt idx="17">
                  <c:v>6</c:v>
                </c:pt>
                <c:pt idx="18">
                  <c:v>7.5</c:v>
                </c:pt>
                <c:pt idx="19">
                  <c:v>9</c:v>
                </c:pt>
              </c:numCache>
            </c:numRef>
          </c:xVal>
          <c:yVal>
            <c:numRef>
              <c:f>'13136 4.5 Weibull'!$B$2:$B$21</c:f>
              <c:numCache>
                <c:formatCode>0.00</c:formatCode>
                <c:ptCount val="20"/>
                <c:pt idx="0">
                  <c:v>7.826074803</c:v>
                </c:pt>
                <c:pt idx="1">
                  <c:v>3.8864907249999998</c:v>
                </c:pt>
                <c:pt idx="2">
                  <c:v>3.2304489209999998</c:v>
                </c:pt>
                <c:pt idx="3">
                  <c:v>2.4771212550000001</c:v>
                </c:pt>
                <c:pt idx="4">
                  <c:v>2.4313637639999999</c:v>
                </c:pt>
                <c:pt idx="5">
                  <c:v>2.397940009</c:v>
                </c:pt>
                <c:pt idx="6">
                  <c:v>2.903089987</c:v>
                </c:pt>
                <c:pt idx="7">
                  <c:v>8.0791812459999992</c:v>
                </c:pt>
                <c:pt idx="8">
                  <c:v>4.3747483459999996</c:v>
                </c:pt>
                <c:pt idx="9">
                  <c:v>3.6334684560000001</c:v>
                </c:pt>
                <c:pt idx="10">
                  <c:v>2.7558748560000002</c:v>
                </c:pt>
                <c:pt idx="11">
                  <c:v>1.5185139400000001</c:v>
                </c:pt>
                <c:pt idx="12">
                  <c:v>1.698970004</c:v>
                </c:pt>
                <c:pt idx="13">
                  <c:v>7.826074803</c:v>
                </c:pt>
                <c:pt idx="14">
                  <c:v>3.8864907249999998</c:v>
                </c:pt>
                <c:pt idx="15">
                  <c:v>3.5682017240000001</c:v>
                </c:pt>
                <c:pt idx="16">
                  <c:v>3.9684829490000002</c:v>
                </c:pt>
                <c:pt idx="17">
                  <c:v>1.974938852</c:v>
                </c:pt>
                <c:pt idx="18">
                  <c:v>1.812913357</c:v>
                </c:pt>
                <c:pt idx="19">
                  <c:v>2.7118072290000002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4.5 Weibull'!$A$25:$A$125</c:f>
              <c:numCache>
                <c:formatCode>0.00</c:formatCode>
                <c:ptCount val="101"/>
                <c:pt idx="0">
                  <c:v>0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0.36</c:v>
                </c:pt>
                <c:pt idx="5">
                  <c:v>0.44999999999999996</c:v>
                </c:pt>
                <c:pt idx="6">
                  <c:v>0.53999999999999992</c:v>
                </c:pt>
                <c:pt idx="7">
                  <c:v>0.62999999999999989</c:v>
                </c:pt>
                <c:pt idx="8">
                  <c:v>0.71999999999999986</c:v>
                </c:pt>
                <c:pt idx="9">
                  <c:v>0.80999999999999983</c:v>
                </c:pt>
                <c:pt idx="10">
                  <c:v>0.8999999999999998</c:v>
                </c:pt>
                <c:pt idx="11">
                  <c:v>0.98999999999999977</c:v>
                </c:pt>
                <c:pt idx="12">
                  <c:v>1.0799999999999998</c:v>
                </c:pt>
                <c:pt idx="13">
                  <c:v>1.17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1.5300000000000002</c:v>
                </c:pt>
                <c:pt idx="18">
                  <c:v>1.6200000000000003</c:v>
                </c:pt>
                <c:pt idx="19">
                  <c:v>1.7100000000000004</c:v>
                </c:pt>
                <c:pt idx="20">
                  <c:v>1.8000000000000005</c:v>
                </c:pt>
                <c:pt idx="21">
                  <c:v>1.8900000000000006</c:v>
                </c:pt>
                <c:pt idx="22">
                  <c:v>1.9800000000000006</c:v>
                </c:pt>
                <c:pt idx="23">
                  <c:v>2.0700000000000007</c:v>
                </c:pt>
                <c:pt idx="24">
                  <c:v>2.1600000000000006</c:v>
                </c:pt>
                <c:pt idx="25">
                  <c:v>2.2500000000000004</c:v>
                </c:pt>
                <c:pt idx="26">
                  <c:v>2.3400000000000003</c:v>
                </c:pt>
                <c:pt idx="27">
                  <c:v>2.4300000000000002</c:v>
                </c:pt>
                <c:pt idx="28">
                  <c:v>2.52</c:v>
                </c:pt>
                <c:pt idx="29">
                  <c:v>2.61</c:v>
                </c:pt>
                <c:pt idx="30">
                  <c:v>2.6999999999999997</c:v>
                </c:pt>
                <c:pt idx="31">
                  <c:v>2.7899999999999996</c:v>
                </c:pt>
                <c:pt idx="32">
                  <c:v>2.8799999999999994</c:v>
                </c:pt>
                <c:pt idx="33">
                  <c:v>2.9699999999999993</c:v>
                </c:pt>
                <c:pt idx="34">
                  <c:v>3.0599999999999992</c:v>
                </c:pt>
                <c:pt idx="35">
                  <c:v>3.149999999999999</c:v>
                </c:pt>
                <c:pt idx="36">
                  <c:v>3.2399999999999989</c:v>
                </c:pt>
                <c:pt idx="37">
                  <c:v>3.3299999999999987</c:v>
                </c:pt>
                <c:pt idx="38">
                  <c:v>3.4199999999999986</c:v>
                </c:pt>
                <c:pt idx="39">
                  <c:v>3.5099999999999985</c:v>
                </c:pt>
                <c:pt idx="40">
                  <c:v>3.5999999999999983</c:v>
                </c:pt>
                <c:pt idx="41">
                  <c:v>3.6899999999999982</c:v>
                </c:pt>
                <c:pt idx="42">
                  <c:v>3.779999999999998</c:v>
                </c:pt>
                <c:pt idx="43">
                  <c:v>3.8699999999999979</c:v>
                </c:pt>
                <c:pt idx="44">
                  <c:v>3.9599999999999977</c:v>
                </c:pt>
                <c:pt idx="45">
                  <c:v>4.049999999999998</c:v>
                </c:pt>
                <c:pt idx="46">
                  <c:v>4.1399999999999979</c:v>
                </c:pt>
                <c:pt idx="47">
                  <c:v>4.2299999999999978</c:v>
                </c:pt>
                <c:pt idx="48">
                  <c:v>4.3199999999999976</c:v>
                </c:pt>
                <c:pt idx="49">
                  <c:v>4.4099999999999975</c:v>
                </c:pt>
                <c:pt idx="50">
                  <c:v>4.4999999999999973</c:v>
                </c:pt>
                <c:pt idx="51">
                  <c:v>4.5899999999999972</c:v>
                </c:pt>
                <c:pt idx="52">
                  <c:v>4.6799999999999971</c:v>
                </c:pt>
                <c:pt idx="53">
                  <c:v>4.7699999999999969</c:v>
                </c:pt>
                <c:pt idx="54">
                  <c:v>4.8599999999999968</c:v>
                </c:pt>
                <c:pt idx="55">
                  <c:v>4.9499999999999966</c:v>
                </c:pt>
                <c:pt idx="56">
                  <c:v>5.0399999999999965</c:v>
                </c:pt>
                <c:pt idx="57">
                  <c:v>5.1299999999999963</c:v>
                </c:pt>
                <c:pt idx="58">
                  <c:v>5.2199999999999962</c:v>
                </c:pt>
                <c:pt idx="59">
                  <c:v>5.3099999999999961</c:v>
                </c:pt>
                <c:pt idx="60">
                  <c:v>5.3999999999999959</c:v>
                </c:pt>
                <c:pt idx="61">
                  <c:v>5.4899999999999958</c:v>
                </c:pt>
                <c:pt idx="62">
                  <c:v>5.5799999999999956</c:v>
                </c:pt>
                <c:pt idx="63">
                  <c:v>5.6699999999999955</c:v>
                </c:pt>
                <c:pt idx="64">
                  <c:v>5.7599999999999953</c:v>
                </c:pt>
                <c:pt idx="65">
                  <c:v>5.8499999999999952</c:v>
                </c:pt>
                <c:pt idx="66">
                  <c:v>5.9399999999999951</c:v>
                </c:pt>
                <c:pt idx="67">
                  <c:v>6.0299999999999949</c:v>
                </c:pt>
                <c:pt idx="68">
                  <c:v>6.1199999999999948</c:v>
                </c:pt>
                <c:pt idx="69">
                  <c:v>6.2099999999999946</c:v>
                </c:pt>
                <c:pt idx="70">
                  <c:v>6.2999999999999945</c:v>
                </c:pt>
                <c:pt idx="71">
                  <c:v>6.3899999999999944</c:v>
                </c:pt>
                <c:pt idx="72">
                  <c:v>6.4799999999999942</c:v>
                </c:pt>
                <c:pt idx="73">
                  <c:v>6.5699999999999941</c:v>
                </c:pt>
                <c:pt idx="74">
                  <c:v>6.6599999999999939</c:v>
                </c:pt>
                <c:pt idx="75">
                  <c:v>6.7499999999999938</c:v>
                </c:pt>
                <c:pt idx="76">
                  <c:v>6.8399999999999936</c:v>
                </c:pt>
                <c:pt idx="77">
                  <c:v>6.9299999999999935</c:v>
                </c:pt>
                <c:pt idx="78">
                  <c:v>7.0199999999999934</c:v>
                </c:pt>
                <c:pt idx="79">
                  <c:v>7.1099999999999932</c:v>
                </c:pt>
                <c:pt idx="80">
                  <c:v>7.1999999999999931</c:v>
                </c:pt>
                <c:pt idx="81">
                  <c:v>7.2899999999999929</c:v>
                </c:pt>
                <c:pt idx="82">
                  <c:v>7.3799999999999928</c:v>
                </c:pt>
                <c:pt idx="83">
                  <c:v>7.4699999999999926</c:v>
                </c:pt>
                <c:pt idx="84">
                  <c:v>7.5599999999999925</c:v>
                </c:pt>
                <c:pt idx="85">
                  <c:v>7.6499999999999924</c:v>
                </c:pt>
                <c:pt idx="86">
                  <c:v>7.7399999999999922</c:v>
                </c:pt>
                <c:pt idx="87">
                  <c:v>7.8299999999999921</c:v>
                </c:pt>
                <c:pt idx="88">
                  <c:v>7.9199999999999919</c:v>
                </c:pt>
                <c:pt idx="89">
                  <c:v>8.0099999999999927</c:v>
                </c:pt>
                <c:pt idx="90">
                  <c:v>8.0999999999999925</c:v>
                </c:pt>
                <c:pt idx="91">
                  <c:v>8.1899999999999924</c:v>
                </c:pt>
                <c:pt idx="92">
                  <c:v>8.2799999999999923</c:v>
                </c:pt>
                <c:pt idx="93">
                  <c:v>8.3699999999999921</c:v>
                </c:pt>
                <c:pt idx="94">
                  <c:v>8.459999999999992</c:v>
                </c:pt>
                <c:pt idx="95">
                  <c:v>8.5499999999999918</c:v>
                </c:pt>
                <c:pt idx="96">
                  <c:v>8.6399999999999917</c:v>
                </c:pt>
                <c:pt idx="97">
                  <c:v>8.7299999999999915</c:v>
                </c:pt>
                <c:pt idx="98">
                  <c:v>8.8199999999999914</c:v>
                </c:pt>
                <c:pt idx="99">
                  <c:v>8.9099999999999913</c:v>
                </c:pt>
                <c:pt idx="100">
                  <c:v>8.9999999999999911</c:v>
                </c:pt>
              </c:numCache>
            </c:numRef>
          </c:xVal>
          <c:yVal>
            <c:numRef>
              <c:f>'13136 4.5 Weibull'!$C$25:$C$125</c:f>
              <c:numCache>
                <c:formatCode>0.00</c:formatCode>
                <c:ptCount val="101"/>
                <c:pt idx="0">
                  <c:v>7.9158593353380535</c:v>
                </c:pt>
                <c:pt idx="1">
                  <c:v>5.8746954483736396</c:v>
                </c:pt>
                <c:pt idx="2">
                  <c:v>5.5214776251236231</c:v>
                </c:pt>
                <c:pt idx="3">
                  <c:v>5.2871633568431458</c:v>
                </c:pt>
                <c:pt idx="4">
                  <c:v>5.1071364244425936</c:v>
                </c:pt>
                <c:pt idx="5">
                  <c:v>4.9590487313723184</c:v>
                </c:pt>
                <c:pt idx="6">
                  <c:v>4.8322747134373998</c:v>
                </c:pt>
                <c:pt idx="7">
                  <c:v>4.7208574752441024</c:v>
                </c:pt>
                <c:pt idx="8">
                  <c:v>4.6210946131824677</c:v>
                </c:pt>
                <c:pt idx="9">
                  <c:v>4.5305150268848005</c:v>
                </c:pt>
                <c:pt idx="10">
                  <c:v>4.4473807501948954</c:v>
                </c:pt>
                <c:pt idx="11">
                  <c:v>4.3704193007381207</c:v>
                </c:pt>
                <c:pt idx="12">
                  <c:v>4.2986688354817684</c:v>
                </c:pt>
                <c:pt idx="13">
                  <c:v>4.2313832347447784</c:v>
                </c:pt>
                <c:pt idx="14">
                  <c:v>4.1679711492076006</c:v>
                </c:pt>
                <c:pt idx="15">
                  <c:v>4.1079553284848611</c:v>
                </c:pt>
                <c:pt idx="16">
                  <c:v>4.0509445969525206</c:v>
                </c:pt>
                <c:pt idx="17">
                  <c:v>3.996614008957653</c:v>
                </c:pt>
                <c:pt idx="18">
                  <c:v>3.9446904611944817</c:v>
                </c:pt>
                <c:pt idx="19">
                  <c:v>3.8949420453773156</c:v>
                </c:pt>
                <c:pt idx="20">
                  <c:v>3.8471700254913754</c:v>
                </c:pt>
                <c:pt idx="21">
                  <c:v>3.8012026952957321</c:v>
                </c:pt>
                <c:pt idx="22">
                  <c:v>3.7568906078768771</c:v>
                </c:pt>
                <c:pt idx="23">
                  <c:v>3.7141028230361757</c:v>
                </c:pt>
                <c:pt idx="24">
                  <c:v>3.6727239210143736</c:v>
                </c:pt>
                <c:pt idx="25">
                  <c:v>3.632651600986911</c:v>
                </c:pt>
                <c:pt idx="26">
                  <c:v>3.5937947312543894</c:v>
                </c:pt>
                <c:pt idx="27">
                  <c:v>3.5560717522419205</c:v>
                </c:pt>
                <c:pt idx="28">
                  <c:v>3.5194093578963619</c:v>
                </c:pt>
                <c:pt idx="29">
                  <c:v>3.4837413988374299</c:v>
                </c:pt>
                <c:pt idx="30">
                  <c:v>3.4490079636821305</c:v>
                </c:pt>
                <c:pt idx="31">
                  <c:v>3.4151546046811845</c:v>
                </c:pt>
                <c:pt idx="32">
                  <c:v>3.3821316811167019</c:v>
                </c:pt>
                <c:pt idx="33">
                  <c:v>3.3498937994652493</c:v>
                </c:pt>
                <c:pt idx="34">
                  <c:v>3.3183993335914037</c:v>
                </c:pt>
                <c:pt idx="35">
                  <c:v>3.2876100115341256</c:v>
                </c:pt>
                <c:pt idx="36">
                  <c:v>3.2574905580209714</c:v>
                </c:pt>
                <c:pt idx="37">
                  <c:v>3.2280083838680387</c:v>
                </c:pt>
                <c:pt idx="38">
                  <c:v>3.1991333150256951</c:v>
                </c:pt>
                <c:pt idx="39">
                  <c:v>3.1708373553077953</c:v>
                </c:pt>
                <c:pt idx="40">
                  <c:v>3.1430944778674483</c:v>
                </c:pt>
                <c:pt idx="41">
                  <c:v>3.1158804413105043</c:v>
                </c:pt>
                <c:pt idx="42">
                  <c:v>3.0891726270103268</c:v>
                </c:pt>
                <c:pt idx="43">
                  <c:v>3.0629498947365885</c:v>
                </c:pt>
                <c:pt idx="44">
                  <c:v>3.0371924541615325</c:v>
                </c:pt>
                <c:pt idx="45">
                  <c:v>3.0118817501789916</c:v>
                </c:pt>
                <c:pt idx="46">
                  <c:v>2.9870003602794837</c:v>
                </c:pt>
                <c:pt idx="47">
                  <c:v>2.9625319024812544</c:v>
                </c:pt>
                <c:pt idx="48">
                  <c:v>2.9384609525315328</c:v>
                </c:pt>
                <c:pt idx="49">
                  <c:v>2.9147729692721525</c:v>
                </c:pt>
                <c:pt idx="50">
                  <c:v>2.8914542272154629</c:v>
                </c:pt>
                <c:pt idx="51">
                  <c:v>2.868491755504551</c:v>
                </c:pt>
                <c:pt idx="52">
                  <c:v>2.8458732825407553</c:v>
                </c:pt>
                <c:pt idx="53">
                  <c:v>2.8235871856540795</c:v>
                </c:pt>
                <c:pt idx="54">
                  <c:v>2.801622445271347</c:v>
                </c:pt>
                <c:pt idx="55">
                  <c:v>2.7799686031048063</c:v>
                </c:pt>
                <c:pt idx="56">
                  <c:v>2.7586157239422597</c:v>
                </c:pt>
                <c:pt idx="57">
                  <c:v>2.7375543606700843</c:v>
                </c:pt>
                <c:pt idx="58">
                  <c:v>2.7167755222040295</c:v>
                </c:pt>
                <c:pt idx="59">
                  <c:v>2.6962706440403776</c:v>
                </c:pt>
                <c:pt idx="60">
                  <c:v>2.67603156117283</c:v>
                </c:pt>
                <c:pt idx="61">
                  <c:v>2.6560504831490013</c:v>
                </c:pt>
                <c:pt idx="62">
                  <c:v>2.636319971065415</c:v>
                </c:pt>
                <c:pt idx="63">
                  <c:v>2.6168329163216626</c:v>
                </c:pt>
                <c:pt idx="64">
                  <c:v>2.5975825209735479</c:v>
                </c:pt>
                <c:pt idx="65">
                  <c:v>2.5785622795419387</c:v>
                </c:pt>
                <c:pt idx="66">
                  <c:v>2.5597659621488216</c:v>
                </c:pt>
                <c:pt idx="67">
                  <c:v>2.5411875988651937</c:v>
                </c:pt>
                <c:pt idx="68">
                  <c:v>2.5228214651670244</c:v>
                </c:pt>
                <c:pt idx="69">
                  <c:v>2.5046620684057599</c:v>
                </c:pt>
                <c:pt idx="70">
                  <c:v>2.486704135209024</c:v>
                </c:pt>
                <c:pt idx="71">
                  <c:v>2.4689425997352226</c:v>
                </c:pt>
                <c:pt idx="72">
                  <c:v>2.4513725927130423</c:v>
                </c:pt>
                <c:pt idx="73">
                  <c:v>2.4339894312032655</c:v>
                </c:pt>
                <c:pt idx="74">
                  <c:v>2.4167886090261055</c:v>
                </c:pt>
                <c:pt idx="75">
                  <c:v>2.3997657878024334</c:v>
                </c:pt>
                <c:pt idx="76">
                  <c:v>2.3829167885618956</c:v>
                </c:pt>
                <c:pt idx="77">
                  <c:v>2.3662375838751162</c:v>
                </c:pt>
                <c:pt idx="78">
                  <c:v>2.3497242904708857</c:v>
                </c:pt>
                <c:pt idx="79">
                  <c:v>2.3333731623026397</c:v>
                </c:pt>
                <c:pt idx="80">
                  <c:v>2.3171805840315773</c:v>
                </c:pt>
                <c:pt idx="81">
                  <c:v>2.3011430648964932</c:v>
                </c:pt>
                <c:pt idx="82">
                  <c:v>2.2852572329429197</c:v>
                </c:pt>
                <c:pt idx="83">
                  <c:v>2.2695198295864172</c:v>
                </c:pt>
                <c:pt idx="84">
                  <c:v>2.2539277044868546</c:v>
                </c:pt>
                <c:pt idx="85">
                  <c:v>2.2384778107124657</c:v>
                </c:pt>
                <c:pt idx="86">
                  <c:v>2.2231672001740588</c:v>
                </c:pt>
                <c:pt idx="87">
                  <c:v>2.2079930193113411</c:v>
                </c:pt>
                <c:pt idx="88">
                  <c:v>2.1929525050147367</c:v>
                </c:pt>
                <c:pt idx="89">
                  <c:v>2.1780429807672714</c:v>
                </c:pt>
                <c:pt idx="90">
                  <c:v>2.1632618529923864</c:v>
                </c:pt>
                <c:pt idx="91">
                  <c:v>2.1486066075944645</c:v>
                </c:pt>
                <c:pt idx="92">
                  <c:v>2.1340748066799513</c:v>
                </c:pt>
                <c:pt idx="93">
                  <c:v>2.1196640854477762</c:v>
                </c:pt>
                <c:pt idx="94">
                  <c:v>2.1053721492385851</c:v>
                </c:pt>
                <c:pt idx="95">
                  <c:v>2.0911967707331396</c:v>
                </c:pt>
                <c:pt idx="96">
                  <c:v>2.0771357872907856</c:v>
                </c:pt>
                <c:pt idx="97">
                  <c:v>2.0631870984196539</c:v>
                </c:pt>
                <c:pt idx="98">
                  <c:v>2.0493486633707789</c:v>
                </c:pt>
                <c:pt idx="99">
                  <c:v>2.0356184988488462</c:v>
                </c:pt>
                <c:pt idx="100">
                  <c:v>2.0219946768328416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601144"/>
        <c:axId val="361075312"/>
      </c:scatterChart>
      <c:valAx>
        <c:axId val="3606011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</a:t>
                </a:r>
                <a:r>
                  <a:rPr lang="en-GB" b="0" baseline="0"/>
                  <a:t> (Minutes)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61075312"/>
        <c:crosses val="autoZero"/>
        <c:crossBetween val="midCat"/>
      </c:valAx>
      <c:valAx>
        <c:axId val="361075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606011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5.5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'13136 5.5 Coroller'!$B$2:$B$22</c:f>
              <c:numCache>
                <c:formatCode>0.000</c:formatCode>
                <c:ptCount val="21"/>
                <c:pt idx="0">
                  <c:v>7.9684829490000002</c:v>
                </c:pt>
                <c:pt idx="1">
                  <c:v>8.0791812459999992</c:v>
                </c:pt>
                <c:pt idx="2">
                  <c:v>7.8633228600000002</c:v>
                </c:pt>
                <c:pt idx="3">
                  <c:v>7.1238516409999999</c:v>
                </c:pt>
                <c:pt idx="4">
                  <c:v>6.9867717340000004</c:v>
                </c:pt>
                <c:pt idx="5">
                  <c:v>7.0899051110000002</c:v>
                </c:pt>
                <c:pt idx="6">
                  <c:v>5.602059991</c:v>
                </c:pt>
                <c:pt idx="7">
                  <c:v>4.7781512499999996</c:v>
                </c:pt>
                <c:pt idx="8">
                  <c:v>5.1367205670000002</c:v>
                </c:pt>
                <c:pt idx="9">
                  <c:v>3.9395192529999998</c:v>
                </c:pt>
                <c:pt idx="10">
                  <c:v>3.986771734</c:v>
                </c:pt>
                <c:pt idx="11">
                  <c:v>3.6720978579999999</c:v>
                </c:pt>
                <c:pt idx="12">
                  <c:v>2.903089987</c:v>
                </c:pt>
                <c:pt idx="13">
                  <c:v>3.9684829490000002</c:v>
                </c:pt>
                <c:pt idx="14">
                  <c:v>3.8450980399999999</c:v>
                </c:pt>
                <c:pt idx="15">
                  <c:v>2.911157609</c:v>
                </c:pt>
                <c:pt idx="16">
                  <c:v>2.397940009</c:v>
                </c:pt>
                <c:pt idx="17">
                  <c:v>3.9294189259999999</c:v>
                </c:pt>
                <c:pt idx="18">
                  <c:v>2.6532125139999998</c:v>
                </c:pt>
                <c:pt idx="19">
                  <c:v>3.4548448600000001</c:v>
                </c:pt>
                <c:pt idx="20">
                  <c:v>3.5440680439999999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5.5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'13136 5.5 Coroller'!$C$26:$C$125</c:f>
              <c:numCache>
                <c:formatCode>0.000</c:formatCode>
                <c:ptCount val="100"/>
                <c:pt idx="0">
                  <c:v>7.9899399110991265</c:v>
                </c:pt>
                <c:pt idx="1">
                  <c:v>7.9775364015665247</c:v>
                </c:pt>
                <c:pt idx="2">
                  <c:v>7.9537058365333566</c:v>
                </c:pt>
                <c:pt idx="3">
                  <c:v>7.9221041665740843</c:v>
                </c:pt>
                <c:pt idx="4">
                  <c:v>7.8840908854071206</c:v>
                </c:pt>
                <c:pt idx="5">
                  <c:v>7.840466033425213</c:v>
                </c:pt>
                <c:pt idx="6">
                  <c:v>7.791776346435233</c:v>
                </c:pt>
                <c:pt idx="7">
                  <c:v>7.7384272620036301</c:v>
                </c:pt>
                <c:pt idx="8">
                  <c:v>7.680735591675826</c:v>
                </c:pt>
                <c:pt idx="9">
                  <c:v>7.6189581401295436</c:v>
                </c:pt>
                <c:pt idx="10">
                  <c:v>7.5533088270345408</c:v>
                </c:pt>
                <c:pt idx="11">
                  <c:v>7.483969670435954</c:v>
                </c:pt>
                <c:pt idx="12">
                  <c:v>7.4110982203722324</c:v>
                </c:pt>
                <c:pt idx="13">
                  <c:v>7.3348328129428211</c:v>
                </c:pt>
                <c:pt idx="14">
                  <c:v>7.2552964238534638</c:v>
                </c:pt>
                <c:pt idx="15">
                  <c:v>7.1725995913979892</c:v>
                </c:pt>
                <c:pt idx="16">
                  <c:v>7.0868427077570155</c:v>
                </c:pt>
                <c:pt idx="17">
                  <c:v>6.9981178788072445</c:v>
                </c:pt>
                <c:pt idx="18">
                  <c:v>6.9065104944055316</c:v>
                </c:pt>
                <c:pt idx="19">
                  <c:v>6.8121006169970757</c:v>
                </c:pt>
                <c:pt idx="20">
                  <c:v>6.714964277789103</c:v>
                </c:pt>
                <c:pt idx="21">
                  <c:v>6.61517476213072</c:v>
                </c:pt>
                <c:pt idx="22">
                  <c:v>6.512803967005361</c:v>
                </c:pt>
                <c:pt idx="23">
                  <c:v>6.4079239230277176</c:v>
                </c:pt>
                <c:pt idx="24">
                  <c:v>6.3006085914577499</c:v>
                </c:pt>
                <c:pt idx="25">
                  <c:v>6.1909360747511339</c:v>
                </c:pt>
                <c:pt idx="26">
                  <c:v>6.0789914189734979</c:v>
                </c:pt>
                <c:pt idx="27">
                  <c:v>5.9648702403339948</c:v>
                </c:pt>
                <c:pt idx="28">
                  <c:v>5.8486834783002637</c:v>
                </c:pt>
                <c:pt idx="29">
                  <c:v>5.7305636650075567</c:v>
                </c:pt>
                <c:pt idx="30">
                  <c:v>5.6106732018126158</c:v>
                </c:pt>
                <c:pt idx="31">
                  <c:v>5.489215236910348</c:v>
                </c:pt>
                <c:pt idx="32">
                  <c:v>5.3664478133637807</c:v>
                </c:pt>
                <c:pt idx="33">
                  <c:v>5.2427019428225661</c:v>
                </c:pt>
                <c:pt idx="34">
                  <c:v>5.1184040405750171</c:v>
                </c:pt>
                <c:pt idx="35">
                  <c:v>4.9941025360246449</c:v>
                </c:pt>
                <c:pt idx="36">
                  <c:v>4.8704971575407452</c:v>
                </c:pt>
                <c:pt idx="37">
                  <c:v>4.7484670347524292</c:v>
                </c:pt>
                <c:pt idx="38">
                  <c:v>4.6290901460331177</c:v>
                </c:pt>
                <c:pt idx="39">
                  <c:v>4.5136421243133418</c:v>
                </c:pt>
                <c:pt idx="40">
                  <c:v>4.4035587031266816</c:v>
                </c:pt>
                <c:pt idx="41">
                  <c:v>4.3003467641369779</c:v>
                </c:pt>
                <c:pt idx="42">
                  <c:v>4.2054388520748534</c:v>
                </c:pt>
                <c:pt idx="43">
                  <c:v>4.1200074154047428</c:v>
                </c:pt>
                <c:pt idx="44">
                  <c:v>4.0447816709536273</c:v>
                </c:pt>
                <c:pt idx="45">
                  <c:v>3.9799253255893676</c:v>
                </c:pt>
                <c:pt idx="46">
                  <c:v>3.9250207619888999</c:v>
                </c:pt>
                <c:pt idx="47">
                  <c:v>3.8791656454066743</c:v>
                </c:pt>
                <c:pt idx="48">
                  <c:v>3.8411445040748853</c:v>
                </c:pt>
                <c:pt idx="49">
                  <c:v>3.8096172879254175</c:v>
                </c:pt>
                <c:pt idx="50">
                  <c:v>3.7832763326608019</c:v>
                </c:pt>
                <c:pt idx="51">
                  <c:v>3.7609487715499417</c:v>
                </c:pt>
                <c:pt idx="52">
                  <c:v>3.7416451738345029</c:v>
                </c:pt>
                <c:pt idx="53">
                  <c:v>3.7245679955814848</c:v>
                </c:pt>
                <c:pt idx="54">
                  <c:v>3.7090959762394791</c:v>
                </c:pt>
                <c:pt idx="55">
                  <c:v>3.6947575627303588</c:v>
                </c:pt>
                <c:pt idx="56">
                  <c:v>3.6812018867304412</c:v>
                </c:pt>
                <c:pt idx="57">
                  <c:v>3.6681719009310854</c:v>
                </c:pt>
                <c:pt idx="58">
                  <c:v>3.6554816126248131</c:v>
                </c:pt>
                <c:pt idx="59">
                  <c:v>3.642997809474755</c:v>
                </c:pt>
                <c:pt idx="60">
                  <c:v>3.6306259114899007</c:v>
                </c:pt>
                <c:pt idx="61">
                  <c:v>3.6182992909344662</c:v>
                </c:pt>
                <c:pt idx="62">
                  <c:v>3.605971357138666</c:v>
                </c:pt>
                <c:pt idx="63">
                  <c:v>3.5936097713349842</c:v>
                </c:pt>
                <c:pt idx="64">
                  <c:v>3.5811922639764404</c:v>
                </c:pt>
                <c:pt idx="65">
                  <c:v>3.5687036371231042</c:v>
                </c:pt>
                <c:pt idx="66">
                  <c:v>3.5561336319151522</c:v>
                </c:pt>
                <c:pt idx="67">
                  <c:v>3.5434754211405997</c:v>
                </c:pt>
                <c:pt idx="68">
                  <c:v>3.5307245497341913</c:v>
                </c:pt>
                <c:pt idx="69">
                  <c:v>3.5178781939945547</c:v>
                </c:pt>
                <c:pt idx="70">
                  <c:v>3.5049346461795952</c:v>
                </c:pt>
                <c:pt idx="71">
                  <c:v>3.4918929575875497</c:v>
                </c:pt>
                <c:pt idx="72">
                  <c:v>3.4787526925110681</c:v>
                </c:pt>
                <c:pt idx="73">
                  <c:v>3.4655137593795362</c:v>
                </c:pt>
                <c:pt idx="74">
                  <c:v>3.4521762953898625</c:v>
                </c:pt>
                <c:pt idx="75">
                  <c:v>3.4387405880367612</c:v>
                </c:pt>
                <c:pt idx="76">
                  <c:v>3.4252070219874118</c:v>
                </c:pt>
                <c:pt idx="77">
                  <c:v>3.4115760432892657</c:v>
                </c:pt>
                <c:pt idx="78">
                  <c:v>3.3978481353818641</c:v>
                </c:pt>
                <c:pt idx="79">
                  <c:v>3.38402380311341</c:v>
                </c:pt>
                <c:pt idx="80">
                  <c:v>3.3701035621627322</c:v>
                </c:pt>
                <c:pt idx="81">
                  <c:v>3.3560879320957868</c:v>
                </c:pt>
                <c:pt idx="82">
                  <c:v>3.3419774318552875</c:v>
                </c:pt>
                <c:pt idx="83">
                  <c:v>3.3277725768717916</c:v>
                </c:pt>
                <c:pt idx="84">
                  <c:v>3.3134738772501158</c:v>
                </c:pt>
                <c:pt idx="85">
                  <c:v>3.2990818366651413</c:v>
                </c:pt>
                <c:pt idx="86">
                  <c:v>3.2845969517228109</c:v>
                </c:pt>
                <c:pt idx="87">
                  <c:v>3.2700197116240437</c:v>
                </c:pt>
                <c:pt idx="88">
                  <c:v>3.2553505980241941</c:v>
                </c:pt>
                <c:pt idx="89">
                  <c:v>3.2405900850173137</c:v>
                </c:pt>
                <c:pt idx="90">
                  <c:v>3.2257386391988394</c:v>
                </c:pt>
                <c:pt idx="91">
                  <c:v>3.2107967197764498</c:v>
                </c:pt>
                <c:pt idx="92">
                  <c:v>3.1957647787094619</c:v>
                </c:pt>
                <c:pt idx="93">
                  <c:v>3.1806432608641226</c:v>
                </c:pt>
                <c:pt idx="94">
                  <c:v>3.1654326041767171</c:v>
                </c:pt>
                <c:pt idx="95">
                  <c:v>3.1501332398193815</c:v>
                </c:pt>
                <c:pt idx="96">
                  <c:v>3.1347455923654373</c:v>
                </c:pt>
                <c:pt idx="97">
                  <c:v>3.1192700799523028</c:v>
                </c:pt>
                <c:pt idx="98">
                  <c:v>3.1037071144408372</c:v>
                </c:pt>
                <c:pt idx="99">
                  <c:v>3.0880571015704725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76096"/>
        <c:axId val="361076488"/>
      </c:scatterChart>
      <c:valAx>
        <c:axId val="361076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76488"/>
        <c:crosses val="autoZero"/>
        <c:crossBetween val="midCat"/>
      </c:valAx>
      <c:valAx>
        <c:axId val="361076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76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6.5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'13136 6.5 Coroller'!$B$2:$B$22</c:f>
              <c:numCache>
                <c:formatCode>0.000</c:formatCode>
                <c:ptCount val="21"/>
                <c:pt idx="0">
                  <c:v>7.9684829490000002</c:v>
                </c:pt>
                <c:pt idx="1">
                  <c:v>8.0791812459999992</c:v>
                </c:pt>
                <c:pt idx="2">
                  <c:v>7.8633228600000002</c:v>
                </c:pt>
                <c:pt idx="3">
                  <c:v>6.602059991</c:v>
                </c:pt>
                <c:pt idx="4">
                  <c:v>6.0899051110000002</c:v>
                </c:pt>
                <c:pt idx="5">
                  <c:v>6.361727836</c:v>
                </c:pt>
                <c:pt idx="6">
                  <c:v>3.9542425090000002</c:v>
                </c:pt>
                <c:pt idx="7">
                  <c:v>4.4313637640000003</c:v>
                </c:pt>
                <c:pt idx="8">
                  <c:v>3.903089987</c:v>
                </c:pt>
                <c:pt idx="9">
                  <c:v>3.826074803</c:v>
                </c:pt>
                <c:pt idx="10">
                  <c:v>3.9395192529999998</c:v>
                </c:pt>
                <c:pt idx="11">
                  <c:v>3.0413926849999999</c:v>
                </c:pt>
                <c:pt idx="12">
                  <c:v>3.4771212550000001</c:v>
                </c:pt>
                <c:pt idx="13">
                  <c:v>3.8864907249999998</c:v>
                </c:pt>
                <c:pt idx="14">
                  <c:v>2.986771734</c:v>
                </c:pt>
                <c:pt idx="15">
                  <c:v>3.2671717280000001</c:v>
                </c:pt>
                <c:pt idx="16">
                  <c:v>2.1760912590000001</c:v>
                </c:pt>
                <c:pt idx="17">
                  <c:v>2.217483944</c:v>
                </c:pt>
                <c:pt idx="18">
                  <c:v>3.3324384600000001</c:v>
                </c:pt>
                <c:pt idx="19">
                  <c:v>2.618048097</c:v>
                </c:pt>
                <c:pt idx="20">
                  <c:v>2.1303337679999998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6.5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'13136 6.5 Coroller'!$C$26:$C$125</c:f>
              <c:numCache>
                <c:formatCode>0.000</c:formatCode>
                <c:ptCount val="100"/>
                <c:pt idx="0">
                  <c:v>7.9771763908744306</c:v>
                </c:pt>
                <c:pt idx="1">
                  <c:v>7.9432697048366974</c:v>
                </c:pt>
                <c:pt idx="2">
                  <c:v>7.8890307236783501</c:v>
                </c:pt>
                <c:pt idx="3">
                  <c:v>7.8230391579658605</c:v>
                </c:pt>
                <c:pt idx="4">
                  <c:v>7.7480330737606886</c:v>
                </c:pt>
                <c:pt idx="5">
                  <c:v>7.6655228889914042</c:v>
                </c:pt>
                <c:pt idx="6">
                  <c:v>7.576495655305628</c:v>
                </c:pt>
                <c:pt idx="7">
                  <c:v>7.481658780593091</c:v>
                </c:pt>
                <c:pt idx="8">
                  <c:v>7.3815503056726985</c:v>
                </c:pt>
                <c:pt idx="9">
                  <c:v>7.276597125310607</c:v>
                </c:pt>
                <c:pt idx="10">
                  <c:v>7.1671491163844889</c:v>
                </c:pt>
                <c:pt idx="11">
                  <c:v>7.0535007990251675</c:v>
                </c:pt>
                <c:pt idx="12">
                  <c:v>6.9359060501908694</c:v>
                </c:pt>
                <c:pt idx="13">
                  <c:v>6.8145887798200402</c:v>
                </c:pt>
                <c:pt idx="14">
                  <c:v>6.6897512599633489</c:v>
                </c:pt>
                <c:pt idx="15">
                  <c:v>6.5615811996982627</c:v>
                </c:pt>
                <c:pt idx="16">
                  <c:v>6.4302583723035722</c:v>
                </c:pt>
                <c:pt idx="17">
                  <c:v>6.2959614912856301</c:v>
                </c:pt>
                <c:pt idx="18">
                  <c:v>6.1588760384301482</c:v>
                </c:pt>
                <c:pt idx="19">
                  <c:v>6.0192038436799731</c:v>
                </c:pt>
                <c:pt idx="20">
                  <c:v>5.8771753896178964</c:v>
                </c:pt>
                <c:pt idx="21">
                  <c:v>5.7330660451917081</c:v>
                </c:pt>
                <c:pt idx="22">
                  <c:v>5.5872176805306264</c:v>
                </c:pt>
                <c:pt idx="23">
                  <c:v>5.440067269641216</c:v>
                </c:pt>
                <c:pt idx="24">
                  <c:v>5.2921839139995086</c:v>
                </c:pt>
                <c:pt idx="25">
                  <c:v>5.1443147563002531</c:v>
                </c:pt>
                <c:pt idx="26">
                  <c:v>4.9974377148921212</c:v>
                </c:pt>
                <c:pt idx="27">
                  <c:v>4.8528137734224668</c:v>
                </c:pt>
                <c:pt idx="28">
                  <c:v>4.7120228152383739</c:v>
                </c:pt>
                <c:pt idx="29">
                  <c:v>4.5769555144968113</c:v>
                </c:pt>
                <c:pt idx="30">
                  <c:v>4.4497249208147212</c:v>
                </c:pt>
                <c:pt idx="31">
                  <c:v>4.3324671987742471</c:v>
                </c:pt>
                <c:pt idx="32">
                  <c:v>4.227035922733033</c:v>
                </c:pt>
                <c:pt idx="33">
                  <c:v>4.1346576927229028</c:v>
                </c:pt>
                <c:pt idx="34">
                  <c:v>4.0556730627972444</c:v>
                </c:pt>
                <c:pt idx="35">
                  <c:v>3.9894791836979628</c:v>
                </c:pt>
                <c:pt idx="36">
                  <c:v>3.9347017445601584</c:v>
                </c:pt>
                <c:pt idx="37">
                  <c:v>3.8895138205935327</c:v>
                </c:pt>
                <c:pt idx="38">
                  <c:v>3.8519706114200929</c:v>
                </c:pt>
                <c:pt idx="39">
                  <c:v>3.8202614554164569</c:v>
                </c:pt>
                <c:pt idx="40">
                  <c:v>3.7928471530288617</c:v>
                </c:pt>
                <c:pt idx="41">
                  <c:v>3.7685008872532957</c:v>
                </c:pt>
                <c:pt idx="42">
                  <c:v>3.7462891340021223</c:v>
                </c:pt>
                <c:pt idx="43">
                  <c:v>3.7255251023641791</c:v>
                </c:pt>
                <c:pt idx="44">
                  <c:v>3.7057159135031346</c:v>
                </c:pt>
                <c:pt idx="45">
                  <c:v>3.6865143813768571</c:v>
                </c:pt>
                <c:pt idx="46">
                  <c:v>3.6676794463117113</c:v>
                </c:pt>
                <c:pt idx="47">
                  <c:v>3.6490456731591787</c:v>
                </c:pt>
                <c:pt idx="48">
                  <c:v>3.6305006560784312</c:v>
                </c:pt>
                <c:pt idx="49">
                  <c:v>3.6119687243256773</c:v>
                </c:pt>
                <c:pt idx="50">
                  <c:v>3.5933994121568089</c:v>
                </c:pt>
                <c:pt idx="51">
                  <c:v>3.5747594121882029</c:v>
                </c:pt>
                <c:pt idx="52">
                  <c:v>3.5560270188181708</c:v>
                </c:pt>
                <c:pt idx="53">
                  <c:v>3.537188323242686</c:v>
                </c:pt>
                <c:pt idx="54">
                  <c:v>3.518234625990329</c:v>
                </c:pt>
                <c:pt idx="55">
                  <c:v>3.499160687937783</c:v>
                </c:pt>
                <c:pt idx="56">
                  <c:v>3.4799635544410976</c:v>
                </c:pt>
                <c:pt idx="57">
                  <c:v>3.460641768714761</c:v>
                </c:pt>
                <c:pt idx="58">
                  <c:v>3.4411948481049639</c:v>
                </c:pt>
                <c:pt idx="59">
                  <c:v>3.4216229370211195</c:v>
                </c:pt>
                <c:pt idx="60">
                  <c:v>3.4019265780187951</c:v>
                </c:pt>
                <c:pt idx="61">
                  <c:v>3.3821065615507995</c:v>
                </c:pt>
                <c:pt idx="62">
                  <c:v>3.3621638278713717</c:v>
                </c:pt>
                <c:pt idx="63">
                  <c:v>3.3420994033689113</c:v>
                </c:pt>
                <c:pt idx="64">
                  <c:v>3.3219143595307323</c:v>
                </c:pt>
                <c:pt idx="65">
                  <c:v>3.3016097867218468</c:v>
                </c:pt>
                <c:pt idx="66">
                  <c:v>3.2811867776178292</c:v>
                </c:pt>
                <c:pt idx="67">
                  <c:v>3.2606464168999021</c:v>
                </c:pt>
                <c:pt idx="68">
                  <c:v>3.2399897749915492</c:v>
                </c:pt>
                <c:pt idx="69">
                  <c:v>3.2192179043885636</c:v>
                </c:pt>
                <c:pt idx="70">
                  <c:v>3.198331837642034</c:v>
                </c:pt>
                <c:pt idx="71">
                  <c:v>3.1773325863860111</c:v>
                </c:pt>
                <c:pt idx="72">
                  <c:v>3.1562211410181304</c:v>
                </c:pt>
                <c:pt idx="73">
                  <c:v>3.134998470782119</c:v>
                </c:pt>
                <c:pt idx="74">
                  <c:v>3.1136655240920805</c:v>
                </c:pt>
                <c:pt idx="75">
                  <c:v>3.0922232289970588</c:v>
                </c:pt>
                <c:pt idx="76">
                  <c:v>3.070672493722006</c:v>
                </c:pt>
                <c:pt idx="77">
                  <c:v>3.0490142072453277</c:v>
                </c:pt>
                <c:pt idx="78">
                  <c:v>3.0272492398884596</c:v>
                </c:pt>
                <c:pt idx="79">
                  <c:v>3.0053784439026252</c:v>
                </c:pt>
                <c:pt idx="80">
                  <c:v>2.9834026540440277</c:v>
                </c:pt>
                <c:pt idx="81">
                  <c:v>2.9613226881325314</c:v>
                </c:pt>
                <c:pt idx="82">
                  <c:v>2.9391393475912677</c:v>
                </c:pt>
                <c:pt idx="83">
                  <c:v>2.9168534179660468</c:v>
                </c:pt>
                <c:pt idx="84">
                  <c:v>2.8944656694243283</c:v>
                </c:pt>
                <c:pt idx="85">
                  <c:v>2.8719768572340389</c:v>
                </c:pt>
                <c:pt idx="86">
                  <c:v>2.8493877222228012</c:v>
                </c:pt>
                <c:pt idx="87">
                  <c:v>2.8266989912183069</c:v>
                </c:pt>
                <c:pt idx="88">
                  <c:v>2.8039113774706412</c:v>
                </c:pt>
                <c:pt idx="89">
                  <c:v>2.781025581057381</c:v>
                </c:pt>
                <c:pt idx="90">
                  <c:v>2.7580422892722902</c:v>
                </c:pt>
                <c:pt idx="91">
                  <c:v>2.7349621769984163</c:v>
                </c:pt>
                <c:pt idx="92">
                  <c:v>2.7117859070663424</c:v>
                </c:pt>
                <c:pt idx="93">
                  <c:v>2.6885141305983393</c:v>
                </c:pt>
                <c:pt idx="94">
                  <c:v>2.6651474873390955</c:v>
                </c:pt>
                <c:pt idx="95">
                  <c:v>2.6416866059736912</c:v>
                </c:pt>
                <c:pt idx="96">
                  <c:v>2.6181321044334318</c:v>
                </c:pt>
                <c:pt idx="97">
                  <c:v>2.5944845901901168</c:v>
                </c:pt>
                <c:pt idx="98">
                  <c:v>2.5707446605393089</c:v>
                </c:pt>
                <c:pt idx="99">
                  <c:v>2.5469129028731095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77272"/>
        <c:axId val="361077664"/>
      </c:scatterChart>
      <c:valAx>
        <c:axId val="361077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77664"/>
        <c:crosses val="autoZero"/>
        <c:crossBetween val="midCat"/>
      </c:valAx>
      <c:valAx>
        <c:axId val="361077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77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7.5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'13136 7.5 Coroller'!$B$2:$B$22</c:f>
              <c:numCache>
                <c:formatCode>0.000</c:formatCode>
                <c:ptCount val="21"/>
                <c:pt idx="0">
                  <c:v>7.9684829490000002</c:v>
                </c:pt>
                <c:pt idx="1">
                  <c:v>8.0791812459999992</c:v>
                </c:pt>
                <c:pt idx="2">
                  <c:v>7.8633228600000002</c:v>
                </c:pt>
                <c:pt idx="3">
                  <c:v>6.0293837779999997</c:v>
                </c:pt>
                <c:pt idx="4">
                  <c:v>5.8633228600000002</c:v>
                </c:pt>
                <c:pt idx="5">
                  <c:v>5.4771212550000001</c:v>
                </c:pt>
                <c:pt idx="6">
                  <c:v>5.222716471</c:v>
                </c:pt>
                <c:pt idx="7">
                  <c:v>3.698970004</c:v>
                </c:pt>
                <c:pt idx="8">
                  <c:v>3.986771734</c:v>
                </c:pt>
                <c:pt idx="9">
                  <c:v>3.1553360370000001</c:v>
                </c:pt>
                <c:pt idx="10">
                  <c:v>3.4771212550000001</c:v>
                </c:pt>
                <c:pt idx="11">
                  <c:v>3.826074803</c:v>
                </c:pt>
                <c:pt idx="12">
                  <c:v>2.8450980399999999</c:v>
                </c:pt>
                <c:pt idx="13">
                  <c:v>3.4771212550000001</c:v>
                </c:pt>
                <c:pt idx="14">
                  <c:v>3.1673173349999999</c:v>
                </c:pt>
                <c:pt idx="15">
                  <c:v>2.9294189259999999</c:v>
                </c:pt>
                <c:pt idx="16">
                  <c:v>3.3288863539999998</c:v>
                </c:pt>
                <c:pt idx="17">
                  <c:v>3.7283537820000001</c:v>
                </c:pt>
                <c:pt idx="18">
                  <c:v>2.3710678619999999</c:v>
                </c:pt>
                <c:pt idx="19">
                  <c:v>2.6230645624999998</c:v>
                </c:pt>
                <c:pt idx="20">
                  <c:v>2.8750612630000001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7.5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'13136 7.5 Coroller'!$C$26:$C$125</c:f>
              <c:numCache>
                <c:formatCode>0.000</c:formatCode>
                <c:ptCount val="100"/>
                <c:pt idx="0">
                  <c:v>7.9700597431735716</c:v>
                </c:pt>
                <c:pt idx="1">
                  <c:v>7.757969894327327</c:v>
                </c:pt>
                <c:pt idx="2">
                  <c:v>7.5940017502692907</c:v>
                </c:pt>
                <c:pt idx="3">
                  <c:v>7.4443530132028206</c:v>
                </c:pt>
                <c:pt idx="4">
                  <c:v>7.3033166968075625</c:v>
                </c:pt>
                <c:pt idx="5">
                  <c:v>7.1683682776404547</c:v>
                </c:pt>
                <c:pt idx="6">
                  <c:v>7.0380932022967215</c:v>
                </c:pt>
                <c:pt idx="7">
                  <c:v>6.9115938009514117</c:v>
                </c:pt>
                <c:pt idx="8">
                  <c:v>6.7882545371278749</c:v>
                </c:pt>
                <c:pt idx="9">
                  <c:v>6.6676307369555738</c:v>
                </c:pt>
                <c:pt idx="10">
                  <c:v>6.5493892878904241</c:v>
                </c:pt>
                <c:pt idx="11">
                  <c:v>6.4332743304162037</c:v>
                </c:pt>
                <c:pt idx="12">
                  <c:v>6.3190861951780555</c:v>
                </c:pt>
                <c:pt idx="13">
                  <c:v>6.2066679082942349</c:v>
                </c:pt>
                <c:pt idx="14">
                  <c:v>6.0958962946329924</c:v>
                </c:pt>
                <c:pt idx="15">
                  <c:v>5.9866760247629598</c:v>
                </c:pt>
                <c:pt idx="16">
                  <c:v>5.8789356359955152</c:v>
                </c:pt>
                <c:pt idx="17">
                  <c:v>5.7726249338215032</c:v>
                </c:pt>
                <c:pt idx="18">
                  <c:v>5.6677133947302627</c:v>
                </c:pt>
                <c:pt idx="19">
                  <c:v>5.5641893167290748</c:v>
                </c:pt>
                <c:pt idx="20">
                  <c:v>5.4620595365016156</c:v>
                </c:pt>
                <c:pt idx="21">
                  <c:v>5.3613495713904431</c:v>
                </c:pt>
                <c:pt idx="22">
                  <c:v>5.2621040607056742</c:v>
                </c:pt>
                <c:pt idx="23">
                  <c:v>5.1643873800696705</c:v>
                </c:pt>
                <c:pt idx="24">
                  <c:v>5.0682842881951764</c:v>
                </c:pt>
                <c:pt idx="25">
                  <c:v>4.9739004405963856</c:v>
                </c:pt>
                <c:pt idx="26">
                  <c:v>4.8813625727719048</c:v>
                </c:pt>
                <c:pt idx="27">
                  <c:v>4.7908181215934391</c:v>
                </c:pt>
                <c:pt idx="28">
                  <c:v>4.7024340258325914</c:v>
                </c:pt>
                <c:pt idx="29">
                  <c:v>4.6163944359560372</c:v>
                </c:pt>
                <c:pt idx="30">
                  <c:v>4.5328970832924655</c:v>
                </c:pt>
                <c:pt idx="31">
                  <c:v>4.4521481241315204</c:v>
                </c:pt>
                <c:pt idx="32">
                  <c:v>4.3743553970838631</c:v>
                </c:pt>
                <c:pt idx="33">
                  <c:v>4.2997202153497369</c:v>
                </c:pt>
                <c:pt idx="34">
                  <c:v>4.2284280476227574</c:v>
                </c:pt>
                <c:pt idx="35">
                  <c:v>4.1606386908051967</c:v>
                </c:pt>
                <c:pt idx="36">
                  <c:v>4.0964767543664182</c:v>
                </c:pt>
                <c:pt idx="37">
                  <c:v>4.0360234002512447</c:v>
                </c:pt>
                <c:pt idx="38">
                  <c:v>3.9793102616889109</c:v>
                </c:pt>
                <c:pt idx="39">
                  <c:v>3.9263162753881464</c:v>
                </c:pt>
                <c:pt idx="40">
                  <c:v>3.876967824096202</c:v>
                </c:pt>
                <c:pt idx="41">
                  <c:v>3.8311421638658008</c:v>
                </c:pt>
                <c:pt idx="42">
                  <c:v>3.7886736930023774</c:v>
                </c:pt>
                <c:pt idx="43">
                  <c:v>3.7493622962378739</c:v>
                </c:pt>
                <c:pt idx="44">
                  <c:v>3.7129828273484065</c:v>
                </c:pt>
                <c:pt idx="45">
                  <c:v>3.6792947906693034</c:v>
                </c:pt>
                <c:pt idx="46">
                  <c:v>3.6480514189653026</c:v>
                </c:pt>
                <c:pt idx="47">
                  <c:v>3.6190075679174032</c:v>
                </c:pt>
                <c:pt idx="48">
                  <c:v>3.5919260966131121</c:v>
                </c:pt>
                <c:pt idx="49">
                  <c:v>3.5665826304760087</c:v>
                </c:pt>
                <c:pt idx="50">
                  <c:v>3.542768778872313</c:v>
                </c:pt>
                <c:pt idx="51">
                  <c:v>3.5202939942852267</c:v>
                </c:pt>
                <c:pt idx="52">
                  <c:v>3.4989863178598655</c:v>
                </c:pt>
                <c:pt idx="53">
                  <c:v>3.4786922695387554</c:v>
                </c:pt>
                <c:pt idx="54">
                  <c:v>3.4592761244622596</c:v>
                </c:pt>
                <c:pt idx="55">
                  <c:v>3.4406187840031404</c:v>
                </c:pt>
                <c:pt idx="56">
                  <c:v>3.4226164099110048</c:v>
                </c:pt>
                <c:pt idx="57">
                  <c:v>3.4051789503787715</c:v>
                </c:pt>
                <c:pt idx="58">
                  <c:v>3.3882286513258331</c:v>
                </c:pt>
                <c:pt idx="59">
                  <c:v>3.371698616578287</c:v>
                </c:pt>
                <c:pt idx="60">
                  <c:v>3.355531457255589</c:v>
                </c:pt>
                <c:pt idx="61">
                  <c:v>3.3396780530724222</c:v>
                </c:pt>
                <c:pt idx="62">
                  <c:v>3.3240964355798135</c:v>
                </c:pt>
                <c:pt idx="63">
                  <c:v>3.3087507946389807</c:v>
                </c:pt>
                <c:pt idx="64">
                  <c:v>3.2936106037322772</c:v>
                </c:pt>
                <c:pt idx="65">
                  <c:v>3.2786498562781872</c:v>
                </c:pt>
                <c:pt idx="66">
                  <c:v>3.2638464032883525</c:v>
                </c:pt>
                <c:pt idx="67">
                  <c:v>3.2491813819831803</c:v>
                </c:pt>
                <c:pt idx="68">
                  <c:v>3.2346387249920139</c:v>
                </c:pt>
                <c:pt idx="69">
                  <c:v>3.220204740229756</c:v>
                </c:pt>
                <c:pt idx="70">
                  <c:v>3.2058677522697607</c:v>
                </c:pt>
                <c:pt idx="71">
                  <c:v>3.1916177968893638</c:v>
                </c:pt>
                <c:pt idx="72">
                  <c:v>3.1774463613607398</c:v>
                </c:pt>
                <c:pt idx="73">
                  <c:v>3.1633461639396114</c:v>
                </c:pt>
                <c:pt idx="74">
                  <c:v>3.1493109668337533</c:v>
                </c:pt>
                <c:pt idx="75">
                  <c:v>3.1353354176941703</c:v>
                </c:pt>
                <c:pt idx="76">
                  <c:v>3.1214149153563167</c:v>
                </c:pt>
                <c:pt idx="77">
                  <c:v>3.1075454961656273</c:v>
                </c:pt>
                <c:pt idx="78">
                  <c:v>3.0937237377538476</c:v>
                </c:pt>
                <c:pt idx="79">
                  <c:v>3.0799466775954167</c:v>
                </c:pt>
                <c:pt idx="80">
                  <c:v>3.0662117440728704</c:v>
                </c:pt>
                <c:pt idx="81">
                  <c:v>3.0525166981236804</c:v>
                </c:pt>
                <c:pt idx="82">
                  <c:v>3.0388595838348098</c:v>
                </c:pt>
                <c:pt idx="83">
                  <c:v>3.0252386866019005</c:v>
                </c:pt>
                <c:pt idx="84">
                  <c:v>3.0116524976831678</c:v>
                </c:pt>
                <c:pt idx="85">
                  <c:v>2.9980996841590488</c:v>
                </c:pt>
                <c:pt idx="86">
                  <c:v>2.9845790634619656</c:v>
                </c:pt>
                <c:pt idx="87">
                  <c:v>2.9710895817703586</c:v>
                </c:pt>
                <c:pt idx="88">
                  <c:v>2.9576302956708571</c:v>
                </c:pt>
                <c:pt idx="89">
                  <c:v>2.944200356585164</c:v>
                </c:pt>
                <c:pt idx="90">
                  <c:v>2.9307989975364968</c:v>
                </c:pt>
                <c:pt idx="91">
                  <c:v>2.9174255218965071</c:v>
                </c:pt>
                <c:pt idx="92">
                  <c:v>2.9040792938093563</c:v>
                </c:pt>
                <c:pt idx="93">
                  <c:v>2.8907597300366565</c:v>
                </c:pt>
                <c:pt idx="94">
                  <c:v>2.8774662930066959</c:v>
                </c:pt>
                <c:pt idx="95">
                  <c:v>2.8641984848848492</c:v>
                </c:pt>
                <c:pt idx="96">
                  <c:v>2.8509558425103365</c:v>
                </c:pt>
                <c:pt idx="97">
                  <c:v>2.8377379330683552</c:v>
                </c:pt>
                <c:pt idx="98">
                  <c:v>2.8245443503867427</c:v>
                </c:pt>
                <c:pt idx="99">
                  <c:v>2.8113747117633281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78448"/>
        <c:axId val="361078840"/>
      </c:scatterChart>
      <c:valAx>
        <c:axId val="361078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78840"/>
        <c:crosses val="autoZero"/>
        <c:crossBetween val="midCat"/>
      </c:valAx>
      <c:valAx>
        <c:axId val="361078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78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8.5 Weibull'!$A$2:$A$22</c:f>
              <c:numCache>
                <c:formatCode>0.00</c:formatCode>
                <c:ptCount val="21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9</c:v>
                </c:pt>
                <c:pt idx="14">
                  <c:v>0</c:v>
                </c:pt>
                <c:pt idx="15">
                  <c:v>1.5</c:v>
                </c:pt>
                <c:pt idx="16">
                  <c:v>3</c:v>
                </c:pt>
                <c:pt idx="17">
                  <c:v>4.5</c:v>
                </c:pt>
                <c:pt idx="18">
                  <c:v>6</c:v>
                </c:pt>
                <c:pt idx="19">
                  <c:v>7.5</c:v>
                </c:pt>
                <c:pt idx="20">
                  <c:v>9</c:v>
                </c:pt>
              </c:numCache>
            </c:numRef>
          </c:xVal>
          <c:yVal>
            <c:numRef>
              <c:f>'13136 8.5 Weibull'!$B$2:$B$22</c:f>
              <c:numCache>
                <c:formatCode>0.00</c:formatCode>
                <c:ptCount val="21"/>
                <c:pt idx="0">
                  <c:v>7.9684829490000002</c:v>
                </c:pt>
                <c:pt idx="1">
                  <c:v>5.2552725049999998</c:v>
                </c:pt>
                <c:pt idx="2">
                  <c:v>4.2304489209999998</c:v>
                </c:pt>
                <c:pt idx="3">
                  <c:v>3.7781512500000001</c:v>
                </c:pt>
                <c:pt idx="4">
                  <c:v>2.5682017240000001</c:v>
                </c:pt>
                <c:pt idx="5">
                  <c:v>2.6674529530000002</c:v>
                </c:pt>
                <c:pt idx="6">
                  <c:v>3.3710678619999999</c:v>
                </c:pt>
                <c:pt idx="7">
                  <c:v>8.0791812459999992</c:v>
                </c:pt>
                <c:pt idx="8">
                  <c:v>5.0530784430000004</c:v>
                </c:pt>
                <c:pt idx="9">
                  <c:v>4.6334684560000001</c:v>
                </c:pt>
                <c:pt idx="10">
                  <c:v>3.5682017240000001</c:v>
                </c:pt>
                <c:pt idx="11">
                  <c:v>4.0413926849999999</c:v>
                </c:pt>
                <c:pt idx="12">
                  <c:v>3.06069784</c:v>
                </c:pt>
                <c:pt idx="13">
                  <c:v>3.618048097</c:v>
                </c:pt>
                <c:pt idx="14">
                  <c:v>7.8633228600000002</c:v>
                </c:pt>
                <c:pt idx="15">
                  <c:v>5.1958996519999996</c:v>
                </c:pt>
                <c:pt idx="16">
                  <c:v>4.7781512499999996</c:v>
                </c:pt>
                <c:pt idx="17">
                  <c:v>3.9395192529999998</c:v>
                </c:pt>
                <c:pt idx="18">
                  <c:v>3</c:v>
                </c:pt>
                <c:pt idx="19">
                  <c:v>2.911157609</c:v>
                </c:pt>
                <c:pt idx="20">
                  <c:v>3.4548448600000001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8.5 Weibull'!$A$26:$A$126</c:f>
              <c:numCache>
                <c:formatCode>0.00</c:formatCode>
                <c:ptCount val="101"/>
                <c:pt idx="0">
                  <c:v>0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0.36</c:v>
                </c:pt>
                <c:pt idx="5">
                  <c:v>0.44999999999999996</c:v>
                </c:pt>
                <c:pt idx="6">
                  <c:v>0.53999999999999992</c:v>
                </c:pt>
                <c:pt idx="7">
                  <c:v>0.62999999999999989</c:v>
                </c:pt>
                <c:pt idx="8">
                  <c:v>0.71999999999999986</c:v>
                </c:pt>
                <c:pt idx="9">
                  <c:v>0.80999999999999983</c:v>
                </c:pt>
                <c:pt idx="10">
                  <c:v>0.8999999999999998</c:v>
                </c:pt>
                <c:pt idx="11">
                  <c:v>0.98999999999999977</c:v>
                </c:pt>
                <c:pt idx="12">
                  <c:v>1.0799999999999998</c:v>
                </c:pt>
                <c:pt idx="13">
                  <c:v>1.17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1.5300000000000002</c:v>
                </c:pt>
                <c:pt idx="18">
                  <c:v>1.6200000000000003</c:v>
                </c:pt>
                <c:pt idx="19">
                  <c:v>1.7100000000000004</c:v>
                </c:pt>
                <c:pt idx="20">
                  <c:v>1.8000000000000005</c:v>
                </c:pt>
                <c:pt idx="21">
                  <c:v>1.8900000000000006</c:v>
                </c:pt>
                <c:pt idx="22">
                  <c:v>1.9800000000000006</c:v>
                </c:pt>
                <c:pt idx="23">
                  <c:v>2.0700000000000007</c:v>
                </c:pt>
                <c:pt idx="24">
                  <c:v>2.1600000000000006</c:v>
                </c:pt>
                <c:pt idx="25">
                  <c:v>2.2500000000000004</c:v>
                </c:pt>
                <c:pt idx="26">
                  <c:v>2.3400000000000003</c:v>
                </c:pt>
                <c:pt idx="27">
                  <c:v>2.4300000000000002</c:v>
                </c:pt>
                <c:pt idx="28">
                  <c:v>2.52</c:v>
                </c:pt>
                <c:pt idx="29">
                  <c:v>2.61</c:v>
                </c:pt>
                <c:pt idx="30">
                  <c:v>2.6999999999999997</c:v>
                </c:pt>
                <c:pt idx="31">
                  <c:v>2.7899999999999996</c:v>
                </c:pt>
                <c:pt idx="32">
                  <c:v>2.8799999999999994</c:v>
                </c:pt>
                <c:pt idx="33">
                  <c:v>2.9699999999999993</c:v>
                </c:pt>
                <c:pt idx="34">
                  <c:v>3.0599999999999992</c:v>
                </c:pt>
                <c:pt idx="35">
                  <c:v>3.149999999999999</c:v>
                </c:pt>
                <c:pt idx="36">
                  <c:v>3.2399999999999989</c:v>
                </c:pt>
                <c:pt idx="37">
                  <c:v>3.3299999999999987</c:v>
                </c:pt>
                <c:pt idx="38">
                  <c:v>3.4199999999999986</c:v>
                </c:pt>
                <c:pt idx="39">
                  <c:v>3.5099999999999985</c:v>
                </c:pt>
                <c:pt idx="40">
                  <c:v>3.5999999999999983</c:v>
                </c:pt>
                <c:pt idx="41">
                  <c:v>3.6899999999999982</c:v>
                </c:pt>
                <c:pt idx="42">
                  <c:v>3.779999999999998</c:v>
                </c:pt>
                <c:pt idx="43">
                  <c:v>3.8699999999999979</c:v>
                </c:pt>
                <c:pt idx="44">
                  <c:v>3.9599999999999977</c:v>
                </c:pt>
                <c:pt idx="45">
                  <c:v>4.049999999999998</c:v>
                </c:pt>
                <c:pt idx="46">
                  <c:v>4.1399999999999979</c:v>
                </c:pt>
                <c:pt idx="47">
                  <c:v>4.2299999999999978</c:v>
                </c:pt>
                <c:pt idx="48">
                  <c:v>4.3199999999999976</c:v>
                </c:pt>
                <c:pt idx="49">
                  <c:v>4.4099999999999975</c:v>
                </c:pt>
                <c:pt idx="50">
                  <c:v>4.4999999999999973</c:v>
                </c:pt>
                <c:pt idx="51">
                  <c:v>4.5899999999999972</c:v>
                </c:pt>
                <c:pt idx="52">
                  <c:v>4.6799999999999971</c:v>
                </c:pt>
                <c:pt idx="53">
                  <c:v>4.7699999999999969</c:v>
                </c:pt>
                <c:pt idx="54">
                  <c:v>4.8599999999999968</c:v>
                </c:pt>
                <c:pt idx="55">
                  <c:v>4.9499999999999966</c:v>
                </c:pt>
                <c:pt idx="56">
                  <c:v>5.0399999999999965</c:v>
                </c:pt>
                <c:pt idx="57">
                  <c:v>5.1299999999999963</c:v>
                </c:pt>
                <c:pt idx="58">
                  <c:v>5.2199999999999962</c:v>
                </c:pt>
                <c:pt idx="59">
                  <c:v>5.3099999999999961</c:v>
                </c:pt>
                <c:pt idx="60">
                  <c:v>5.3999999999999959</c:v>
                </c:pt>
                <c:pt idx="61">
                  <c:v>5.4899999999999958</c:v>
                </c:pt>
                <c:pt idx="62">
                  <c:v>5.5799999999999956</c:v>
                </c:pt>
                <c:pt idx="63">
                  <c:v>5.6699999999999955</c:v>
                </c:pt>
                <c:pt idx="64">
                  <c:v>5.7599999999999953</c:v>
                </c:pt>
                <c:pt idx="65">
                  <c:v>5.8499999999999952</c:v>
                </c:pt>
                <c:pt idx="66">
                  <c:v>5.9399999999999951</c:v>
                </c:pt>
                <c:pt idx="67">
                  <c:v>6.0299999999999949</c:v>
                </c:pt>
                <c:pt idx="68">
                  <c:v>6.1199999999999948</c:v>
                </c:pt>
                <c:pt idx="69">
                  <c:v>6.2099999999999946</c:v>
                </c:pt>
                <c:pt idx="70">
                  <c:v>6.2999999999999945</c:v>
                </c:pt>
                <c:pt idx="71">
                  <c:v>6.3899999999999944</c:v>
                </c:pt>
                <c:pt idx="72">
                  <c:v>6.4799999999999942</c:v>
                </c:pt>
                <c:pt idx="73">
                  <c:v>6.5699999999999941</c:v>
                </c:pt>
                <c:pt idx="74">
                  <c:v>6.6599999999999939</c:v>
                </c:pt>
                <c:pt idx="75">
                  <c:v>6.7499999999999938</c:v>
                </c:pt>
                <c:pt idx="76">
                  <c:v>6.8399999999999936</c:v>
                </c:pt>
                <c:pt idx="77">
                  <c:v>6.9299999999999935</c:v>
                </c:pt>
                <c:pt idx="78">
                  <c:v>7.0199999999999934</c:v>
                </c:pt>
                <c:pt idx="79">
                  <c:v>7.1099999999999932</c:v>
                </c:pt>
                <c:pt idx="80">
                  <c:v>7.1999999999999931</c:v>
                </c:pt>
                <c:pt idx="81">
                  <c:v>7.2899999999999929</c:v>
                </c:pt>
                <c:pt idx="82">
                  <c:v>7.3799999999999928</c:v>
                </c:pt>
                <c:pt idx="83">
                  <c:v>7.4699999999999926</c:v>
                </c:pt>
                <c:pt idx="84">
                  <c:v>7.5599999999999925</c:v>
                </c:pt>
                <c:pt idx="85">
                  <c:v>7.6499999999999924</c:v>
                </c:pt>
                <c:pt idx="86">
                  <c:v>7.7399999999999922</c:v>
                </c:pt>
                <c:pt idx="87">
                  <c:v>7.8299999999999921</c:v>
                </c:pt>
                <c:pt idx="88">
                  <c:v>7.9199999999999919</c:v>
                </c:pt>
                <c:pt idx="89">
                  <c:v>8.0099999999999927</c:v>
                </c:pt>
                <c:pt idx="90">
                  <c:v>8.0999999999999925</c:v>
                </c:pt>
                <c:pt idx="91">
                  <c:v>8.1899999999999924</c:v>
                </c:pt>
                <c:pt idx="92">
                  <c:v>8.2799999999999923</c:v>
                </c:pt>
                <c:pt idx="93">
                  <c:v>8.3699999999999921</c:v>
                </c:pt>
                <c:pt idx="94">
                  <c:v>8.459999999999992</c:v>
                </c:pt>
                <c:pt idx="95">
                  <c:v>8.5499999999999918</c:v>
                </c:pt>
                <c:pt idx="96">
                  <c:v>8.6399999999999917</c:v>
                </c:pt>
                <c:pt idx="97">
                  <c:v>8.7299999999999915</c:v>
                </c:pt>
                <c:pt idx="98">
                  <c:v>8.8199999999999914</c:v>
                </c:pt>
                <c:pt idx="99">
                  <c:v>8.9099999999999913</c:v>
                </c:pt>
                <c:pt idx="100">
                  <c:v>8.9999999999999911</c:v>
                </c:pt>
              </c:numCache>
            </c:numRef>
          </c:xVal>
          <c:yVal>
            <c:numRef>
              <c:f>'13136 8.5 Weibull'!$C$26:$C$126</c:f>
              <c:numCache>
                <c:formatCode>0.00</c:formatCode>
                <c:ptCount val="101"/>
                <c:pt idx="0">
                  <c:v>7.9841998319672243</c:v>
                </c:pt>
                <c:pt idx="1">
                  <c:v>6.7344660817631441</c:v>
                </c:pt>
                <c:pt idx="2">
                  <c:v>6.4428007325616701</c:v>
                </c:pt>
                <c:pt idx="3">
                  <c:v>6.2415754659108966</c:v>
                </c:pt>
                <c:pt idx="4">
                  <c:v>6.0830659438408379</c:v>
                </c:pt>
                <c:pt idx="5">
                  <c:v>5.9502530713626154</c:v>
                </c:pt>
                <c:pt idx="6">
                  <c:v>5.8348783240838342</c:v>
                </c:pt>
                <c:pt idx="7">
                  <c:v>5.7322391639985666</c:v>
                </c:pt>
                <c:pt idx="8">
                  <c:v>5.6393755343687495</c:v>
                </c:pt>
                <c:pt idx="9">
                  <c:v>5.554290516741224</c:v>
                </c:pt>
                <c:pt idx="10">
                  <c:v>5.475566529455528</c:v>
                </c:pt>
                <c:pt idx="11">
                  <c:v>5.4021571046672534</c:v>
                </c:pt>
                <c:pt idx="12">
                  <c:v>5.3332653940972046</c:v>
                </c:pt>
                <c:pt idx="13">
                  <c:v>5.2682691293412383</c:v>
                </c:pt>
                <c:pt idx="14">
                  <c:v>5.2066721026114475</c:v>
                </c:pt>
                <c:pt idx="15">
                  <c:v>5.148071589681912</c:v>
                </c:pt>
                <c:pt idx="16">
                  <c:v>5.0921357743290772</c:v>
                </c:pt>
                <c:pt idx="17">
                  <c:v>5.0385876770892732</c:v>
                </c:pt>
                <c:pt idx="18">
                  <c:v>4.9871934459950964</c:v>
                </c:pt>
                <c:pt idx="19">
                  <c:v>4.9377536513481814</c:v>
                </c:pt>
                <c:pt idx="20">
                  <c:v>4.8900966979205807</c:v>
                </c:pt>
                <c:pt idx="21">
                  <c:v>4.8440737605045383</c:v>
                </c:pt>
                <c:pt idx="22">
                  <c:v>4.7995548355134501</c:v>
                </c:pt>
                <c:pt idx="23">
                  <c:v>4.7564256236378899</c:v>
                </c:pt>
                <c:pt idx="24">
                  <c:v>4.7145850404576297</c:v>
                </c:pt>
                <c:pt idx="25">
                  <c:v>4.6739432078675485</c:v>
                </c:pt>
                <c:pt idx="26">
                  <c:v>4.6344198181107004</c:v>
                </c:pt>
                <c:pt idx="27">
                  <c:v>4.5959427897543543</c:v>
                </c:pt>
                <c:pt idx="28">
                  <c:v>4.5584471547239147</c:v>
                </c:pt>
                <c:pt idx="29">
                  <c:v>4.52187412991087</c:v>
                </c:pt>
                <c:pt idx="30">
                  <c:v>4.486170337490214</c:v>
                </c:pt>
                <c:pt idx="31">
                  <c:v>4.4512871460055905</c:v>
                </c:pt>
                <c:pt idx="32">
                  <c:v>4.4171801102555772</c:v>
                </c:pt>
                <c:pt idx="33">
                  <c:v>4.3838084925665761</c:v>
                </c:pt>
                <c:pt idx="34">
                  <c:v>4.3511348515380028</c:v>
                </c:pt>
                <c:pt idx="35">
                  <c:v>4.3191246870606586</c:v>
                </c:pt>
                <c:pt idx="36">
                  <c:v>4.2877461325326394</c:v>
                </c:pt>
                <c:pt idx="37">
                  <c:v>4.2569696868704465</c:v>
                </c:pt>
                <c:pt idx="38">
                  <c:v>4.2267679802413154</c:v>
                </c:pt>
                <c:pt idx="39">
                  <c:v>4.1971155685041808</c:v>
                </c:pt>
                <c:pt idx="40">
                  <c:v>4.1679887522003662</c:v>
                </c:pt>
                <c:pt idx="41">
                  <c:v>4.1393654166258482</c:v>
                </c:pt>
                <c:pt idx="42">
                  <c:v>4.1112248900789341</c:v>
                </c:pt>
                <c:pt idx="43">
                  <c:v>4.0835478178370872</c:v>
                </c:pt>
                <c:pt idx="44">
                  <c:v>4.0563160497947042</c:v>
                </c:pt>
                <c:pt idx="45">
                  <c:v>4.0295125400061842</c:v>
                </c:pt>
                <c:pt idx="46">
                  <c:v>4.0031212566379999</c:v>
                </c:pt>
                <c:pt idx="47">
                  <c:v>3.9771271010497609</c:v>
                </c:pt>
                <c:pt idx="48">
                  <c:v>3.9515158349054698</c:v>
                </c:pt>
                <c:pt idx="49">
                  <c:v>3.9262740143683148</c:v>
                </c:pt>
                <c:pt idx="50">
                  <c:v>3.9013889305609943</c:v>
                </c:pt>
                <c:pt idx="51">
                  <c:v>3.8768485555823364</c:v>
                </c:pt>
                <c:pt idx="52">
                  <c:v>3.8526414934635227</c:v>
                </c:pt>
                <c:pt idx="53">
                  <c:v>3.8287569355261848</c:v>
                </c:pt>
                <c:pt idx="54">
                  <c:v>3.8051846196721355</c:v>
                </c:pt>
                <c:pt idx="55">
                  <c:v>3.7819147931924748</c:v>
                </c:pt>
                <c:pt idx="56">
                  <c:v>3.7589381787337182</c:v>
                </c:pt>
                <c:pt idx="57">
                  <c:v>3.7362459431016521</c:v>
                </c:pt>
                <c:pt idx="58">
                  <c:v>3.7138296686209369</c:v>
                </c:pt>
                <c:pt idx="59">
                  <c:v>3.6916813268008575</c:v>
                </c:pt>
                <c:pt idx="60">
                  <c:v>3.6697932540857821</c:v>
                </c:pt>
                <c:pt idx="61">
                  <c:v>3.6481581294934626</c:v>
                </c:pt>
                <c:pt idx="62">
                  <c:v>3.6267689539658479</c:v>
                </c:pt>
                <c:pt idx="63">
                  <c:v>3.6056190312758565</c:v>
                </c:pt>
                <c:pt idx="64">
                  <c:v>3.5847019503501754</c:v>
                </c:pt>
                <c:pt idx="65">
                  <c:v>3.5640115688826652</c:v>
                </c:pt>
                <c:pt idx="66">
                  <c:v>3.5435419981258445</c:v>
                </c:pt>
                <c:pt idx="67">
                  <c:v>3.5232875887592758</c:v>
                </c:pt>
                <c:pt idx="68">
                  <c:v>3.503242917743707</c:v>
                </c:pt>
                <c:pt idx="69">
                  <c:v>3.4834027760788429</c:v>
                </c:pt>
                <c:pt idx="70">
                  <c:v>3.4637621573904385</c:v>
                </c:pt>
                <c:pt idx="71">
                  <c:v>3.4443162472795583</c:v>
                </c:pt>
                <c:pt idx="72">
                  <c:v>3.4250604133731706</c:v>
                </c:pt>
                <c:pt idx="73">
                  <c:v>3.4059901960207579</c:v>
                </c:pt>
                <c:pt idx="74">
                  <c:v>3.3871012995868455</c:v>
                </c:pt>
                <c:pt idx="75">
                  <c:v>3.3683895842937019</c:v>
                </c:pt>
                <c:pt idx="76">
                  <c:v>3.3498510585726686</c:v>
                </c:pt>
                <c:pt idx="77">
                  <c:v>3.331481871886103</c:v>
                </c:pt>
                <c:pt idx="78">
                  <c:v>3.313278307985307</c:v>
                </c:pt>
                <c:pt idx="79">
                  <c:v>3.2952367785727041</c:v>
                </c:pt>
                <c:pt idx="80">
                  <c:v>3.2773538173392645</c:v>
                </c:pt>
                <c:pt idx="81">
                  <c:v>3.2596260743505354</c:v>
                </c:pt>
                <c:pt idx="82">
                  <c:v>3.2420503107568868</c:v>
                </c:pt>
                <c:pt idx="83">
                  <c:v>3.2246233938055227</c:v>
                </c:pt>
                <c:pt idx="84">
                  <c:v>3.2073422921336192</c:v>
                </c:pt>
                <c:pt idx="85">
                  <c:v>3.1902040713236381</c:v>
                </c:pt>
                <c:pt idx="86">
                  <c:v>3.1732058897032633</c:v>
                </c:pt>
                <c:pt idx="87">
                  <c:v>3.1563449943738453</c:v>
                </c:pt>
                <c:pt idx="88">
                  <c:v>3.139618717452457</c:v>
                </c:pt>
                <c:pt idx="89">
                  <c:v>3.1230244725137482</c:v>
                </c:pt>
                <c:pt idx="90">
                  <c:v>3.1065597512189003</c:v>
                </c:pt>
                <c:pt idx="91">
                  <c:v>3.0902221201198508</c:v>
                </c:pt>
                <c:pt idx="92">
                  <c:v>3.0740092176278573</c:v>
                </c:pt>
                <c:pt idx="93">
                  <c:v>3.0579187511362926</c:v>
                </c:pt>
                <c:pt idx="94">
                  <c:v>3.0419484942882082</c:v>
                </c:pt>
                <c:pt idx="95">
                  <c:v>3.0260962843799604</c:v>
                </c:pt>
                <c:pt idx="96">
                  <c:v>3.0103600198927607</c:v>
                </c:pt>
                <c:pt idx="97">
                  <c:v>2.9947376581445742</c:v>
                </c:pt>
                <c:pt idx="98">
                  <c:v>2.9792272130553243</c:v>
                </c:pt>
                <c:pt idx="99">
                  <c:v>2.9638267530188598</c:v>
                </c:pt>
                <c:pt idx="100">
                  <c:v>2.9485343988755277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99776"/>
        <c:axId val="361200168"/>
      </c:scatterChart>
      <c:valAx>
        <c:axId val="3611997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200168"/>
        <c:crosses val="autoZero"/>
        <c:crossBetween val="midCat"/>
      </c:valAx>
      <c:valAx>
        <c:axId val="361200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199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6.5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'12628 6.5 Coroller'!$B$2:$B$22</c:f>
              <c:numCache>
                <c:formatCode>0.000</c:formatCode>
                <c:ptCount val="21"/>
                <c:pt idx="0">
                  <c:v>7.9867717340000004</c:v>
                </c:pt>
                <c:pt idx="1">
                  <c:v>8.0128372250000002</c:v>
                </c:pt>
                <c:pt idx="2">
                  <c:v>8.1038037210000002</c:v>
                </c:pt>
                <c:pt idx="3">
                  <c:v>5.9395192530000003</c:v>
                </c:pt>
                <c:pt idx="4">
                  <c:v>5.4149733480000002</c:v>
                </c:pt>
                <c:pt idx="5">
                  <c:v>5.6989700040000004</c:v>
                </c:pt>
                <c:pt idx="6">
                  <c:v>4.222716471</c:v>
                </c:pt>
                <c:pt idx="7">
                  <c:v>4.4623979980000001</c:v>
                </c:pt>
                <c:pt idx="8">
                  <c:v>4.2552725049999998</c:v>
                </c:pt>
                <c:pt idx="9">
                  <c:v>3.4771212550000001</c:v>
                </c:pt>
                <c:pt idx="10">
                  <c:v>4.0791812460000001</c:v>
                </c:pt>
                <c:pt idx="11">
                  <c:v>3.2624510899999999</c:v>
                </c:pt>
                <c:pt idx="12">
                  <c:v>3.403120521</c:v>
                </c:pt>
                <c:pt idx="13">
                  <c:v>3.2855573090000001</c:v>
                </c:pt>
                <c:pt idx="14">
                  <c:v>3.2624510899999999</c:v>
                </c:pt>
                <c:pt idx="15">
                  <c:v>2.8027737250000002</c:v>
                </c:pt>
                <c:pt idx="16">
                  <c:v>3.6532125139999998</c:v>
                </c:pt>
                <c:pt idx="17">
                  <c:v>2.921686475</c:v>
                </c:pt>
                <c:pt idx="18">
                  <c:v>1.9294189260000001</c:v>
                </c:pt>
                <c:pt idx="19">
                  <c:v>2.7781512500000001</c:v>
                </c:pt>
                <c:pt idx="20">
                  <c:v>3.4983105540000001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6.5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'12628 6.5 Coroller'!$C$26:$C$125</c:f>
              <c:numCache>
                <c:formatCode>0.000</c:formatCode>
                <c:ptCount val="100"/>
                <c:pt idx="0">
                  <c:v>8.0400105888190048</c:v>
                </c:pt>
                <c:pt idx="1">
                  <c:v>7.7537270200633177</c:v>
                </c:pt>
                <c:pt idx="2">
                  <c:v>7.5586251636990553</c:v>
                </c:pt>
                <c:pt idx="3">
                  <c:v>7.3876477025597991</c:v>
                </c:pt>
                <c:pt idx="4">
                  <c:v>7.2306966242544641</c:v>
                </c:pt>
                <c:pt idx="5">
                  <c:v>7.0834432772650677</c:v>
                </c:pt>
                <c:pt idx="6">
                  <c:v>6.943514528368147</c:v>
                </c:pt>
                <c:pt idx="7">
                  <c:v>6.8094302955755825</c:v>
                </c:pt>
                <c:pt idx="8">
                  <c:v>6.6801906848445949</c:v>
                </c:pt>
                <c:pt idx="9">
                  <c:v>6.5550830487704852</c:v>
                </c:pt>
                <c:pt idx="10">
                  <c:v>6.4335803134839216</c:v>
                </c:pt>
                <c:pt idx="11">
                  <c:v>6.3152826683244863</c:v>
                </c:pt>
                <c:pt idx="12">
                  <c:v>6.1998819745784877</c:v>
                </c:pt>
                <c:pt idx="13">
                  <c:v>6.0871389991403868</c:v>
                </c:pt>
                <c:pt idx="14">
                  <c:v>5.9768683265212292</c:v>
                </c:pt>
                <c:pt idx="15">
                  <c:v>5.8689280893136102</c:v>
                </c:pt>
                <c:pt idx="16">
                  <c:v>5.7632128359869457</c:v>
                </c:pt>
                <c:pt idx="17">
                  <c:v>5.6596484956920525</c:v>
                </c:pt>
                <c:pt idx="18">
                  <c:v>5.5581887623585597</c:v>
                </c:pt>
                <c:pt idx="19">
                  <c:v>5.4588124311955983</c:v>
                </c:pt>
                <c:pt idx="20">
                  <c:v>5.3615213449820338</c:v>
                </c:pt>
                <c:pt idx="21">
                  <c:v>5.2663386809368173</c:v>
                </c:pt>
                <c:pt idx="22">
                  <c:v>5.1733073524234179</c:v>
                </c:pt>
                <c:pt idx="23">
                  <c:v>5.0824883267537677</c:v>
                </c:pt>
                <c:pt idx="24">
                  <c:v>4.9939586806996745</c:v>
                </c:pt>
                <c:pt idx="25">
                  <c:v>4.9078092369286885</c:v>
                </c:pt>
                <c:pt idx="26">
                  <c:v>4.824141654254066</c:v>
                </c:pt>
                <c:pt idx="27">
                  <c:v>4.7430648878576989</c:v>
                </c:pt>
                <c:pt idx="28">
                  <c:v>4.6646909959972866</c:v>
                </c:pt>
                <c:pt idx="29">
                  <c:v>4.5891303473700136</c:v>
                </c:pt>
                <c:pt idx="30">
                  <c:v>4.5164863739749999</c:v>
                </c:pt>
                <c:pt idx="31">
                  <c:v>4.4468501084369718</c:v>
                </c:pt>
                <c:pt idx="32">
                  <c:v>4.3802948279632892</c:v>
                </c:pt>
                <c:pt idx="33">
                  <c:v>4.3168711823969943</c:v>
                </c:pt>
                <c:pt idx="34">
                  <c:v>4.2566031953717411</c:v>
                </c:pt>
                <c:pt idx="35">
                  <c:v>4.199485485441488</c:v>
                </c:pt>
                <c:pt idx="36">
                  <c:v>4.1454819583165561</c:v>
                </c:pt>
                <c:pt idx="37">
                  <c:v>4.0945260838066009</c:v>
                </c:pt>
                <c:pt idx="38">
                  <c:v>4.0465227135970805</c:v>
                </c:pt>
                <c:pt idx="39">
                  <c:v>4.0013512454059192</c:v>
                </c:pt>
                <c:pt idx="40">
                  <c:v>3.9588698204308703</c:v>
                </c:pt>
                <c:pt idx="41">
                  <c:v>3.918920171414495</c:v>
                </c:pt>
                <c:pt idx="42">
                  <c:v>3.8813327238398392</c:v>
                </c:pt>
                <c:pt idx="43">
                  <c:v>3.8459315871829967</c:v>
                </c:pt>
                <c:pt idx="44">
                  <c:v>3.8125391431352487</c:v>
                </c:pt>
                <c:pt idx="45">
                  <c:v>3.7809800261262447</c:v>
                </c:pt>
                <c:pt idx="46">
                  <c:v>3.7510843820953501</c:v>
                </c:pt>
                <c:pt idx="47">
                  <c:v>3.7226903719281785</c:v>
                </c:pt>
                <c:pt idx="48">
                  <c:v>3.6956459490513671</c:v>
                </c:pt>
                <c:pt idx="49">
                  <c:v>3.6698099839069194</c:v>
                </c:pt>
                <c:pt idx="50">
                  <c:v>3.645052832556511</c:v>
                </c:pt>
                <c:pt idx="51">
                  <c:v>3.6212564557813951</c:v>
                </c:pt>
                <c:pt idx="52">
                  <c:v>3.598314192862583</c:v>
                </c:pt>
                <c:pt idx="53">
                  <c:v>3.5761302847660459</c:v>
                </c:pt>
                <c:pt idx="54">
                  <c:v>3.5546192281029128</c:v>
                </c:pt>
                <c:pt idx="55">
                  <c:v>3.5337050265305834</c:v>
                </c:pt>
                <c:pt idx="56">
                  <c:v>3.5133203919262814</c:v>
                </c:pt>
                <c:pt idx="57">
                  <c:v>3.493405934720792</c:v>
                </c:pt>
                <c:pt idx="58">
                  <c:v>3.473909371719587</c:v>
                </c:pt>
                <c:pt idx="59">
                  <c:v>3.4547847706910204</c:v>
                </c:pt>
                <c:pt idx="60">
                  <c:v>3.4359918438714048</c:v>
                </c:pt>
                <c:pt idx="61">
                  <c:v>3.4174952971079118</c:v>
                </c:pt>
                <c:pt idx="62">
                  <c:v>3.3992642373661059</c:v>
                </c:pt>
                <c:pt idx="63">
                  <c:v>3.3812716384984749</c:v>
                </c:pt>
                <c:pt idx="64">
                  <c:v>3.36349386325384</c:v>
                </c:pt>
                <c:pt idx="65">
                  <c:v>3.345910238288297</c:v>
                </c:pt>
                <c:pt idx="66">
                  <c:v>3.3285026782367209</c:v>
                </c:pt>
                <c:pt idx="67">
                  <c:v>3.3112553545756356</c:v>
                </c:pt>
                <c:pt idx="68">
                  <c:v>3.2941544049410196</c:v>
                </c:pt>
                <c:pt idx="69">
                  <c:v>3.2771876786726586</c:v>
                </c:pt>
                <c:pt idx="70">
                  <c:v>3.2603445145763246</c:v>
                </c:pt>
                <c:pt idx="71">
                  <c:v>3.243615547179874</c:v>
                </c:pt>
                <c:pt idx="72">
                  <c:v>3.2269925380764022</c:v>
                </c:pt>
                <c:pt idx="73">
                  <c:v>3.210468229274082</c:v>
                </c:pt>
                <c:pt idx="74">
                  <c:v>3.1940362157930893</c:v>
                </c:pt>
                <c:pt idx="75">
                  <c:v>3.1776908350553805</c:v>
                </c:pt>
                <c:pt idx="76">
                  <c:v>3.1614270708974876</c:v>
                </c:pt>
                <c:pt idx="77">
                  <c:v>3.1452404702969576</c:v>
                </c:pt>
                <c:pt idx="78">
                  <c:v>3.1291270711386963</c:v>
                </c:pt>
                <c:pt idx="79">
                  <c:v>3.1130833395586039</c:v>
                </c:pt>
                <c:pt idx="80">
                  <c:v>3.0971061155895807</c:v>
                </c:pt>
                <c:pt idx="81">
                  <c:v>3.081192566000829</c:v>
                </c:pt>
                <c:pt idx="82">
                  <c:v>3.065340143367274</c:v>
                </c:pt>
                <c:pt idx="83">
                  <c:v>3.0495465505336505</c:v>
                </c:pt>
                <c:pt idx="84">
                  <c:v>3.0338097097493799</c:v>
                </c:pt>
                <c:pt idx="85">
                  <c:v>3.0181277358474938</c:v>
                </c:pt>
                <c:pt idx="86">
                  <c:v>3.0024989129252937</c:v>
                </c:pt>
                <c:pt idx="87">
                  <c:v>2.9869216740576703</c:v>
                </c:pt>
                <c:pt idx="88">
                  <c:v>2.9713945836374887</c:v>
                </c:pt>
                <c:pt idx="89">
                  <c:v>2.9559163219923454</c:v>
                </c:pt>
                <c:pt idx="90">
                  <c:v>2.9404856719745451</c:v>
                </c:pt>
                <c:pt idx="91">
                  <c:v>2.925101507262152</c:v>
                </c:pt>
                <c:pt idx="92">
                  <c:v>2.9097627821444862</c:v>
                </c:pt>
                <c:pt idx="93">
                  <c:v>2.8944685225960374</c:v>
                </c:pt>
                <c:pt idx="94">
                  <c:v>2.8792178184692236</c:v>
                </c:pt>
                <c:pt idx="95">
                  <c:v>2.8640098166592778</c:v>
                </c:pt>
                <c:pt idx="96">
                  <c:v>2.8488437151142381</c:v>
                </c:pt>
                <c:pt idx="97">
                  <c:v>2.8337187575800651</c:v>
                </c:pt>
                <c:pt idx="98">
                  <c:v>2.8186342289856166</c:v>
                </c:pt>
                <c:pt idx="99">
                  <c:v>2.8035894513848953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58800"/>
        <c:axId val="359059192"/>
      </c:scatterChart>
      <c:valAx>
        <c:axId val="359058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59192"/>
        <c:crosses val="autoZero"/>
        <c:crossBetween val="midCat"/>
      </c:valAx>
      <c:valAx>
        <c:axId val="359059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58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7.5 Coroller'!$A$2:$A$22</c:f>
              <c:numCache>
                <c:formatCode>0.00</c:formatCode>
                <c:ptCount val="21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9</c:v>
                </c:pt>
                <c:pt idx="14">
                  <c:v>0</c:v>
                </c:pt>
                <c:pt idx="15">
                  <c:v>1.5</c:v>
                </c:pt>
                <c:pt idx="16">
                  <c:v>3</c:v>
                </c:pt>
                <c:pt idx="17">
                  <c:v>4.5</c:v>
                </c:pt>
                <c:pt idx="18">
                  <c:v>6</c:v>
                </c:pt>
                <c:pt idx="19">
                  <c:v>7.5</c:v>
                </c:pt>
                <c:pt idx="20">
                  <c:v>9</c:v>
                </c:pt>
              </c:numCache>
            </c:numRef>
          </c:xVal>
          <c:yVal>
            <c:numRef>
              <c:f>'12628 7.5 Coroller'!$B$2:$B$22</c:f>
              <c:numCache>
                <c:formatCode>0.00</c:formatCode>
                <c:ptCount val="21"/>
                <c:pt idx="0">
                  <c:v>7.9867717340000004</c:v>
                </c:pt>
                <c:pt idx="1">
                  <c:v>6.1238516409999999</c:v>
                </c:pt>
                <c:pt idx="2">
                  <c:v>4.1238516409999999</c:v>
                </c:pt>
                <c:pt idx="3">
                  <c:v>4.2552725049999998</c:v>
                </c:pt>
                <c:pt idx="4">
                  <c:v>3.336459734</c:v>
                </c:pt>
                <c:pt idx="5">
                  <c:v>3.125481266</c:v>
                </c:pt>
                <c:pt idx="6">
                  <c:v>2.7403626889999999</c:v>
                </c:pt>
                <c:pt idx="7">
                  <c:v>8.0128372250000002</c:v>
                </c:pt>
                <c:pt idx="8">
                  <c:v>5.8633228600000002</c:v>
                </c:pt>
                <c:pt idx="9">
                  <c:v>3.9395192529999998</c:v>
                </c:pt>
                <c:pt idx="10">
                  <c:v>4.0530784430000004</c:v>
                </c:pt>
                <c:pt idx="11">
                  <c:v>3.2624510899999999</c:v>
                </c:pt>
                <c:pt idx="12">
                  <c:v>3.423245874</c:v>
                </c:pt>
                <c:pt idx="13">
                  <c:v>2.4771212550000001</c:v>
                </c:pt>
                <c:pt idx="14">
                  <c:v>8.1038037210000002</c:v>
                </c:pt>
                <c:pt idx="15">
                  <c:v>6.0293837779999997</c:v>
                </c:pt>
                <c:pt idx="16">
                  <c:v>5.1958996519999996</c:v>
                </c:pt>
                <c:pt idx="17">
                  <c:v>4.4517864359999999</c:v>
                </c:pt>
                <c:pt idx="18">
                  <c:v>3.7558748560000002</c:v>
                </c:pt>
                <c:pt idx="19">
                  <c:v>3.921686475</c:v>
                </c:pt>
                <c:pt idx="20">
                  <c:v>2.423245874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7.5 Coroller'!$A$26:$A$126</c:f>
              <c:numCache>
                <c:formatCode>0.00</c:formatCode>
                <c:ptCount val="101"/>
                <c:pt idx="0">
                  <c:v>0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0.36</c:v>
                </c:pt>
                <c:pt idx="5">
                  <c:v>0.44999999999999996</c:v>
                </c:pt>
                <c:pt idx="6">
                  <c:v>0.53999999999999992</c:v>
                </c:pt>
                <c:pt idx="7">
                  <c:v>0.62999999999999989</c:v>
                </c:pt>
                <c:pt idx="8">
                  <c:v>0.71999999999999986</c:v>
                </c:pt>
                <c:pt idx="9">
                  <c:v>0.80999999999999983</c:v>
                </c:pt>
                <c:pt idx="10">
                  <c:v>0.8999999999999998</c:v>
                </c:pt>
                <c:pt idx="11">
                  <c:v>0.98999999999999977</c:v>
                </c:pt>
                <c:pt idx="12">
                  <c:v>1.0799999999999998</c:v>
                </c:pt>
                <c:pt idx="13">
                  <c:v>1.17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1.5300000000000002</c:v>
                </c:pt>
                <c:pt idx="18">
                  <c:v>1.6200000000000003</c:v>
                </c:pt>
                <c:pt idx="19">
                  <c:v>1.7100000000000004</c:v>
                </c:pt>
                <c:pt idx="20">
                  <c:v>1.8000000000000005</c:v>
                </c:pt>
                <c:pt idx="21">
                  <c:v>1.8900000000000006</c:v>
                </c:pt>
                <c:pt idx="22">
                  <c:v>1.9800000000000006</c:v>
                </c:pt>
                <c:pt idx="23">
                  <c:v>2.0700000000000007</c:v>
                </c:pt>
                <c:pt idx="24">
                  <c:v>2.1600000000000006</c:v>
                </c:pt>
                <c:pt idx="25">
                  <c:v>2.2500000000000004</c:v>
                </c:pt>
                <c:pt idx="26">
                  <c:v>2.3400000000000003</c:v>
                </c:pt>
                <c:pt idx="27">
                  <c:v>2.4300000000000002</c:v>
                </c:pt>
                <c:pt idx="28">
                  <c:v>2.52</c:v>
                </c:pt>
                <c:pt idx="29">
                  <c:v>2.61</c:v>
                </c:pt>
                <c:pt idx="30">
                  <c:v>2.6999999999999997</c:v>
                </c:pt>
                <c:pt idx="31">
                  <c:v>2.7899999999999996</c:v>
                </c:pt>
                <c:pt idx="32">
                  <c:v>2.8799999999999994</c:v>
                </c:pt>
                <c:pt idx="33">
                  <c:v>2.9699999999999993</c:v>
                </c:pt>
                <c:pt idx="34">
                  <c:v>3.0599999999999992</c:v>
                </c:pt>
                <c:pt idx="35">
                  <c:v>3.149999999999999</c:v>
                </c:pt>
                <c:pt idx="36">
                  <c:v>3.2399999999999989</c:v>
                </c:pt>
                <c:pt idx="37">
                  <c:v>3.3299999999999987</c:v>
                </c:pt>
                <c:pt idx="38">
                  <c:v>3.4199999999999986</c:v>
                </c:pt>
                <c:pt idx="39">
                  <c:v>3.5099999999999985</c:v>
                </c:pt>
                <c:pt idx="40">
                  <c:v>3.5999999999999983</c:v>
                </c:pt>
                <c:pt idx="41">
                  <c:v>3.6899999999999982</c:v>
                </c:pt>
                <c:pt idx="42">
                  <c:v>3.779999999999998</c:v>
                </c:pt>
                <c:pt idx="43">
                  <c:v>3.8699999999999979</c:v>
                </c:pt>
                <c:pt idx="44">
                  <c:v>3.9599999999999977</c:v>
                </c:pt>
                <c:pt idx="45">
                  <c:v>4.049999999999998</c:v>
                </c:pt>
                <c:pt idx="46">
                  <c:v>4.1399999999999979</c:v>
                </c:pt>
                <c:pt idx="47">
                  <c:v>4.2299999999999978</c:v>
                </c:pt>
                <c:pt idx="48">
                  <c:v>4.3199999999999976</c:v>
                </c:pt>
                <c:pt idx="49">
                  <c:v>4.4099999999999975</c:v>
                </c:pt>
                <c:pt idx="50">
                  <c:v>4.4999999999999973</c:v>
                </c:pt>
                <c:pt idx="51">
                  <c:v>4.5899999999999972</c:v>
                </c:pt>
                <c:pt idx="52">
                  <c:v>4.6799999999999971</c:v>
                </c:pt>
                <c:pt idx="53">
                  <c:v>4.7699999999999969</c:v>
                </c:pt>
                <c:pt idx="54">
                  <c:v>4.8599999999999968</c:v>
                </c:pt>
                <c:pt idx="55">
                  <c:v>4.9499999999999966</c:v>
                </c:pt>
                <c:pt idx="56">
                  <c:v>5.0399999999999965</c:v>
                </c:pt>
                <c:pt idx="57">
                  <c:v>5.1299999999999963</c:v>
                </c:pt>
                <c:pt idx="58">
                  <c:v>5.2199999999999962</c:v>
                </c:pt>
                <c:pt idx="59">
                  <c:v>5.3099999999999961</c:v>
                </c:pt>
                <c:pt idx="60">
                  <c:v>5.3999999999999959</c:v>
                </c:pt>
                <c:pt idx="61">
                  <c:v>5.4899999999999958</c:v>
                </c:pt>
                <c:pt idx="62">
                  <c:v>5.5799999999999956</c:v>
                </c:pt>
                <c:pt idx="63">
                  <c:v>5.6699999999999955</c:v>
                </c:pt>
                <c:pt idx="64">
                  <c:v>5.7599999999999953</c:v>
                </c:pt>
                <c:pt idx="65">
                  <c:v>5.8499999999999952</c:v>
                </c:pt>
                <c:pt idx="66">
                  <c:v>5.9399999999999951</c:v>
                </c:pt>
                <c:pt idx="67">
                  <c:v>6.0299999999999949</c:v>
                </c:pt>
                <c:pt idx="68">
                  <c:v>6.1199999999999948</c:v>
                </c:pt>
                <c:pt idx="69">
                  <c:v>6.2099999999999946</c:v>
                </c:pt>
                <c:pt idx="70">
                  <c:v>6.2999999999999945</c:v>
                </c:pt>
                <c:pt idx="71">
                  <c:v>6.3899999999999944</c:v>
                </c:pt>
                <c:pt idx="72">
                  <c:v>6.4799999999999942</c:v>
                </c:pt>
                <c:pt idx="73">
                  <c:v>6.5699999999999941</c:v>
                </c:pt>
                <c:pt idx="74">
                  <c:v>6.6599999999999939</c:v>
                </c:pt>
                <c:pt idx="75">
                  <c:v>6.7499999999999938</c:v>
                </c:pt>
                <c:pt idx="76">
                  <c:v>6.8399999999999936</c:v>
                </c:pt>
                <c:pt idx="77">
                  <c:v>6.9299999999999935</c:v>
                </c:pt>
                <c:pt idx="78">
                  <c:v>7.0199999999999934</c:v>
                </c:pt>
                <c:pt idx="79">
                  <c:v>7.1099999999999932</c:v>
                </c:pt>
                <c:pt idx="80">
                  <c:v>7.1999999999999931</c:v>
                </c:pt>
                <c:pt idx="81">
                  <c:v>7.2899999999999929</c:v>
                </c:pt>
                <c:pt idx="82">
                  <c:v>7.3799999999999928</c:v>
                </c:pt>
                <c:pt idx="83">
                  <c:v>7.4699999999999926</c:v>
                </c:pt>
                <c:pt idx="84">
                  <c:v>7.5599999999999925</c:v>
                </c:pt>
                <c:pt idx="85">
                  <c:v>7.6499999999999924</c:v>
                </c:pt>
                <c:pt idx="86">
                  <c:v>7.7399999999999922</c:v>
                </c:pt>
                <c:pt idx="87">
                  <c:v>7.8299999999999921</c:v>
                </c:pt>
                <c:pt idx="88">
                  <c:v>7.9199999999999919</c:v>
                </c:pt>
                <c:pt idx="89">
                  <c:v>8.0099999999999927</c:v>
                </c:pt>
                <c:pt idx="90">
                  <c:v>8.0999999999999925</c:v>
                </c:pt>
                <c:pt idx="91">
                  <c:v>8.1899999999999924</c:v>
                </c:pt>
                <c:pt idx="92">
                  <c:v>8.2799999999999923</c:v>
                </c:pt>
                <c:pt idx="93">
                  <c:v>8.3699999999999921</c:v>
                </c:pt>
                <c:pt idx="94">
                  <c:v>8.459999999999992</c:v>
                </c:pt>
                <c:pt idx="95">
                  <c:v>8.5499999999999918</c:v>
                </c:pt>
                <c:pt idx="96">
                  <c:v>8.6399999999999917</c:v>
                </c:pt>
                <c:pt idx="97">
                  <c:v>8.7299999999999915</c:v>
                </c:pt>
                <c:pt idx="98">
                  <c:v>8.8199999999999914</c:v>
                </c:pt>
                <c:pt idx="99">
                  <c:v>8.9099999999999913</c:v>
                </c:pt>
                <c:pt idx="100">
                  <c:v>8.9999999999999911</c:v>
                </c:pt>
              </c:numCache>
            </c:numRef>
          </c:xVal>
          <c:yVal>
            <c:numRef>
              <c:f>'12628 7.5 Coroller'!$C$26:$C$126</c:f>
              <c:numCache>
                <c:formatCode>0.00</c:formatCode>
                <c:ptCount val="101"/>
                <c:pt idx="0">
                  <c:v>8.0344721809070307</c:v>
                </c:pt>
                <c:pt idx="1">
                  <c:v>8.0256419804642736</c:v>
                </c:pt>
                <c:pt idx="2">
                  <c:v>8.000696761464269</c:v>
                </c:pt>
                <c:pt idx="3">
                  <c:v>7.9604414990788435</c:v>
                </c:pt>
                <c:pt idx="4">
                  <c:v>7.9052865457020722</c:v>
                </c:pt>
                <c:pt idx="5">
                  <c:v>7.8355135693255002</c:v>
                </c:pt>
                <c:pt idx="6">
                  <c:v>7.7513387326430125</c:v>
                </c:pt>
                <c:pt idx="7">
                  <c:v>7.6529396893604478</c:v>
                </c:pt>
                <c:pt idx="8">
                  <c:v>7.5404706626272509</c:v>
                </c:pt>
                <c:pt idx="9">
                  <c:v>7.4140731431797215</c:v>
                </c:pt>
                <c:pt idx="10">
                  <c:v>7.2738858275849738</c:v>
                </c:pt>
                <c:pt idx="11">
                  <c:v>7.1200566872635331</c:v>
                </c:pt>
                <c:pt idx="12">
                  <c:v>6.9527608694535665</c:v>
                </c:pt>
                <c:pt idx="13">
                  <c:v>6.7722305507970653</c:v>
                </c:pt>
                <c:pt idx="14">
                  <c:v>6.5788078819966431</c:v>
                </c:pt>
                <c:pt idx="15">
                  <c:v>6.3730418472485431</c:v>
                </c:pt>
                <c:pt idx="16">
                  <c:v>6.15586764063963</c:v>
                </c:pt>
                <c:pt idx="17">
                  <c:v>5.9289367082063951</c:v>
                </c:pt>
                <c:pt idx="18">
                  <c:v>5.6952025290527235</c:v>
                </c:pt>
                <c:pt idx="19">
                  <c:v>5.459865502676311</c:v>
                </c:pt>
                <c:pt idx="20">
                  <c:v>5.2315645582839849</c:v>
                </c:pt>
                <c:pt idx="21">
                  <c:v>5.0229144775879115</c:v>
                </c:pt>
                <c:pt idx="22">
                  <c:v>4.8482477957643368</c:v>
                </c:pt>
                <c:pt idx="23">
                  <c:v>4.7173067770246968</c:v>
                </c:pt>
                <c:pt idx="24">
                  <c:v>4.6293328312925075</c:v>
                </c:pt>
                <c:pt idx="25">
                  <c:v>4.5744512268098383</c:v>
                </c:pt>
                <c:pt idx="26">
                  <c:v>4.5404977431420193</c:v>
                </c:pt>
                <c:pt idx="27">
                  <c:v>4.5179802022161448</c:v>
                </c:pt>
                <c:pt idx="28">
                  <c:v>4.5010507322098876</c:v>
                </c:pt>
                <c:pt idx="29">
                  <c:v>4.4865653733737458</c:v>
                </c:pt>
                <c:pt idx="30">
                  <c:v>4.4729694349500937</c:v>
                </c:pt>
                <c:pt idx="31">
                  <c:v>4.4595365435244307</c:v>
                </c:pt>
                <c:pt idx="32">
                  <c:v>4.4459419034558207</c:v>
                </c:pt>
                <c:pt idx="33">
                  <c:v>4.4320457849766095</c:v>
                </c:pt>
                <c:pt idx="34">
                  <c:v>4.4177903334494664</c:v>
                </c:pt>
                <c:pt idx="35">
                  <c:v>4.4031526223413344</c:v>
                </c:pt>
                <c:pt idx="36">
                  <c:v>4.3881241197676095</c:v>
                </c:pt>
                <c:pt idx="37">
                  <c:v>4.3727020266713419</c:v>
                </c:pt>
                <c:pt idx="38">
                  <c:v>4.3568857472305478</c:v>
                </c:pt>
                <c:pt idx="39">
                  <c:v>4.3406754984802669</c:v>
                </c:pt>
                <c:pt idx="40">
                  <c:v>4.3240717807588691</c:v>
                </c:pt>
                <c:pt idx="41">
                  <c:v>4.3070751828317908</c:v>
                </c:pt>
                <c:pt idx="42">
                  <c:v>4.2896863127926856</c:v>
                </c:pt>
                <c:pt idx="43">
                  <c:v>4.2719057746647557</c:v>
                </c:pt>
                <c:pt idx="44">
                  <c:v>4.2537341610481336</c:v>
                </c:pt>
                <c:pt idx="45">
                  <c:v>4.2351720511998998</c:v>
                </c:pt>
                <c:pt idx="46">
                  <c:v>4.216220010874804</c:v>
                </c:pt>
                <c:pt idx="47">
                  <c:v>4.1968785926992975</c:v>
                </c:pt>
                <c:pt idx="48">
                  <c:v>4.1771483366833637</c:v>
                </c:pt>
                <c:pt idx="49">
                  <c:v>4.1570297707482791</c:v>
                </c:pt>
                <c:pt idx="50">
                  <c:v>4.136523411235312</c:v>
                </c:pt>
                <c:pt idx="51">
                  <c:v>4.1156297633869885</c:v>
                </c:pt>
                <c:pt idx="52">
                  <c:v>4.0943493218002649</c:v>
                </c:pt>
                <c:pt idx="53">
                  <c:v>4.072682570853039</c:v>
                </c:pt>
                <c:pt idx="54">
                  <c:v>4.0506299851058438</c:v>
                </c:pt>
                <c:pt idx="55">
                  <c:v>4.0281920296805627</c:v>
                </c:pt>
                <c:pt idx="56">
                  <c:v>4.005369160617855</c:v>
                </c:pt>
                <c:pt idx="57">
                  <c:v>3.9821618252148507</c:v>
                </c:pt>
                <c:pt idx="58">
                  <c:v>3.9585704623445381</c:v>
                </c:pt>
                <c:pt idx="59">
                  <c:v>3.9345955027581279</c:v>
                </c:pt>
                <c:pt idx="60">
                  <c:v>3.9102373693715902</c:v>
                </c:pt>
                <c:pt idx="61">
                  <c:v>3.8854964775374272</c:v>
                </c:pt>
                <c:pt idx="62">
                  <c:v>3.8603732353026921</c:v>
                </c:pt>
                <c:pt idx="63">
                  <c:v>3.8348680436541476</c:v>
                </c:pt>
                <c:pt idx="64">
                  <c:v>3.8089812967514125</c:v>
                </c:pt>
                <c:pt idx="65">
                  <c:v>3.7827133821488532</c:v>
                </c:pt>
                <c:pt idx="66">
                  <c:v>3.7560646810069427</c:v>
                </c:pt>
                <c:pt idx="67">
                  <c:v>3.7290355682937251</c:v>
                </c:pt>
                <c:pt idx="68">
                  <c:v>3.701626412977006</c:v>
                </c:pt>
                <c:pt idx="69">
                  <c:v>3.6738375782078152</c:v>
                </c:pt>
                <c:pt idx="70">
                  <c:v>3.6456694214956635</c:v>
                </c:pt>
                <c:pt idx="71">
                  <c:v>3.6171222948760784</c:v>
                </c:pt>
                <c:pt idx="72">
                  <c:v>3.5881965450708515</c:v>
                </c:pt>
                <c:pt idx="73">
                  <c:v>3.5588925136414269</c:v>
                </c:pt>
                <c:pt idx="74">
                  <c:v>3.5292105371358025</c:v>
                </c:pt>
                <c:pt idx="75">
                  <c:v>3.4991509472293112</c:v>
                </c:pt>
                <c:pt idx="76">
                  <c:v>3.4687140708596096</c:v>
                </c:pt>
                <c:pt idx="77">
                  <c:v>3.437900230356191</c:v>
                </c:pt>
                <c:pt idx="78">
                  <c:v>3.4067097435647118</c:v>
                </c:pt>
                <c:pt idx="79">
                  <c:v>3.3751429239664015</c:v>
                </c:pt>
                <c:pt idx="80">
                  <c:v>3.3432000807928102</c:v>
                </c:pt>
                <c:pt idx="81">
                  <c:v>3.3108815191361418</c:v>
                </c:pt>
                <c:pt idx="82">
                  <c:v>3.2781875400553786</c:v>
                </c:pt>
                <c:pt idx="83">
                  <c:v>3.2451184406784228</c:v>
                </c:pt>
                <c:pt idx="84">
                  <c:v>3.2116745143004395</c:v>
                </c:pt>
                <c:pt idx="85">
                  <c:v>3.1778560504785998</c:v>
                </c:pt>
                <c:pt idx="86">
                  <c:v>3.1436633351233776</c:v>
                </c:pt>
                <c:pt idx="87">
                  <c:v>3.1090966505865842</c:v>
                </c:pt>
                <c:pt idx="88">
                  <c:v>3.0741562757462799</c:v>
                </c:pt>
                <c:pt idx="89">
                  <c:v>3.0388424860887135</c:v>
                </c:pt>
                <c:pt idx="90">
                  <c:v>3.0031555537874253</c:v>
                </c:pt>
                <c:pt idx="91">
                  <c:v>2.9670957477796427</c:v>
                </c:pt>
                <c:pt idx="92">
                  <c:v>2.9306633338400898</c:v>
                </c:pt>
                <c:pt idx="93">
                  <c:v>2.8938585746523207</c:v>
                </c:pt>
                <c:pt idx="94">
                  <c:v>2.8566817298776992</c:v>
                </c:pt>
                <c:pt idx="95">
                  <c:v>2.8191330562221091</c:v>
                </c:pt>
                <c:pt idx="96">
                  <c:v>2.78121280750051</c:v>
                </c:pt>
                <c:pt idx="97">
                  <c:v>2.7429212346994101</c:v>
                </c:pt>
                <c:pt idx="98">
                  <c:v>2.7042585860373727</c:v>
                </c:pt>
                <c:pt idx="99">
                  <c:v>2.6652251070236033</c:v>
                </c:pt>
                <c:pt idx="100">
                  <c:v>2.6258210405147264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59976"/>
        <c:axId val="359060368"/>
      </c:scatterChart>
      <c:valAx>
        <c:axId val="359059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60368"/>
        <c:crosses val="autoZero"/>
        <c:crossBetween val="midCat"/>
      </c:valAx>
      <c:valAx>
        <c:axId val="359060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59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8.5 Biphasic'!$A$2:$A$22</c:f>
              <c:numCache>
                <c:formatCode>0.00</c:formatCode>
                <c:ptCount val="21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9</c:v>
                </c:pt>
                <c:pt idx="14">
                  <c:v>0</c:v>
                </c:pt>
                <c:pt idx="15">
                  <c:v>1.5</c:v>
                </c:pt>
                <c:pt idx="16">
                  <c:v>3</c:v>
                </c:pt>
                <c:pt idx="17">
                  <c:v>4.5</c:v>
                </c:pt>
                <c:pt idx="18">
                  <c:v>6</c:v>
                </c:pt>
                <c:pt idx="19">
                  <c:v>7.5</c:v>
                </c:pt>
                <c:pt idx="20">
                  <c:v>9</c:v>
                </c:pt>
              </c:numCache>
            </c:numRef>
          </c:xVal>
          <c:yVal>
            <c:numRef>
              <c:f>'12628 8.5 Biphasic'!$B$2:$B$22</c:f>
              <c:numCache>
                <c:formatCode>0.00</c:formatCode>
                <c:ptCount val="21"/>
                <c:pt idx="0">
                  <c:v>7.9867717340000004</c:v>
                </c:pt>
                <c:pt idx="1">
                  <c:v>4.5145477530000004</c:v>
                </c:pt>
                <c:pt idx="2">
                  <c:v>3.9684829490000002</c:v>
                </c:pt>
                <c:pt idx="3">
                  <c:v>2.8450980399999999</c:v>
                </c:pt>
                <c:pt idx="4">
                  <c:v>3.2552725050000002</c:v>
                </c:pt>
                <c:pt idx="5">
                  <c:v>2.3324384600000001</c:v>
                </c:pt>
                <c:pt idx="6">
                  <c:v>1.9294189260000001</c:v>
                </c:pt>
                <c:pt idx="7">
                  <c:v>8.0128372250000002</c:v>
                </c:pt>
                <c:pt idx="8">
                  <c:v>4.7993405490000001</c:v>
                </c:pt>
                <c:pt idx="9">
                  <c:v>4.4517864359999999</c:v>
                </c:pt>
                <c:pt idx="10">
                  <c:v>3.222716471</c:v>
                </c:pt>
                <c:pt idx="11">
                  <c:v>2.7558748560000002</c:v>
                </c:pt>
                <c:pt idx="12">
                  <c:v>3.301029996</c:v>
                </c:pt>
                <c:pt idx="13">
                  <c:v>2.1760912590000001</c:v>
                </c:pt>
                <c:pt idx="14">
                  <c:v>8.1038037210000002</c:v>
                </c:pt>
                <c:pt idx="15">
                  <c:v>4.5185139400000001</c:v>
                </c:pt>
                <c:pt idx="16">
                  <c:v>3.6334684560000001</c:v>
                </c:pt>
                <c:pt idx="17">
                  <c:v>3.9542425090000002</c:v>
                </c:pt>
                <c:pt idx="18">
                  <c:v>3.301029996</c:v>
                </c:pt>
                <c:pt idx="19">
                  <c:v>2.1789769470000002</c:v>
                </c:pt>
                <c:pt idx="20">
                  <c:v>3.9614210939999999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8.5 Biphasic'!$A$26:$A$126</c:f>
              <c:numCache>
                <c:formatCode>0.0000</c:formatCode>
                <c:ptCount val="101"/>
                <c:pt idx="0">
                  <c:v>0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0.41499999999999998</c:v>
                </c:pt>
                <c:pt idx="5">
                  <c:v>0.45</c:v>
                </c:pt>
                <c:pt idx="6">
                  <c:v>0.53999999999999992</c:v>
                </c:pt>
                <c:pt idx="7">
                  <c:v>0.62999999999999989</c:v>
                </c:pt>
                <c:pt idx="8">
                  <c:v>0.71999999999999986</c:v>
                </c:pt>
                <c:pt idx="9">
                  <c:v>0.80999999999999983</c:v>
                </c:pt>
                <c:pt idx="10">
                  <c:v>0.8999999999999998</c:v>
                </c:pt>
                <c:pt idx="11">
                  <c:v>0.98999999999999977</c:v>
                </c:pt>
                <c:pt idx="12">
                  <c:v>1.0799999999999998</c:v>
                </c:pt>
                <c:pt idx="13">
                  <c:v>1.17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1.5300000000000002</c:v>
                </c:pt>
                <c:pt idx="18">
                  <c:v>1.6200000000000003</c:v>
                </c:pt>
                <c:pt idx="19">
                  <c:v>1.7100000000000004</c:v>
                </c:pt>
                <c:pt idx="20">
                  <c:v>1.8000000000000005</c:v>
                </c:pt>
                <c:pt idx="21">
                  <c:v>1.8900000000000006</c:v>
                </c:pt>
                <c:pt idx="22">
                  <c:v>1.9800000000000006</c:v>
                </c:pt>
                <c:pt idx="23">
                  <c:v>2.0700000000000007</c:v>
                </c:pt>
                <c:pt idx="24">
                  <c:v>2.1600000000000006</c:v>
                </c:pt>
                <c:pt idx="25">
                  <c:v>2.2500000000000004</c:v>
                </c:pt>
                <c:pt idx="26">
                  <c:v>2.3400000000000003</c:v>
                </c:pt>
                <c:pt idx="27">
                  <c:v>2.4300000000000002</c:v>
                </c:pt>
                <c:pt idx="28">
                  <c:v>2.52</c:v>
                </c:pt>
                <c:pt idx="29">
                  <c:v>2.61</c:v>
                </c:pt>
                <c:pt idx="30">
                  <c:v>2.6999999999999997</c:v>
                </c:pt>
                <c:pt idx="31">
                  <c:v>2.7899999999999996</c:v>
                </c:pt>
                <c:pt idx="32">
                  <c:v>2.8799999999999994</c:v>
                </c:pt>
                <c:pt idx="33">
                  <c:v>2.9699999999999993</c:v>
                </c:pt>
                <c:pt idx="34">
                  <c:v>3.0599999999999992</c:v>
                </c:pt>
                <c:pt idx="35">
                  <c:v>3.149999999999999</c:v>
                </c:pt>
                <c:pt idx="36">
                  <c:v>3.2399999999999989</c:v>
                </c:pt>
                <c:pt idx="37">
                  <c:v>3.3299999999999987</c:v>
                </c:pt>
                <c:pt idx="38">
                  <c:v>3.4199999999999986</c:v>
                </c:pt>
                <c:pt idx="39">
                  <c:v>3.5099999999999985</c:v>
                </c:pt>
                <c:pt idx="40">
                  <c:v>3.5999999999999983</c:v>
                </c:pt>
                <c:pt idx="41">
                  <c:v>3.6899999999999982</c:v>
                </c:pt>
                <c:pt idx="42">
                  <c:v>3.779999999999998</c:v>
                </c:pt>
                <c:pt idx="43">
                  <c:v>3.8699999999999979</c:v>
                </c:pt>
                <c:pt idx="44">
                  <c:v>3.9599999999999977</c:v>
                </c:pt>
                <c:pt idx="45">
                  <c:v>4.049999999999998</c:v>
                </c:pt>
                <c:pt idx="46">
                  <c:v>4.1399999999999979</c:v>
                </c:pt>
                <c:pt idx="47">
                  <c:v>4.2299999999999978</c:v>
                </c:pt>
                <c:pt idx="48">
                  <c:v>4.3199999999999976</c:v>
                </c:pt>
                <c:pt idx="49">
                  <c:v>4.4099999999999975</c:v>
                </c:pt>
                <c:pt idx="50">
                  <c:v>4.4999999999999973</c:v>
                </c:pt>
                <c:pt idx="51">
                  <c:v>4.5899999999999972</c:v>
                </c:pt>
                <c:pt idx="52">
                  <c:v>4.6799999999999971</c:v>
                </c:pt>
                <c:pt idx="53">
                  <c:v>4.7699999999999969</c:v>
                </c:pt>
                <c:pt idx="54">
                  <c:v>4.8599999999999968</c:v>
                </c:pt>
                <c:pt idx="55">
                  <c:v>4.9499999999999966</c:v>
                </c:pt>
                <c:pt idx="56">
                  <c:v>5.0399999999999965</c:v>
                </c:pt>
                <c:pt idx="57">
                  <c:v>5.1299999999999963</c:v>
                </c:pt>
                <c:pt idx="58">
                  <c:v>5.2199999999999962</c:v>
                </c:pt>
                <c:pt idx="59">
                  <c:v>5.3099999999999961</c:v>
                </c:pt>
                <c:pt idx="60">
                  <c:v>5.3999999999999959</c:v>
                </c:pt>
                <c:pt idx="61">
                  <c:v>5.4899999999999958</c:v>
                </c:pt>
                <c:pt idx="62">
                  <c:v>5.5799999999999956</c:v>
                </c:pt>
                <c:pt idx="63">
                  <c:v>5.6699999999999955</c:v>
                </c:pt>
                <c:pt idx="64">
                  <c:v>5.7599999999999953</c:v>
                </c:pt>
                <c:pt idx="65">
                  <c:v>5.8499999999999952</c:v>
                </c:pt>
                <c:pt idx="66">
                  <c:v>5.9399999999999951</c:v>
                </c:pt>
                <c:pt idx="67">
                  <c:v>6.0299999999999949</c:v>
                </c:pt>
                <c:pt idx="68">
                  <c:v>6.1199999999999948</c:v>
                </c:pt>
                <c:pt idx="69">
                  <c:v>6.2099999999999946</c:v>
                </c:pt>
                <c:pt idx="70">
                  <c:v>6.2999999999999945</c:v>
                </c:pt>
                <c:pt idx="71">
                  <c:v>6.3899999999999944</c:v>
                </c:pt>
                <c:pt idx="72">
                  <c:v>6.4799999999999942</c:v>
                </c:pt>
                <c:pt idx="73">
                  <c:v>6.5699999999999941</c:v>
                </c:pt>
                <c:pt idx="74">
                  <c:v>6.6599999999999939</c:v>
                </c:pt>
                <c:pt idx="75">
                  <c:v>6.7499999999999938</c:v>
                </c:pt>
                <c:pt idx="76">
                  <c:v>6.8399999999999936</c:v>
                </c:pt>
                <c:pt idx="77">
                  <c:v>6.9299999999999935</c:v>
                </c:pt>
                <c:pt idx="78">
                  <c:v>7.0199999999999934</c:v>
                </c:pt>
                <c:pt idx="79">
                  <c:v>7.1099999999999932</c:v>
                </c:pt>
                <c:pt idx="80">
                  <c:v>7.1999999999999931</c:v>
                </c:pt>
                <c:pt idx="81">
                  <c:v>7.2899999999999929</c:v>
                </c:pt>
                <c:pt idx="82">
                  <c:v>7.3799999999999928</c:v>
                </c:pt>
                <c:pt idx="83">
                  <c:v>7.4699999999999926</c:v>
                </c:pt>
                <c:pt idx="84">
                  <c:v>7.5599999999999925</c:v>
                </c:pt>
                <c:pt idx="85">
                  <c:v>7.6499999999999924</c:v>
                </c:pt>
                <c:pt idx="86">
                  <c:v>7.7399999999999922</c:v>
                </c:pt>
                <c:pt idx="87">
                  <c:v>7.8299999999999921</c:v>
                </c:pt>
                <c:pt idx="88">
                  <c:v>7.9199999999999919</c:v>
                </c:pt>
                <c:pt idx="89">
                  <c:v>8.0099999999999927</c:v>
                </c:pt>
                <c:pt idx="90">
                  <c:v>8.0999999999999925</c:v>
                </c:pt>
                <c:pt idx="91">
                  <c:v>8.1899999999999924</c:v>
                </c:pt>
                <c:pt idx="92">
                  <c:v>8.2799999999999923</c:v>
                </c:pt>
                <c:pt idx="93">
                  <c:v>8.3699999999999921</c:v>
                </c:pt>
                <c:pt idx="94">
                  <c:v>8.459999999999992</c:v>
                </c:pt>
                <c:pt idx="95">
                  <c:v>8.5499999999999918</c:v>
                </c:pt>
                <c:pt idx="96">
                  <c:v>8.6399999999999917</c:v>
                </c:pt>
                <c:pt idx="97">
                  <c:v>8.7299999999999915</c:v>
                </c:pt>
                <c:pt idx="98">
                  <c:v>8.8199999999999914</c:v>
                </c:pt>
                <c:pt idx="99">
                  <c:v>8.9099999999999913</c:v>
                </c:pt>
                <c:pt idx="100">
                  <c:v>8.9999999999999911</c:v>
                </c:pt>
              </c:numCache>
            </c:numRef>
          </c:xVal>
          <c:yVal>
            <c:numRef>
              <c:f>'12628 8.5 Biphasic'!$C$26:$C$126</c:f>
              <c:numCache>
                <c:formatCode>0.0000</c:formatCode>
                <c:ptCount val="101"/>
                <c:pt idx="0">
                  <c:v>8.0342467384092195</c:v>
                </c:pt>
                <c:pt idx="1">
                  <c:v>7.817282332863658</c:v>
                </c:pt>
                <c:pt idx="2">
                  <c:v>7.6003603318704158</c:v>
                </c:pt>
                <c:pt idx="3">
                  <c:v>7.3835049883907438</c:v>
                </c:pt>
                <c:pt idx="4">
                  <c:v>7.0343716412352659</c:v>
                </c:pt>
                <c:pt idx="5">
                  <c:v>6.9501683183994603</c:v>
                </c:pt>
                <c:pt idx="6">
                  <c:v>6.7338404411975041</c:v>
                </c:pt>
                <c:pt idx="7">
                  <c:v>6.5179172692655243</c:v>
                </c:pt>
                <c:pt idx="8">
                  <c:v>6.3026272023182432</c:v>
                </c:pt>
                <c:pt idx="9">
                  <c:v>6.088324513327346</c:v>
                </c:pt>
                <c:pt idx="10">
                  <c:v>5.8755543961304575</c:v>
                </c:pt>
                <c:pt idx="11">
                  <c:v>5.6651455787920773</c:v>
                </c:pt>
                <c:pt idx="12">
                  <c:v>5.4583338813303257</c:v>
                </c:pt>
                <c:pt idx="13">
                  <c:v>5.2569084393405152</c:v>
                </c:pt>
                <c:pt idx="14">
                  <c:v>5.0633444327200596</c:v>
                </c:pt>
                <c:pt idx="15">
                  <c:v>4.8808372682707564</c:v>
                </c:pt>
                <c:pt idx="16">
                  <c:v>4.7131002347784907</c:v>
                </c:pt>
                <c:pt idx="17">
                  <c:v>4.5637972002767153</c:v>
                </c:pt>
                <c:pt idx="18">
                  <c:v>4.4356513774161073</c:v>
                </c:pt>
                <c:pt idx="19">
                  <c:v>4.3295801290964846</c:v>
                </c:pt>
                <c:pt idx="20">
                  <c:v>4.2443659535240545</c:v>
                </c:pt>
                <c:pt idx="21">
                  <c:v>4.1770890836397685</c:v>
                </c:pt>
                <c:pt idx="22">
                  <c:v>4.1240285492733131</c:v>
                </c:pt>
                <c:pt idx="23">
                  <c:v>4.0815204848687028</c:v>
                </c:pt>
                <c:pt idx="24">
                  <c:v>4.0464688067075318</c:v>
                </c:pt>
                <c:pt idx="25">
                  <c:v>4.016503689687597</c:v>
                </c:pt>
                <c:pt idx="26">
                  <c:v>3.9899255355400429</c:v>
                </c:pt>
                <c:pt idx="27">
                  <c:v>3.9655663752951078</c:v>
                </c:pt>
                <c:pt idx="28">
                  <c:v>3.9426455822421156</c:v>
                </c:pt>
                <c:pt idx="29">
                  <c:v>3.9206507070198624</c:v>
                </c:pt>
                <c:pt idx="30">
                  <c:v>3.899249212293352</c:v>
                </c:pt>
                <c:pt idx="31">
                  <c:v>3.8782268999288192</c:v>
                </c:pt>
                <c:pt idx="32">
                  <c:v>3.8574464487473907</c:v>
                </c:pt>
                <c:pt idx="33">
                  <c:v>3.8368200880133045</c:v>
                </c:pt>
                <c:pt idx="34">
                  <c:v>3.816291825512705</c:v>
                </c:pt>
                <c:pt idx="35">
                  <c:v>3.7958259853891043</c:v>
                </c:pt>
                <c:pt idx="36">
                  <c:v>3.7753998541869747</c:v>
                </c:pt>
                <c:pt idx="37">
                  <c:v>3.7549989782732691</c:v>
                </c:pt>
                <c:pt idx="38">
                  <c:v>3.7346141630212459</c:v>
                </c:pt>
                <c:pt idx="39">
                  <c:v>3.7142395604731169</c:v>
                </c:pt>
                <c:pt idx="40">
                  <c:v>3.6938714516898186</c:v>
                </c:pt>
                <c:pt idx="41">
                  <c:v>3.6735074718478193</c:v>
                </c:pt>
                <c:pt idx="42">
                  <c:v>3.6531461172649182</c:v>
                </c:pt>
                <c:pt idx="43">
                  <c:v>3.6327864318502519</c:v>
                </c:pt>
                <c:pt idx="44">
                  <c:v>3.6124278077022876</c:v>
                </c:pt>
                <c:pt idx="45">
                  <c:v>3.5920698583102864</c:v>
                </c:pt>
                <c:pt idx="46">
                  <c:v>3.5717123379283731</c:v>
                </c:pt>
                <c:pt idx="47">
                  <c:v>3.5513550903106648</c:v>
                </c:pt>
                <c:pt idx="48">
                  <c:v>3.530998016115948</c:v>
                </c:pt>
                <c:pt idx="49">
                  <c:v>3.5106410521831641</c:v>
                </c:pt>
                <c:pt idx="50">
                  <c:v>3.4902841583546236</c:v>
                </c:pt>
                <c:pt idx="51">
                  <c:v>3.4699273090981588</c:v>
                </c:pt>
                <c:pt idx="52">
                  <c:v>3.449570488180485</c:v>
                </c:pt>
                <c:pt idx="53">
                  <c:v>3.4292136852805255</c:v>
                </c:pt>
                <c:pt idx="54">
                  <c:v>3.4088568938361732</c:v>
                </c:pt>
                <c:pt idx="55">
                  <c:v>3.3885001096752578</c:v>
                </c:pt>
                <c:pt idx="56">
                  <c:v>3.3681433301451289</c:v>
                </c:pt>
                <c:pt idx="57">
                  <c:v>3.3477865535592386</c:v>
                </c:pt>
                <c:pt idx="58">
                  <c:v>3.3274297788452865</c:v>
                </c:pt>
                <c:pt idx="59">
                  <c:v>3.3070730053215058</c:v>
                </c:pt>
                <c:pt idx="60">
                  <c:v>3.2867162325544328</c:v>
                </c:pt>
                <c:pt idx="61">
                  <c:v>3.2663594602684709</c:v>
                </c:pt>
                <c:pt idx="62">
                  <c:v>3.2460026882883994</c:v>
                </c:pt>
                <c:pt idx="63">
                  <c:v>3.2256459165028115</c:v>
                </c:pt>
                <c:pt idx="64">
                  <c:v>3.2052891448408749</c:v>
                </c:pt>
                <c:pt idx="65">
                  <c:v>3.1849323732575563</c:v>
                </c:pt>
                <c:pt idx="66">
                  <c:v>3.1645756017242226</c:v>
                </c:pt>
                <c:pt idx="67">
                  <c:v>3.1442188302226688</c:v>
                </c:pt>
                <c:pt idx="68">
                  <c:v>3.1238620587413202</c:v>
                </c:pt>
                <c:pt idx="69">
                  <c:v>3.103505287272819</c:v>
                </c:pt>
                <c:pt idx="70">
                  <c:v>3.0831485158124856</c:v>
                </c:pt>
                <c:pt idx="71">
                  <c:v>3.0627917443573454</c:v>
                </c:pt>
                <c:pt idx="72">
                  <c:v>3.0424349729055074</c:v>
                </c:pt>
                <c:pt idx="73">
                  <c:v>3.0220782014557681</c:v>
                </c:pt>
                <c:pt idx="74">
                  <c:v>3.0017214300073638</c:v>
                </c:pt>
                <c:pt idx="75">
                  <c:v>2.9813646585598077</c:v>
                </c:pt>
                <c:pt idx="76">
                  <c:v>2.9610078871127907</c:v>
                </c:pt>
                <c:pt idx="77">
                  <c:v>2.9406511156661175</c:v>
                </c:pt>
                <c:pt idx="78">
                  <c:v>2.9202943442196627</c:v>
                </c:pt>
                <c:pt idx="79">
                  <c:v>2.8999375727733456</c:v>
                </c:pt>
                <c:pt idx="80">
                  <c:v>2.8795808013271174</c:v>
                </c:pt>
                <c:pt idx="81">
                  <c:v>2.859224029880945</c:v>
                </c:pt>
                <c:pt idx="82">
                  <c:v>2.8388672584348082</c:v>
                </c:pt>
                <c:pt idx="83">
                  <c:v>2.8185104869886946</c:v>
                </c:pt>
                <c:pt idx="84">
                  <c:v>2.7981537155425942</c:v>
                </c:pt>
                <c:pt idx="85">
                  <c:v>2.7777969440965045</c:v>
                </c:pt>
                <c:pt idx="86">
                  <c:v>2.7574401726504192</c:v>
                </c:pt>
                <c:pt idx="87">
                  <c:v>2.7370834012043384</c:v>
                </c:pt>
                <c:pt idx="88">
                  <c:v>2.7167266297582602</c:v>
                </c:pt>
                <c:pt idx="89">
                  <c:v>2.6963698583121829</c:v>
                </c:pt>
                <c:pt idx="90">
                  <c:v>2.6760130868661065</c:v>
                </c:pt>
                <c:pt idx="91">
                  <c:v>2.655656315420031</c:v>
                </c:pt>
                <c:pt idx="92">
                  <c:v>2.6352995439739555</c:v>
                </c:pt>
                <c:pt idx="93">
                  <c:v>2.6149427725278809</c:v>
                </c:pt>
                <c:pt idx="94">
                  <c:v>2.5945860010818063</c:v>
                </c:pt>
                <c:pt idx="95">
                  <c:v>2.5742292296357316</c:v>
                </c:pt>
                <c:pt idx="96">
                  <c:v>2.553872458189657</c:v>
                </c:pt>
                <c:pt idx="97">
                  <c:v>2.5335156867435824</c:v>
                </c:pt>
                <c:pt idx="98">
                  <c:v>2.5131589152975078</c:v>
                </c:pt>
                <c:pt idx="99">
                  <c:v>2.4928021438514332</c:v>
                </c:pt>
                <c:pt idx="100">
                  <c:v>2.4724453724053586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61152"/>
        <c:axId val="359061544"/>
      </c:scatterChart>
      <c:valAx>
        <c:axId val="3590611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61544"/>
        <c:crosses val="autoZero"/>
        <c:crossBetween val="midCat"/>
      </c:valAx>
      <c:valAx>
        <c:axId val="359061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061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4.5 Biphasic'!$A$2:$A$21</c:f>
              <c:numCache>
                <c:formatCode>0.000</c:formatCode>
                <c:ptCount val="20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9</c:v>
                </c:pt>
                <c:pt idx="14">
                  <c:v>0</c:v>
                </c:pt>
                <c:pt idx="15">
                  <c:v>1.5</c:v>
                </c:pt>
                <c:pt idx="16">
                  <c:v>3</c:v>
                </c:pt>
                <c:pt idx="17">
                  <c:v>4.5</c:v>
                </c:pt>
                <c:pt idx="18">
                  <c:v>6</c:v>
                </c:pt>
                <c:pt idx="19">
                  <c:v>7.5</c:v>
                </c:pt>
              </c:numCache>
            </c:numRef>
          </c:xVal>
          <c:yVal>
            <c:numRef>
              <c:f>'12662 4.5 Biphasic'!$B$2:$B$21</c:f>
              <c:numCache>
                <c:formatCode>0.000</c:formatCode>
                <c:ptCount val="20"/>
                <c:pt idx="0">
                  <c:v>7.9684829490000002</c:v>
                </c:pt>
                <c:pt idx="1">
                  <c:v>4.1367205670000002</c:v>
                </c:pt>
                <c:pt idx="2">
                  <c:v>4.0899051110000002</c:v>
                </c:pt>
                <c:pt idx="3">
                  <c:v>4.07371835</c:v>
                </c:pt>
                <c:pt idx="4">
                  <c:v>3.213517757</c:v>
                </c:pt>
                <c:pt idx="5">
                  <c:v>2.217483944</c:v>
                </c:pt>
                <c:pt idx="6">
                  <c:v>3.0354297379999999</c:v>
                </c:pt>
                <c:pt idx="7">
                  <c:v>8.0530784430000004</c:v>
                </c:pt>
                <c:pt idx="8">
                  <c:v>4.4424797690000002</c:v>
                </c:pt>
                <c:pt idx="9">
                  <c:v>3.0899051110000002</c:v>
                </c:pt>
                <c:pt idx="10">
                  <c:v>2.4548448600000001</c:v>
                </c:pt>
                <c:pt idx="11">
                  <c:v>2.4548448600000001</c:v>
                </c:pt>
                <c:pt idx="12">
                  <c:v>2.8129133569999998</c:v>
                </c:pt>
                <c:pt idx="13">
                  <c:v>2.9708116109999998</c:v>
                </c:pt>
                <c:pt idx="14">
                  <c:v>8.2479732660000007</c:v>
                </c:pt>
                <c:pt idx="15">
                  <c:v>4.3483048630000001</c:v>
                </c:pt>
                <c:pt idx="16">
                  <c:v>3</c:v>
                </c:pt>
                <c:pt idx="17">
                  <c:v>3.8750612630000001</c:v>
                </c:pt>
                <c:pt idx="18">
                  <c:v>2.9614210939999999</c:v>
                </c:pt>
                <c:pt idx="19">
                  <c:v>3.1861083799999999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4.5 Biphasic'!$A$25:$A$925</c:f>
              <c:numCache>
                <c:formatCode>0.000</c:formatCode>
                <c:ptCount val="9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</c:numCache>
            </c:numRef>
          </c:xVal>
          <c:yVal>
            <c:numRef>
              <c:f>'12662 4.5 Biphasic'!$C$25:$C$925</c:f>
              <c:numCache>
                <c:formatCode>0.000</c:formatCode>
                <c:ptCount val="901"/>
                <c:pt idx="0">
                  <c:v>8.0889023990363018</c:v>
                </c:pt>
                <c:pt idx="1">
                  <c:v>8.0631018104081491</c:v>
                </c:pt>
                <c:pt idx="2">
                  <c:v>8.0373012904594052</c:v>
                </c:pt>
                <c:pt idx="3">
                  <c:v>8.0115008432048818</c:v>
                </c:pt>
                <c:pt idx="4">
                  <c:v>7.9857004728940595</c:v>
                </c:pt>
                <c:pt idx="5">
                  <c:v>7.9599001840247992</c:v>
                </c:pt>
                <c:pt idx="6">
                  <c:v>7.9340999813578614</c:v>
                </c:pt>
                <c:pt idx="7">
                  <c:v>7.9082998699322653</c:v>
                </c:pt>
                <c:pt idx="8">
                  <c:v>7.8824998550815479</c:v>
                </c:pt>
                <c:pt idx="9">
                  <c:v>7.8566999424509758</c:v>
                </c:pt>
                <c:pt idx="10">
                  <c:v>7.8309001380157568</c:v>
                </c:pt>
                <c:pt idx="11">
                  <c:v>7.8051004481003172</c:v>
                </c:pt>
                <c:pt idx="12">
                  <c:v>7.7793008793987068</c:v>
                </c:pt>
                <c:pt idx="13">
                  <c:v>7.753501438996194</c:v>
                </c:pt>
                <c:pt idx="14">
                  <c:v>7.727702134392116</c:v>
                </c:pt>
                <c:pt idx="15">
                  <c:v>7.7019029735240752</c:v>
                </c:pt>
                <c:pt idx="16">
                  <c:v>7.6761039647935343</c:v>
                </c:pt>
                <c:pt idx="17">
                  <c:v>7.6503051170929144</c:v>
                </c:pt>
                <c:pt idx="18">
                  <c:v>7.6245064398342706</c:v>
                </c:pt>
                <c:pt idx="19">
                  <c:v>7.5987079429796447</c:v>
                </c:pt>
                <c:pt idx="20">
                  <c:v>7.572909637073181</c:v>
                </c:pt>
                <c:pt idx="21">
                  <c:v>7.5471115332751273</c:v>
                </c:pt>
                <c:pt idx="22">
                  <c:v>7.5213136433978054</c:v>
                </c:pt>
                <c:pt idx="23">
                  <c:v>7.4955159799436926</c:v>
                </c:pt>
                <c:pt idx="24">
                  <c:v>7.4697185561457164</c:v>
                </c:pt>
                <c:pt idx="25">
                  <c:v>7.4439213860099009</c:v>
                </c:pt>
                <c:pt idx="26">
                  <c:v>7.418124484360499</c:v>
                </c:pt>
                <c:pt idx="27">
                  <c:v>7.3923278668877517</c:v>
                </c:pt>
                <c:pt idx="28">
                  <c:v>7.3665315501984425</c:v>
                </c:pt>
                <c:pt idx="29">
                  <c:v>7.3407355518693818</c:v>
                </c:pt>
                <c:pt idx="30">
                  <c:v>7.3149398905040179</c:v>
                </c:pt>
                <c:pt idx="31">
                  <c:v>7.289144585792342</c:v>
                </c:pt>
                <c:pt idx="32">
                  <c:v>7.2633496585742803</c:v>
                </c:pt>
                <c:pt idx="33">
                  <c:v>7.2375551309067809</c:v>
                </c:pt>
                <c:pt idx="34">
                  <c:v>7.2117610261347984</c:v>
                </c:pt>
                <c:pt idx="35">
                  <c:v>7.1859673689664154</c:v>
                </c:pt>
                <c:pt idx="36">
                  <c:v>7.1601741855523322</c:v>
                </c:pt>
                <c:pt idx="37">
                  <c:v>7.1343815035699745</c:v>
                </c:pt>
                <c:pt idx="38">
                  <c:v>7.1085893523125003</c:v>
                </c:pt>
                <c:pt idx="39">
                  <c:v>7.0827977627829704</c:v>
                </c:pt>
                <c:pt idx="40">
                  <c:v>7.0570067677939949</c:v>
                </c:pt>
                <c:pt idx="41">
                  <c:v>7.0312164020731664</c:v>
                </c:pt>
                <c:pt idx="42">
                  <c:v>7.0054267023746135</c:v>
                </c:pt>
                <c:pt idx="43">
                  <c:v>6.9796377075970213</c:v>
                </c:pt>
                <c:pt idx="44">
                  <c:v>6.9538494589085165</c:v>
                </c:pt>
                <c:pt idx="45">
                  <c:v>6.9280619998787643</c:v>
                </c:pt>
                <c:pt idx="46">
                  <c:v>6.9022753766187508</c:v>
                </c:pt>
                <c:pt idx="47">
                  <c:v>6.8764896379286329</c:v>
                </c:pt>
                <c:pt idx="48">
                  <c:v>6.8507048354541711</c:v>
                </c:pt>
                <c:pt idx="49">
                  <c:v>6.8249210238521947</c:v>
                </c:pt>
                <c:pt idx="50">
                  <c:v>6.7991382609656403</c:v>
                </c:pt>
                <c:pt idx="51">
                  <c:v>6.7733566080087098</c:v>
                </c:pt>
                <c:pt idx="52">
                  <c:v>6.7475761297627042</c:v>
                </c:pt>
                <c:pt idx="53">
                  <c:v>6.7217968947831723</c:v>
                </c:pt>
                <c:pt idx="54">
                  <c:v>6.6960189756189887</c:v>
                </c:pt>
                <c:pt idx="55">
                  <c:v>6.6702424490440597</c:v>
                </c:pt>
                <c:pt idx="56">
                  <c:v>6.6444673963023622</c:v>
                </c:pt>
                <c:pt idx="57">
                  <c:v>6.6186939033670686</c:v>
                </c:pt>
                <c:pt idx="58">
                  <c:v>6.5929220612145603</c:v>
                </c:pt>
                <c:pt idx="59">
                  <c:v>6.5671519661141655</c:v>
                </c:pt>
                <c:pt idx="60">
                  <c:v>6.5413837199344957</c:v>
                </c:pt>
                <c:pt idx="61">
                  <c:v>6.5156174304673371</c:v>
                </c:pt>
                <c:pt idx="62">
                  <c:v>6.489853211770038</c:v>
                </c:pt>
                <c:pt idx="63">
                  <c:v>6.464091184527474</c:v>
                </c:pt>
                <c:pt idx="64">
                  <c:v>6.4383314764346329</c:v>
                </c:pt>
                <c:pt idx="65">
                  <c:v>6.412574222600993</c:v>
                </c:pt>
                <c:pt idx="66">
                  <c:v>6.3868195659778886</c:v>
                </c:pt>
                <c:pt idx="67">
                  <c:v>6.3610676578101337</c:v>
                </c:pt>
                <c:pt idx="68">
                  <c:v>6.3353186581132199</c:v>
                </c:pt>
                <c:pt idx="69">
                  <c:v>6.3095727361775094</c:v>
                </c:pt>
                <c:pt idx="70">
                  <c:v>6.2838300711008763</c:v>
                </c:pt>
                <c:pt idx="71">
                  <c:v>6.2580908523513417</c:v>
                </c:pt>
                <c:pt idx="72">
                  <c:v>6.2323552803613156</c:v>
                </c:pt>
                <c:pt idx="73">
                  <c:v>6.2066235671551562</c:v>
                </c:pt>
                <c:pt idx="74">
                  <c:v>6.1808959370118028</c:v>
                </c:pt>
                <c:pt idx="75">
                  <c:v>6.1551726271643616</c:v>
                </c:pt>
                <c:pt idx="76">
                  <c:v>6.1294538885385759</c:v>
                </c:pt>
                <c:pt idx="77">
                  <c:v>6.1037399865322275</c:v>
                </c:pt>
                <c:pt idx="78">
                  <c:v>6.0780312018376002</c:v>
                </c:pt>
                <c:pt idx="79">
                  <c:v>6.052327831309201</c:v>
                </c:pt>
                <c:pt idx="80">
                  <c:v>6.0266301888790972</c:v>
                </c:pt>
                <c:pt idx="81">
                  <c:v>6.0009386065222303</c:v>
                </c:pt>
                <c:pt idx="82">
                  <c:v>5.9752534352742641</c:v>
                </c:pt>
                <c:pt idx="83">
                  <c:v>5.9495750463045436</c:v>
                </c:pt>
                <c:pt idx="84">
                  <c:v>5.9239038320468893</c:v>
                </c:pt>
                <c:pt idx="85">
                  <c:v>5.8982402073910203</c:v>
                </c:pt>
                <c:pt idx="86">
                  <c:v>5.8725846109375297</c:v>
                </c:pt>
                <c:pt idx="87">
                  <c:v>5.8469375063193914</c:v>
                </c:pt>
                <c:pt idx="88">
                  <c:v>5.8212993835930984</c:v>
                </c:pt>
                <c:pt idx="89">
                  <c:v>5.7956707607026257</c:v>
                </c:pt>
                <c:pt idx="90">
                  <c:v>5.770052185019475</c:v>
                </c:pt>
                <c:pt idx="91">
                  <c:v>5.7444442349621401</c:v>
                </c:pt>
                <c:pt idx="92">
                  <c:v>5.7188475216984305</c:v>
                </c:pt>
                <c:pt idx="93">
                  <c:v>5.6932626909341035</c:v>
                </c:pt>
                <c:pt idx="94">
                  <c:v>5.66769042479135</c:v>
                </c:pt>
                <c:pt idx="95">
                  <c:v>5.6421314437806904</c:v>
                </c:pt>
                <c:pt idx="96">
                  <c:v>5.6165865088698546</c:v>
                </c:pt>
                <c:pt idx="97">
                  <c:v>5.5910564236532263</c:v>
                </c:pt>
                <c:pt idx="98">
                  <c:v>5.5655420366254305</c:v>
                </c:pt>
                <c:pt idx="99">
                  <c:v>5.5400442435625301</c:v>
                </c:pt>
                <c:pt idx="100">
                  <c:v>5.5145639900143166</c:v>
                </c:pt>
                <c:pt idx="101">
                  <c:v>5.48910227391098</c:v>
                </c:pt>
                <c:pt idx="102">
                  <c:v>5.4636601482873379</c:v>
                </c:pt>
                <c:pt idx="103">
                  <c:v>5.4382387241276202</c:v>
                </c:pt>
                <c:pt idx="104">
                  <c:v>5.4128391733335288</c:v>
                </c:pt>
                <c:pt idx="105">
                  <c:v>5.3874627318180277</c:v>
                </c:pt>
                <c:pt idx="106">
                  <c:v>5.3621107027269428</c:v>
                </c:pt>
                <c:pt idx="107">
                  <c:v>5.336784459790036</c:v>
                </c:pt>
                <c:pt idx="108">
                  <c:v>5.3114854508027056</c:v>
                </c:pt>
                <c:pt idx="109">
                  <c:v>5.286215201238889</c:v>
                </c:pt>
                <c:pt idx="110">
                  <c:v>5.2609753179950509</c:v>
                </c:pt>
                <c:pt idx="111">
                  <c:v>5.2357674932643787</c:v>
                </c:pt>
                <c:pt idx="112">
                  <c:v>5.2105935085393806</c:v>
                </c:pt>
                <c:pt idx="113">
                  <c:v>5.1854552387401025</c:v>
                </c:pt>
                <c:pt idx="114">
                  <c:v>5.1603546564639977</c:v>
                </c:pt>
                <c:pt idx="115">
                  <c:v>5.1352938363522176</c:v>
                </c:pt>
                <c:pt idx="116">
                  <c:v>5.1102749595656176</c:v>
                </c:pt>
                <c:pt idx="117">
                  <c:v>5.0853003183621723</c:v>
                </c:pt>
                <c:pt idx="118">
                  <c:v>5.0603723207657083</c:v>
                </c:pt>
                <c:pt idx="119">
                  <c:v>5.0354934953138679</c:v>
                </c:pt>
                <c:pt idx="120">
                  <c:v>5.0106664958710452</c:v>
                </c:pt>
                <c:pt idx="121">
                  <c:v>4.9858941064896616</c:v>
                </c:pt>
                <c:pt idx="122">
                  <c:v>4.9611792463005369</c:v>
                </c:pt>
                <c:pt idx="123">
                  <c:v>4.9365249744103039</c:v>
                </c:pt>
                <c:pt idx="124">
                  <c:v>4.9119344947807448</c:v>
                </c:pt>
                <c:pt idx="125">
                  <c:v>4.8874111610617117</c:v>
                </c:pt>
                <c:pt idx="126">
                  <c:v>4.8629584813457383</c:v>
                </c:pt>
                <c:pt idx="127">
                  <c:v>4.8385801228087875</c:v>
                </c:pt>
                <c:pt idx="128">
                  <c:v>4.8142799161976484</c:v>
                </c:pt>
                <c:pt idx="129">
                  <c:v>4.7900618601203977</c:v>
                </c:pt>
                <c:pt idx="130">
                  <c:v>4.7659301250920887</c:v>
                </c:pt>
                <c:pt idx="131">
                  <c:v>4.741889057283414</c:v>
                </c:pt>
                <c:pt idx="132">
                  <c:v>4.717943181915631</c:v>
                </c:pt>
                <c:pt idx="133">
                  <c:v>4.6940972062404942</c:v>
                </c:pt>
                <c:pt idx="134">
                  <c:v>4.6703560220394227</c:v>
                </c:pt>
                <c:pt idx="135">
                  <c:v>4.6467247075717442</c:v>
                </c:pt>
                <c:pt idx="136">
                  <c:v>4.6232085288975924</c:v>
                </c:pt>
                <c:pt idx="137">
                  <c:v>4.5998129404970491</c:v>
                </c:pt>
                <c:pt idx="138">
                  <c:v>4.5765435851035638</c:v>
                </c:pt>
                <c:pt idx="139">
                  <c:v>4.553406292666569</c:v>
                </c:pt>
                <c:pt idx="140">
                  <c:v>4.5304070783557657</c:v>
                </c:pt>
                <c:pt idx="141">
                  <c:v>4.5075521395178928</c:v>
                </c:pt>
                <c:pt idx="142">
                  <c:v>4.4848478514960455</c:v>
                </c:pt>
                <c:pt idx="143">
                  <c:v>4.4623007622220427</c:v>
                </c:pt>
                <c:pt idx="144">
                  <c:v>4.4399175854939497</c:v>
                </c:pt>
                <c:pt idx="145">
                  <c:v>4.4177051928540365</c:v>
                </c:pt>
                <c:pt idx="146">
                  <c:v>4.3956706039871811</c:v>
                </c:pt>
                <c:pt idx="147">
                  <c:v>4.373820975566252</c:v>
                </c:pt>
                <c:pt idx="148">
                  <c:v>4.3521635884795504</c:v>
                </c:pt>
                <c:pt idx="149">
                  <c:v>4.3307058333858794</c:v>
                </c:pt>
                <c:pt idx="150">
                  <c:v>4.3094551945556194</c:v>
                </c:pt>
                <c:pt idx="151">
                  <c:v>4.2884192319711243</c:v>
                </c:pt>
                <c:pt idx="152">
                  <c:v>4.2676055616770361</c:v>
                </c:pt>
                <c:pt idx="153">
                  <c:v>4.2470218343905808</c:v>
                </c:pt>
                <c:pt idx="154">
                  <c:v>4.2266757124035639</c:v>
                </c:pt>
                <c:pt idx="155">
                  <c:v>4.2065748448313522</c:v>
                </c:pt>
                <c:pt idx="156">
                  <c:v>4.1867268412895164</c:v>
                </c:pt>
                <c:pt idx="157">
                  <c:v>4.167139244105563</c:v>
                </c:pt>
                <c:pt idx="158">
                  <c:v>4.1478194992009882</c:v>
                </c:pt>
                <c:pt idx="159">
                  <c:v>4.128774925807253</c:v>
                </c:pt>
                <c:pt idx="160">
                  <c:v>4.1100126852076269</c:v>
                </c:pt>
                <c:pt idx="161">
                  <c:v>4.0915397487245642</c:v>
                </c:pt>
                <c:pt idx="162">
                  <c:v>4.0733628651987441</c:v>
                </c:pt>
                <c:pt idx="163">
                  <c:v>4.0554885282302617</c:v>
                </c:pt>
                <c:pt idx="164">
                  <c:v>4.0379229434741806</c:v>
                </c:pt>
                <c:pt idx="165">
                  <c:v>4.020671996300778</c:v>
                </c:pt>
                <c:pt idx="166">
                  <c:v>4.0037412201448266</c:v>
                </c:pt>
                <c:pt idx="167">
                  <c:v>3.9871357658773707</c:v>
                </c:pt>
                <c:pt idx="168">
                  <c:v>3.9708603725372136</c:v>
                </c:pt>
                <c:pt idx="169">
                  <c:v>3.9549193397571916</c:v>
                </c:pt>
                <c:pt idx="170">
                  <c:v>3.939316502212022</c:v>
                </c:pt>
                <c:pt idx="171">
                  <c:v>3.9240552063999035</c:v>
                </c:pt>
                <c:pt idx="172">
                  <c:v>3.9091382900491309</c:v>
                </c:pt>
                <c:pt idx="173">
                  <c:v>3.8945680644139493</c:v>
                </c:pt>
                <c:pt idx="174">
                  <c:v>3.8803462996911913</c:v>
                </c:pt>
                <c:pt idx="175">
                  <c:v>3.8664742137513839</c:v>
                </c:pt>
                <c:pt idx="176">
                  <c:v>3.8529524643358215</c:v>
                </c:pt>
                <c:pt idx="177">
                  <c:v>3.8397811448254187</c:v>
                </c:pt>
                <c:pt idx="178">
                  <c:v>3.8269597836390412</c:v>
                </c:pt>
                <c:pt idx="179">
                  <c:v>3.8144873472695355</c:v>
                </c:pt>
                <c:pt idx="180">
                  <c:v>3.8023622469160063</c:v>
                </c:pt>
                <c:pt idx="181">
                  <c:v>3.7905823486222214</c:v>
                </c:pt>
                <c:pt idx="182">
                  <c:v>3.7791449867843934</c:v>
                </c:pt>
                <c:pt idx="183">
                  <c:v>3.7680469808481405</c:v>
                </c:pt>
                <c:pt idx="184">
                  <c:v>3.7572846549750807</c:v>
                </c:pt>
                <c:pt idx="185">
                  <c:v>3.746853860425003</c:v>
                </c:pt>
                <c:pt idx="186">
                  <c:v>3.7367500003706358</c:v>
                </c:pt>
                <c:pt idx="187">
                  <c:v>3.7269680568390546</c:v>
                </c:pt>
                <c:pt idx="188">
                  <c:v>3.7175026194570675</c:v>
                </c:pt>
                <c:pt idx="189">
                  <c:v>3.708347915667539</c:v>
                </c:pt>
                <c:pt idx="190">
                  <c:v>3.6994978420794915</c:v>
                </c:pt>
                <c:pt idx="191">
                  <c:v>3.6909459966166409</c:v>
                </c:pt>
                <c:pt idx="192">
                  <c:v>3.6826857111364726</c:v>
                </c:pt>
                <c:pt idx="193">
                  <c:v>3.6747100842043734</c:v>
                </c:pt>
                <c:pt idx="194">
                  <c:v>3.6670120137242268</c:v>
                </c:pt>
                <c:pt idx="195">
                  <c:v>3.6595842291474412</c:v>
                </c:pt>
                <c:pt idx="196">
                  <c:v>3.6524193230059945</c:v>
                </c:pt>
                <c:pt idx="197">
                  <c:v>3.6455097815409028</c:v>
                </c:pt>
                <c:pt idx="198">
                  <c:v>3.6388480142248962</c:v>
                </c:pt>
                <c:pt idx="199">
                  <c:v>3.6324263820063294</c:v>
                </c:pt>
                <c:pt idx="200">
                  <c:v>3.6262372241297385</c:v>
                </c:pt>
                <c:pt idx="201">
                  <c:v>3.6202728834165292</c:v>
                </c:pt>
                <c:pt idx="202">
                  <c:v>3.6145257299164264</c:v>
                </c:pt>
                <c:pt idx="203">
                  <c:v>3.6089881828661881</c:v>
                </c:pt>
                <c:pt idx="204">
                  <c:v>3.6036527309162754</c:v>
                </c:pt>
                <c:pt idx="205">
                  <c:v>3.5985119506085192</c:v>
                </c:pt>
                <c:pt idx="206">
                  <c:v>3.5935585231079648</c:v>
                </c:pt>
                <c:pt idx="207">
                  <c:v>3.5887852492101491</c:v>
                </c:pt>
                <c:pt idx="208">
                  <c:v>3.584185062660735</c:v>
                </c:pt>
                <c:pt idx="209">
                  <c:v>3.5797510418379428</c:v>
                </c:pt>
                <c:pt idx="210">
                  <c:v>3.575476419859478</c:v>
                </c:pt>
                <c:pt idx="211">
                  <c:v>3.571354593184819</c:v>
                </c:pt>
                <c:pt idx="212">
                  <c:v>3.5673791287908987</c:v>
                </c:pt>
                <c:pt idx="213">
                  <c:v>3.5635437700045358</c:v>
                </c:pt>
                <c:pt idx="214">
                  <c:v>3.559842441078616</c:v>
                </c:pt>
                <c:pt idx="215">
                  <c:v>3.5562692506011633</c:v>
                </c:pt>
                <c:pt idx="216">
                  <c:v>3.5528184938272016</c:v>
                </c:pt>
                <c:pt idx="217">
                  <c:v>3.5494846540229696</c:v>
                </c:pt>
                <c:pt idx="218">
                  <c:v>3.5462624029106484</c:v>
                </c:pt>
                <c:pt idx="219">
                  <c:v>3.5431466002995693</c:v>
                </c:pt>
                <c:pt idx="220">
                  <c:v>3.5401322929869643</c:v>
                </c:pt>
                <c:pt idx="221">
                  <c:v>3.5372147130078906</c:v>
                </c:pt>
                <c:pt idx="222">
                  <c:v>3.5343892753100965</c:v>
                </c:pt>
                <c:pt idx="223">
                  <c:v>3.53165157492543</c:v>
                </c:pt>
                <c:pt idx="224">
                  <c:v>3.5289973837050184</c:v>
                </c:pt>
                <c:pt idx="225">
                  <c:v>3.5264226466809774</c:v>
                </c:pt>
                <c:pt idx="226">
                  <c:v>3.5239234781128541</c:v>
                </c:pt>
                <c:pt idx="227">
                  <c:v>3.5214961572725265</c:v>
                </c:pt>
                <c:pt idx="228">
                  <c:v>3.5191371240168436</c:v>
                </c:pt>
                <c:pt idx="229">
                  <c:v>3.5168429741929765</c:v>
                </c:pt>
                <c:pt idx="230">
                  <c:v>3.5146104549172987</c:v>
                </c:pt>
                <c:pt idx="231">
                  <c:v>3.5124364597646389</c:v>
                </c:pt>
                <c:pt idx="232">
                  <c:v>3.5103180239009735</c:v>
                </c:pt>
                <c:pt idx="233">
                  <c:v>3.50825231918905</c:v>
                </c:pt>
                <c:pt idx="234">
                  <c:v>3.5062366492931059</c:v>
                </c:pt>
                <c:pt idx="235">
                  <c:v>3.50426844480572</c:v>
                </c:pt>
                <c:pt idx="236">
                  <c:v>3.5023452584169421</c:v>
                </c:pt>
                <c:pt idx="237">
                  <c:v>3.5004647601431707</c:v>
                </c:pt>
                <c:pt idx="238">
                  <c:v>3.4986247326308098</c:v>
                </c:pt>
                <c:pt idx="239">
                  <c:v>3.4968230665474751</c:v>
                </c:pt>
                <c:pt idx="240">
                  <c:v>3.4950577560714748</c:v>
                </c:pt>
                <c:pt idx="241">
                  <c:v>3.4933268944884643</c:v>
                </c:pt>
                <c:pt idx="242">
                  <c:v>3.4916286699024592</c:v>
                </c:pt>
                <c:pt idx="243">
                  <c:v>3.4899613610669356</c:v>
                </c:pt>
                <c:pt idx="244">
                  <c:v>3.4883233333403618</c:v>
                </c:pt>
                <c:pt idx="245">
                  <c:v>3.4867130347693394</c:v>
                </c:pt>
                <c:pt idx="246">
                  <c:v>3.4851289923014566</c:v>
                </c:pt>
                <c:pt idx="247">
                  <c:v>3.4835698081290314</c:v>
                </c:pt>
                <c:pt idx="248">
                  <c:v>3.4820341561640982</c:v>
                </c:pt>
                <c:pt idx="249">
                  <c:v>3.4805207786442747</c:v>
                </c:pt>
                <c:pt idx="250">
                  <c:v>3.47902848286855</c:v>
                </c:pt>
                <c:pt idx="251">
                  <c:v>3.4775561380614821</c:v>
                </c:pt>
                <c:pt idx="252">
                  <c:v>3.4761026723638482</c:v>
                </c:pt>
                <c:pt idx="253">
                  <c:v>3.474667069947432</c:v>
                </c:pt>
                <c:pt idx="254">
                  <c:v>3.4732483682512774</c:v>
                </c:pt>
                <c:pt idx="255">
                  <c:v>3.4718456553365229</c:v>
                </c:pt>
                <c:pt idx="256">
                  <c:v>3.4704580673566872</c:v>
                </c:pt>
                <c:pt idx="257">
                  <c:v>3.4690847861401437</c:v>
                </c:pt>
                <c:pt idx="258">
                  <c:v>3.4677250368813644</c:v>
                </c:pt>
                <c:pt idx="259">
                  <c:v>3.466378085937464</c:v>
                </c:pt>
                <c:pt idx="260">
                  <c:v>3.4650432387264889</c:v>
                </c:pt>
                <c:pt idx="261">
                  <c:v>3.4637198377238771</c:v>
                </c:pt>
                <c:pt idx="262">
                  <c:v>3.4624072605535119</c:v>
                </c:pt>
                <c:pt idx="263">
                  <c:v>3.4611049181697862</c:v>
                </c:pt>
                <c:pt idx="264">
                  <c:v>3.4598122531271622</c:v>
                </c:pt>
                <c:pt idx="265">
                  <c:v>3.4585287379337082</c:v>
                </c:pt>
                <c:pt idx="266">
                  <c:v>3.4572538734851843</c:v>
                </c:pt>
                <c:pt idx="267">
                  <c:v>3.4559871875763211</c:v>
                </c:pt>
                <c:pt idx="268">
                  <c:v>3.4547282334859668</c:v>
                </c:pt>
                <c:pt idx="269">
                  <c:v>3.4534765886329284</c:v>
                </c:pt>
                <c:pt idx="270">
                  <c:v>3.4522318532993506</c:v>
                </c:pt>
                <c:pt idx="271">
                  <c:v>3.4509936494186233</c:v>
                </c:pt>
                <c:pt idx="272">
                  <c:v>3.449761619424871</c:v>
                </c:pt>
                <c:pt idx="273">
                  <c:v>3.448535425161193</c:v>
                </c:pt>
                <c:pt idx="274">
                  <c:v>3.4473147468439</c:v>
                </c:pt>
                <c:pt idx="275">
                  <c:v>3.4460992820801275</c:v>
                </c:pt>
                <c:pt idx="276">
                  <c:v>3.4448887449362564</c:v>
                </c:pt>
                <c:pt idx="277">
                  <c:v>3.4436828650547264</c:v>
                </c:pt>
                <c:pt idx="278">
                  <c:v>3.4424813868168656</c:v>
                </c:pt>
                <c:pt idx="279">
                  <c:v>3.441284068549507</c:v>
                </c:pt>
                <c:pt idx="280">
                  <c:v>3.4400906817732224</c:v>
                </c:pt>
                <c:pt idx="281">
                  <c:v>3.4389010104901097</c:v>
                </c:pt>
                <c:pt idx="282">
                  <c:v>3.4377148505091615</c:v>
                </c:pt>
                <c:pt idx="283">
                  <c:v>3.4365320088073217</c:v>
                </c:pt>
                <c:pt idx="284">
                  <c:v>3.4353523029244259</c:v>
                </c:pt>
                <c:pt idx="285">
                  <c:v>3.4341755603903064</c:v>
                </c:pt>
                <c:pt idx="286">
                  <c:v>3.4330016181824146</c:v>
                </c:pt>
                <c:pt idx="287">
                  <c:v>3.4318303222124014</c:v>
                </c:pt>
                <c:pt idx="288">
                  <c:v>3.4306615268401508</c:v>
                </c:pt>
                <c:pt idx="289">
                  <c:v>3.4294950944138636</c:v>
                </c:pt>
                <c:pt idx="290">
                  <c:v>3.4283308948348168</c:v>
                </c:pt>
                <c:pt idx="291">
                  <c:v>3.4271688051455307</c:v>
                </c:pt>
                <c:pt idx="292">
                  <c:v>3.4260087091401097</c:v>
                </c:pt>
                <c:pt idx="293">
                  <c:v>3.4248504969955924</c:v>
                </c:pt>
                <c:pt idx="294">
                  <c:v>3.4236940649232084</c:v>
                </c:pt>
                <c:pt idx="295">
                  <c:v>3.4225393148384891</c:v>
                </c:pt>
                <c:pt idx="296">
                  <c:v>3.4213861540492383</c:v>
                </c:pt>
                <c:pt idx="297">
                  <c:v>3.4202344949604093</c:v>
                </c:pt>
                <c:pt idx="298">
                  <c:v>3.4190842547949902</c:v>
                </c:pt>
                <c:pt idx="299">
                  <c:v>3.4179353553300533</c:v>
                </c:pt>
                <c:pt idx="300">
                  <c:v>3.4167877226471459</c:v>
                </c:pt>
                <c:pt idx="301">
                  <c:v>3.4156412868962596</c:v>
                </c:pt>
                <c:pt idx="302">
                  <c:v>3.4144959820726593</c:v>
                </c:pt>
                <c:pt idx="303">
                  <c:v>3.4133517458058664</c:v>
                </c:pt>
                <c:pt idx="304">
                  <c:v>3.4122085191601528</c:v>
                </c:pt>
                <c:pt idx="305">
                  <c:v>3.4110662464459232</c:v>
                </c:pt>
                <c:pt idx="306">
                  <c:v>3.4099248750413951</c:v>
                </c:pt>
                <c:pt idx="307">
                  <c:v>3.4087843552240304</c:v>
                </c:pt>
                <c:pt idx="308">
                  <c:v>3.4076446400111733</c:v>
                </c:pt>
                <c:pt idx="309">
                  <c:v>3.4065056850094155</c:v>
                </c:pt>
                <c:pt idx="310">
                  <c:v>3.4053674482722016</c:v>
                </c:pt>
                <c:pt idx="311">
                  <c:v>3.4042298901652366</c:v>
                </c:pt>
                <c:pt idx="312">
                  <c:v>3.4030929732392678</c:v>
                </c:pt>
                <c:pt idx="313">
                  <c:v>3.4019566621098329</c:v>
                </c:pt>
                <c:pt idx="314">
                  <c:v>3.4008209233436153</c:v>
                </c:pt>
                <c:pt idx="315">
                  <c:v>3.3996857253510218</c:v>
                </c:pt>
                <c:pt idx="316">
                  <c:v>3.3985510382846638</c:v>
                </c:pt>
                <c:pt idx="317">
                  <c:v>3.3974168339434101</c:v>
                </c:pt>
                <c:pt idx="318">
                  <c:v>3.3962830856817048</c:v>
                </c:pt>
                <c:pt idx="319">
                  <c:v>3.3951497683238747</c:v>
                </c:pt>
                <c:pt idx="320">
                  <c:v>3.3940168580831394</c:v>
                </c:pt>
                <c:pt idx="321">
                  <c:v>3.3928843324850746</c:v>
                </c:pt>
                <c:pt idx="322">
                  <c:v>3.3917521702952875</c:v>
                </c:pt>
                <c:pt idx="323">
                  <c:v>3.3906203514510667</c:v>
                </c:pt>
                <c:pt idx="324">
                  <c:v>3.3894888569967883</c:v>
                </c:pt>
                <c:pt idx="325">
                  <c:v>3.388357669022886</c:v>
                </c:pt>
                <c:pt idx="326">
                  <c:v>3.3872267706081702</c:v>
                </c:pt>
                <c:pt idx="327">
                  <c:v>3.3860961457653271</c:v>
                </c:pt>
                <c:pt idx="328">
                  <c:v>3.3849657793894208</c:v>
                </c:pt>
                <c:pt idx="329">
                  <c:v>3.3838356572092216</c:v>
                </c:pt>
                <c:pt idx="330">
                  <c:v>3.3827057657412274</c:v>
                </c:pt>
                <c:pt idx="331">
                  <c:v>3.381576092246207</c:v>
                </c:pt>
                <c:pt idx="332">
                  <c:v>3.3804466246881466</c:v>
                </c:pt>
                <c:pt idx="333">
                  <c:v>3.3793173516954482</c:v>
                </c:pt>
                <c:pt idx="334">
                  <c:v>3.3781882625242776</c:v>
                </c:pt>
                <c:pt idx="335">
                  <c:v>3.3770593470239243</c:v>
                </c:pt>
                <c:pt idx="336">
                  <c:v>3.375930595604073</c:v>
                </c:pt>
                <c:pt idx="337">
                  <c:v>3.3748019992038794</c:v>
                </c:pt>
                <c:pt idx="338">
                  <c:v>3.3736735492627528</c:v>
                </c:pt>
                <c:pt idx="339">
                  <c:v>3.3725452376927469</c:v>
                </c:pt>
                <c:pt idx="340">
                  <c:v>3.3714170568524757</c:v>
                </c:pt>
                <c:pt idx="341">
                  <c:v>3.3702889995224652</c:v>
                </c:pt>
                <c:pt idx="342">
                  <c:v>3.3691610588818639</c:v>
                </c:pt>
                <c:pt idx="343">
                  <c:v>3.3680332284864463</c:v>
                </c:pt>
                <c:pt idx="344">
                  <c:v>3.3669055022478167</c:v>
                </c:pt>
                <c:pt idx="345">
                  <c:v>3.3657778744137703</c:v>
                </c:pt>
                <c:pt idx="346">
                  <c:v>3.3646503395497334</c:v>
                </c:pt>
                <c:pt idx="347">
                  <c:v>3.363522892521229</c:v>
                </c:pt>
                <c:pt idx="348">
                  <c:v>3.3623955284773102</c:v>
                </c:pt>
                <c:pt idx="349">
                  <c:v>3.3612682428349059</c:v>
                </c:pt>
                <c:pt idx="350">
                  <c:v>3.3601410312640327</c:v>
                </c:pt>
                <c:pt idx="351">
                  <c:v>3.3590138896738182</c:v>
                </c:pt>
                <c:pt idx="352">
                  <c:v>3.3578868141993059</c:v>
                </c:pt>
                <c:pt idx="353">
                  <c:v>3.3567598011889759</c:v>
                </c:pt>
                <c:pt idx="354">
                  <c:v>3.3556328471929611</c:v>
                </c:pt>
                <c:pt idx="355">
                  <c:v>3.3545059489519158</c:v>
                </c:pt>
                <c:pt idx="356">
                  <c:v>3.3533791033864917</c:v>
                </c:pt>
                <c:pt idx="357">
                  <c:v>3.3522523075874018</c:v>
                </c:pt>
                <c:pt idx="358">
                  <c:v>3.3511255588060278</c:v>
                </c:pt>
                <c:pt idx="359">
                  <c:v>3.3499988544455528</c:v>
                </c:pt>
                <c:pt idx="360">
                  <c:v>3.3488721920525704</c:v>
                </c:pt>
                <c:pt idx="361">
                  <c:v>3.3477455693091729</c:v>
                </c:pt>
                <c:pt idx="362">
                  <c:v>3.3466189840254668</c:v>
                </c:pt>
                <c:pt idx="363">
                  <c:v>3.3454924341325007</c:v>
                </c:pt>
                <c:pt idx="364">
                  <c:v>3.3443659176755904</c:v>
                </c:pt>
                <c:pt idx="365">
                  <c:v>3.3432394328080077</c:v>
                </c:pt>
                <c:pt idx="366">
                  <c:v>3.3421129777850158</c:v>
                </c:pt>
                <c:pt idx="367">
                  <c:v>3.3409865509582399</c:v>
                </c:pt>
                <c:pt idx="368">
                  <c:v>3.3398601507703445</c:v>
                </c:pt>
                <c:pt idx="369">
                  <c:v>3.3387337757500077</c:v>
                </c:pt>
                <c:pt idx="370">
                  <c:v>3.3376074245071674</c:v>
                </c:pt>
                <c:pt idx="371">
                  <c:v>3.3364810957285345</c:v>
                </c:pt>
                <c:pt idx="372">
                  <c:v>3.3353547881733556</c:v>
                </c:pt>
                <c:pt idx="373">
                  <c:v>3.3342285006694041</c:v>
                </c:pt>
                <c:pt idx="374">
                  <c:v>3.3331022321091979</c:v>
                </c:pt>
                <c:pt idx="375">
                  <c:v>3.3319759814464218</c:v>
                </c:pt>
                <c:pt idx="376">
                  <c:v>3.3308497476925494</c:v>
                </c:pt>
                <c:pt idx="377">
                  <c:v>3.3297235299136538</c:v>
                </c:pt>
                <c:pt idx="378">
                  <c:v>3.3285973272273885</c:v>
                </c:pt>
                <c:pt idx="379">
                  <c:v>3.3274711388001421</c:v>
                </c:pt>
                <c:pt idx="380">
                  <c:v>3.3263449638443454</c:v>
                </c:pt>
                <c:pt idx="381">
                  <c:v>3.3252188016159261</c:v>
                </c:pt>
                <c:pt idx="382">
                  <c:v>3.3240926514119122</c:v>
                </c:pt>
                <c:pt idx="383">
                  <c:v>3.322966512568156</c:v>
                </c:pt>
                <c:pt idx="384">
                  <c:v>3.3218403844571913</c:v>
                </c:pt>
                <c:pt idx="385">
                  <c:v>3.3207142664862115</c:v>
                </c:pt>
                <c:pt idx="386">
                  <c:v>3.3195881580951507</c:v>
                </c:pt>
                <c:pt idx="387">
                  <c:v>3.3184620587548759</c:v>
                </c:pt>
                <c:pt idx="388">
                  <c:v>3.317335967965481</c:v>
                </c:pt>
                <c:pt idx="389">
                  <c:v>3.3162098852546711</c:v>
                </c:pt>
                <c:pt idx="390">
                  <c:v>3.3150838101762377</c:v>
                </c:pt>
                <c:pt idx="391">
                  <c:v>3.3139577423086157</c:v>
                </c:pt>
                <c:pt idx="392">
                  <c:v>3.3128316812535274</c:v>
                </c:pt>
                <c:pt idx="393">
                  <c:v>3.3117056266346907</c:v>
                </c:pt>
                <c:pt idx="394">
                  <c:v>3.3105795780966076</c:v>
                </c:pt>
                <c:pt idx="395">
                  <c:v>3.3094535353034162</c:v>
                </c:pt>
                <c:pt idx="396">
                  <c:v>3.3083274979378041</c:v>
                </c:pt>
                <c:pt idx="397">
                  <c:v>3.3072014656999862</c:v>
                </c:pt>
                <c:pt idx="398">
                  <c:v>3.3060754383067348</c:v>
                </c:pt>
                <c:pt idx="399">
                  <c:v>3.3049494154904666</c:v>
                </c:pt>
                <c:pt idx="400">
                  <c:v>3.3038233969983768</c:v>
                </c:pt>
                <c:pt idx="401">
                  <c:v>3.3026973825916235</c:v>
                </c:pt>
                <c:pt idx="402">
                  <c:v>3.3015713720445596</c:v>
                </c:pt>
                <c:pt idx="403">
                  <c:v>3.3004453651439984</c:v>
                </c:pt>
                <c:pt idx="404">
                  <c:v>3.2993193616885295</c:v>
                </c:pt>
                <c:pt idx="405">
                  <c:v>3.2981933614878676</c:v>
                </c:pt>
                <c:pt idx="406">
                  <c:v>3.2970673643622357</c:v>
                </c:pt>
                <c:pt idx="407">
                  <c:v>3.2959413701417892</c:v>
                </c:pt>
                <c:pt idx="408">
                  <c:v>3.2948153786660619</c:v>
                </c:pt>
                <c:pt idx="409">
                  <c:v>3.293689389783454</c:v>
                </c:pt>
                <c:pt idx="410">
                  <c:v>3.2925634033507354</c:v>
                </c:pt>
                <c:pt idx="411">
                  <c:v>3.2914374192325893</c:v>
                </c:pt>
                <c:pt idx="412">
                  <c:v>3.290311437301173</c:v>
                </c:pt>
                <c:pt idx="413">
                  <c:v>3.2891854574357051</c:v>
                </c:pt>
                <c:pt idx="414">
                  <c:v>3.2880594795220741</c:v>
                </c:pt>
                <c:pt idx="415">
                  <c:v>3.2869335034524729</c:v>
                </c:pt>
                <c:pt idx="416">
                  <c:v>3.2858075291250479</c:v>
                </c:pt>
                <c:pt idx="417">
                  <c:v>3.2846815564435712</c:v>
                </c:pt>
                <c:pt idx="418">
                  <c:v>3.2835555853171314</c:v>
                </c:pt>
                <c:pt idx="419">
                  <c:v>3.2824296156598374</c:v>
                </c:pt>
                <c:pt idx="420">
                  <c:v>3.2813036473905424</c:v>
                </c:pt>
                <c:pt idx="421">
                  <c:v>3.2801776804325806</c:v>
                </c:pt>
                <c:pt idx="422">
                  <c:v>3.2790517147135221</c:v>
                </c:pt>
                <c:pt idx="423">
                  <c:v>3.2779257501649379</c:v>
                </c:pt>
                <c:pt idx="424">
                  <c:v>3.2767997867221776</c:v>
                </c:pt>
                <c:pt idx="425">
                  <c:v>3.2756738243241621</c:v>
                </c:pt>
                <c:pt idx="426">
                  <c:v>3.2745478629131854</c:v>
                </c:pt>
                <c:pt idx="427">
                  <c:v>3.2734219024347304</c:v>
                </c:pt>
                <c:pt idx="428">
                  <c:v>3.2722959428372889</c:v>
                </c:pt>
                <c:pt idx="429">
                  <c:v>3.2711699840721993</c:v>
                </c:pt>
                <c:pt idx="430">
                  <c:v>3.2700440260934878</c:v>
                </c:pt>
                <c:pt idx="431">
                  <c:v>3.2689180688577189</c:v>
                </c:pt>
                <c:pt idx="432">
                  <c:v>3.2677921123238569</c:v>
                </c:pt>
                <c:pt idx="433">
                  <c:v>3.266666156453133</c:v>
                </c:pt>
                <c:pt idx="434">
                  <c:v>3.2655402012089194</c:v>
                </c:pt>
                <c:pt idx="435">
                  <c:v>3.2644142465566111</c:v>
                </c:pt>
                <c:pt idx="436">
                  <c:v>3.2632882924635149</c:v>
                </c:pt>
                <c:pt idx="437">
                  <c:v>3.2621623388987429</c:v>
                </c:pt>
                <c:pt idx="438">
                  <c:v>3.2610363858331137</c:v>
                </c:pt>
                <c:pt idx="439">
                  <c:v>3.2599104332390576</c:v>
                </c:pt>
                <c:pt idx="440">
                  <c:v>3.2587844810905278</c:v>
                </c:pt>
                <c:pt idx="441">
                  <c:v>3.2576585293629154</c:v>
                </c:pt>
                <c:pt idx="442">
                  <c:v>3.2565325780329726</c:v>
                </c:pt>
                <c:pt idx="443">
                  <c:v>3.2554066270787336</c:v>
                </c:pt>
                <c:pt idx="444">
                  <c:v>3.2542806764794472</c:v>
                </c:pt>
                <c:pt idx="445">
                  <c:v>3.2531547262155076</c:v>
                </c:pt>
                <c:pt idx="446">
                  <c:v>3.2520287762683919</c:v>
                </c:pt>
                <c:pt idx="447">
                  <c:v>3.2509028266206013</c:v>
                </c:pt>
                <c:pt idx="448">
                  <c:v>3.2497768772556022</c:v>
                </c:pt>
                <c:pt idx="449">
                  <c:v>3.248650928157776</c:v>
                </c:pt>
                <c:pt idx="450">
                  <c:v>3.2475249793123639</c:v>
                </c:pt>
                <c:pt idx="451">
                  <c:v>3.2463990307054251</c:v>
                </c:pt>
                <c:pt idx="452">
                  <c:v>3.245273082323787</c:v>
                </c:pt>
                <c:pt idx="453">
                  <c:v>3.244147134155007</c:v>
                </c:pt>
                <c:pt idx="454">
                  <c:v>3.2430211861873257</c:v>
                </c:pt>
                <c:pt idx="455">
                  <c:v>3.2418952384096373</c:v>
                </c:pt>
                <c:pt idx="456">
                  <c:v>3.240769290811448</c:v>
                </c:pt>
                <c:pt idx="457">
                  <c:v>3.2396433433828413</c:v>
                </c:pt>
                <c:pt idx="458">
                  <c:v>3.2385173961144522</c:v>
                </c:pt>
                <c:pt idx="459">
                  <c:v>3.2373914489974309</c:v>
                </c:pt>
                <c:pt idx="460">
                  <c:v>3.2362655020234161</c:v>
                </c:pt>
                <c:pt idx="461">
                  <c:v>3.2351395551845092</c:v>
                </c:pt>
                <c:pt idx="462">
                  <c:v>3.2340136084732478</c:v>
                </c:pt>
                <c:pt idx="463">
                  <c:v>3.2328876618825824</c:v>
                </c:pt>
                <c:pt idx="464">
                  <c:v>3.2317617154058507</c:v>
                </c:pt>
                <c:pt idx="465">
                  <c:v>3.2306357690367591</c:v>
                </c:pt>
                <c:pt idx="466">
                  <c:v>3.2295098227693639</c:v>
                </c:pt>
                <c:pt idx="467">
                  <c:v>3.2283838765980475</c:v>
                </c:pt>
                <c:pt idx="468">
                  <c:v>3.2272579305175029</c:v>
                </c:pt>
                <c:pt idx="469">
                  <c:v>3.2261319845227154</c:v>
                </c:pt>
                <c:pt idx="470">
                  <c:v>3.2250060386089494</c:v>
                </c:pt>
                <c:pt idx="471">
                  <c:v>3.2238800927717302</c:v>
                </c:pt>
                <c:pt idx="472">
                  <c:v>3.2227541470068291</c:v>
                </c:pt>
                <c:pt idx="473">
                  <c:v>3.2216282013102511</c:v>
                </c:pt>
                <c:pt idx="474">
                  <c:v>3.2205022556782232</c:v>
                </c:pt>
                <c:pt idx="475">
                  <c:v>3.2193763101071795</c:v>
                </c:pt>
                <c:pt idx="476">
                  <c:v>3.2182503645937528</c:v>
                </c:pt>
                <c:pt idx="477">
                  <c:v>3.217124419134759</c:v>
                </c:pt>
                <c:pt idx="478">
                  <c:v>3.2159984737271925</c:v>
                </c:pt>
                <c:pt idx="479">
                  <c:v>3.2148725283682129</c:v>
                </c:pt>
                <c:pt idx="480">
                  <c:v>3.2137465830551362</c:v>
                </c:pt>
                <c:pt idx="481">
                  <c:v>3.2126206377854274</c:v>
                </c:pt>
                <c:pt idx="482">
                  <c:v>3.2114946925566903</c:v>
                </c:pt>
                <c:pt idx="483">
                  <c:v>3.2103687473666627</c:v>
                </c:pt>
                <c:pt idx="484">
                  <c:v>3.2092428022132058</c:v>
                </c:pt>
                <c:pt idx="485">
                  <c:v>3.2081168570942999</c:v>
                </c:pt>
                <c:pt idx="486">
                  <c:v>3.2069909120080364</c:v>
                </c:pt>
                <c:pt idx="487">
                  <c:v>3.2058649669526131</c:v>
                </c:pt>
                <c:pt idx="488">
                  <c:v>3.2047390219263265</c:v>
                </c:pt>
                <c:pt idx="489">
                  <c:v>3.2036130769275664</c:v>
                </c:pt>
                <c:pt idx="490">
                  <c:v>3.2024871319548129</c:v>
                </c:pt>
                <c:pt idx="491">
                  <c:v>3.2013611870066292</c:v>
                </c:pt>
                <c:pt idx="492">
                  <c:v>3.2002352420816589</c:v>
                </c:pt>
                <c:pt idx="493">
                  <c:v>3.1991092971786195</c:v>
                </c:pt>
                <c:pt idx="494">
                  <c:v>3.1979833522962986</c:v>
                </c:pt>
                <c:pt idx="495">
                  <c:v>3.1968574074335541</c:v>
                </c:pt>
                <c:pt idx="496">
                  <c:v>3.1957314625893023</c:v>
                </c:pt>
                <c:pt idx="497">
                  <c:v>3.1946055177625237</c:v>
                </c:pt>
                <c:pt idx="498">
                  <c:v>3.1934795729522518</c:v>
                </c:pt>
                <c:pt idx="499">
                  <c:v>3.1923536281575764</c:v>
                </c:pt>
                <c:pt idx="500">
                  <c:v>3.1912276833776341</c:v>
                </c:pt>
                <c:pt idx="501">
                  <c:v>3.1901017386116131</c:v>
                </c:pt>
                <c:pt idx="502">
                  <c:v>3.1889757938587424</c:v>
                </c:pt>
                <c:pt idx="503">
                  <c:v>3.1878498491182974</c:v>
                </c:pt>
                <c:pt idx="504">
                  <c:v>3.1867239043895914</c:v>
                </c:pt>
                <c:pt idx="505">
                  <c:v>3.1855979596719752</c:v>
                </c:pt>
                <c:pt idx="506">
                  <c:v>3.1844720149648369</c:v>
                </c:pt>
                <c:pt idx="507">
                  <c:v>3.1833460702675973</c:v>
                </c:pt>
                <c:pt idx="508">
                  <c:v>3.1822201255797102</c:v>
                </c:pt>
                <c:pt idx="509">
                  <c:v>3.1810941809006597</c:v>
                </c:pt>
                <c:pt idx="510">
                  <c:v>3.1799682362299562</c:v>
                </c:pt>
                <c:pt idx="511">
                  <c:v>3.1788422915671388</c:v>
                </c:pt>
                <c:pt idx="512">
                  <c:v>3.1777163469117733</c:v>
                </c:pt>
                <c:pt idx="513">
                  <c:v>3.1765904022634466</c:v>
                </c:pt>
                <c:pt idx="514">
                  <c:v>3.1754644576217705</c:v>
                </c:pt>
                <c:pt idx="515">
                  <c:v>3.1743385129863784</c:v>
                </c:pt>
                <c:pt idx="516">
                  <c:v>3.1732125683569219</c:v>
                </c:pt>
                <c:pt idx="517">
                  <c:v>3.1720866237330743</c:v>
                </c:pt>
                <c:pt idx="518">
                  <c:v>3.1709606791145246</c:v>
                </c:pt>
                <c:pt idx="519">
                  <c:v>3.1698347345009807</c:v>
                </c:pt>
                <c:pt idx="520">
                  <c:v>3.1687087898921673</c:v>
                </c:pt>
                <c:pt idx="521">
                  <c:v>3.1675828452878214</c:v>
                </c:pt>
                <c:pt idx="522">
                  <c:v>3.166456900687697</c:v>
                </c:pt>
                <c:pt idx="523">
                  <c:v>3.1653309560915606</c:v>
                </c:pt>
                <c:pt idx="524">
                  <c:v>3.1642050114991926</c:v>
                </c:pt>
                <c:pt idx="525">
                  <c:v>3.1630790669103837</c:v>
                </c:pt>
                <c:pt idx="526">
                  <c:v>3.1619531223249391</c:v>
                </c:pt>
                <c:pt idx="527">
                  <c:v>3.1608271777426706</c:v>
                </c:pt>
                <c:pt idx="528">
                  <c:v>3.1597012331634051</c:v>
                </c:pt>
                <c:pt idx="529">
                  <c:v>3.1585752885869756</c:v>
                </c:pt>
                <c:pt idx="530">
                  <c:v>3.1574493440132247</c:v>
                </c:pt>
                <c:pt idx="531">
                  <c:v>3.1563233994420061</c:v>
                </c:pt>
                <c:pt idx="532">
                  <c:v>3.1551974548731794</c:v>
                </c:pt>
                <c:pt idx="533">
                  <c:v>3.1540715103066113</c:v>
                </c:pt>
                <c:pt idx="534">
                  <c:v>3.1529455657421792</c:v>
                </c:pt>
                <c:pt idx="535">
                  <c:v>3.1518196211797624</c:v>
                </c:pt>
                <c:pt idx="536">
                  <c:v>3.1506936766192526</c:v>
                </c:pt>
                <c:pt idx="537">
                  <c:v>3.1495677320605422</c:v>
                </c:pt>
                <c:pt idx="538">
                  <c:v>3.1484417875035327</c:v>
                </c:pt>
                <c:pt idx="539">
                  <c:v>3.1473158429481298</c:v>
                </c:pt>
                <c:pt idx="540">
                  <c:v>3.1461898983942449</c:v>
                </c:pt>
                <c:pt idx="541">
                  <c:v>3.1450639538417944</c:v>
                </c:pt>
                <c:pt idx="542">
                  <c:v>3.1439380092906992</c:v>
                </c:pt>
                <c:pt idx="543">
                  <c:v>3.1428120647408839</c:v>
                </c:pt>
                <c:pt idx="544">
                  <c:v>3.1416861201922774</c:v>
                </c:pt>
                <c:pt idx="545">
                  <c:v>3.1405601756448149</c:v>
                </c:pt>
                <c:pt idx="546">
                  <c:v>3.1394342310984307</c:v>
                </c:pt>
                <c:pt idx="547">
                  <c:v>3.1383082865530669</c:v>
                </c:pt>
                <c:pt idx="548">
                  <c:v>3.1371823420086669</c:v>
                </c:pt>
                <c:pt idx="549">
                  <c:v>3.1360563974651772</c:v>
                </c:pt>
                <c:pt idx="550">
                  <c:v>3.1349304529225472</c:v>
                </c:pt>
                <c:pt idx="551">
                  <c:v>3.13380450838073</c:v>
                </c:pt>
                <c:pt idx="552">
                  <c:v>3.1326785638396801</c:v>
                </c:pt>
                <c:pt idx="553">
                  <c:v>3.1315526192993559</c:v>
                </c:pt>
                <c:pt idx="554">
                  <c:v>3.1304266747597174</c:v>
                </c:pt>
                <c:pt idx="555">
                  <c:v>3.1293007302207254</c:v>
                </c:pt>
                <c:pt idx="556">
                  <c:v>3.1281747856823454</c:v>
                </c:pt>
                <c:pt idx="557">
                  <c:v>3.1270488411445436</c:v>
                </c:pt>
                <c:pt idx="558">
                  <c:v>3.1259228966072872</c:v>
                </c:pt>
                <c:pt idx="559">
                  <c:v>3.1247969520705468</c:v>
                </c:pt>
                <c:pt idx="560">
                  <c:v>3.1236710075342931</c:v>
                </c:pt>
                <c:pt idx="561">
                  <c:v>3.1225450629985003</c:v>
                </c:pt>
                <c:pt idx="562">
                  <c:v>3.1214191184631419</c:v>
                </c:pt>
                <c:pt idx="563">
                  <c:v>3.1202931739281956</c:v>
                </c:pt>
                <c:pt idx="564">
                  <c:v>3.1191672293936366</c:v>
                </c:pt>
                <c:pt idx="565">
                  <c:v>3.1180412848594443</c:v>
                </c:pt>
                <c:pt idx="566">
                  <c:v>3.1169153403255985</c:v>
                </c:pt>
                <c:pt idx="567">
                  <c:v>3.1157893957920813</c:v>
                </c:pt>
                <c:pt idx="568">
                  <c:v>3.1146634512588722</c:v>
                </c:pt>
                <c:pt idx="569">
                  <c:v>3.1135375067259554</c:v>
                </c:pt>
                <c:pt idx="570">
                  <c:v>3.1124115621933148</c:v>
                </c:pt>
                <c:pt idx="571">
                  <c:v>3.1112856176609345</c:v>
                </c:pt>
                <c:pt idx="572">
                  <c:v>3.1101596731288019</c:v>
                </c:pt>
                <c:pt idx="573">
                  <c:v>3.1090337285969012</c:v>
                </c:pt>
                <c:pt idx="574">
                  <c:v>3.1079077840652207</c:v>
                </c:pt>
                <c:pt idx="575">
                  <c:v>3.1067818395337472</c:v>
                </c:pt>
                <c:pt idx="576">
                  <c:v>3.1056558950024709</c:v>
                </c:pt>
                <c:pt idx="577">
                  <c:v>3.1045299504713801</c:v>
                </c:pt>
                <c:pt idx="578">
                  <c:v>3.1034040059404644</c:v>
                </c:pt>
                <c:pt idx="579">
                  <c:v>3.1022780614097138</c:v>
                </c:pt>
                <c:pt idx="580">
                  <c:v>3.1011521168791205</c:v>
                </c:pt>
                <c:pt idx="581">
                  <c:v>3.1000261723486737</c:v>
                </c:pt>
                <c:pt idx="582">
                  <c:v>3.0989002278183673</c:v>
                </c:pt>
                <c:pt idx="583">
                  <c:v>3.0977742832881932</c:v>
                </c:pt>
                <c:pt idx="584">
                  <c:v>3.0966483387581434</c:v>
                </c:pt>
                <c:pt idx="585">
                  <c:v>3.0955223942282108</c:v>
                </c:pt>
                <c:pt idx="586">
                  <c:v>3.0943964496983893</c:v>
                </c:pt>
                <c:pt idx="587">
                  <c:v>3.0932705051686735</c:v>
                </c:pt>
                <c:pt idx="588">
                  <c:v>3.0921445606390572</c:v>
                </c:pt>
                <c:pt idx="589">
                  <c:v>3.0910186161095341</c:v>
                </c:pt>
                <c:pt idx="590">
                  <c:v>3.0898926715800998</c:v>
                </c:pt>
                <c:pt idx="591">
                  <c:v>3.0887667270507499</c:v>
                </c:pt>
                <c:pt idx="592">
                  <c:v>3.0876407825214782</c:v>
                </c:pt>
                <c:pt idx="593">
                  <c:v>3.086514837992282</c:v>
                </c:pt>
                <c:pt idx="594">
                  <c:v>3.085388893463155</c:v>
                </c:pt>
                <c:pt idx="595">
                  <c:v>3.0842629489340965</c:v>
                </c:pt>
                <c:pt idx="596">
                  <c:v>3.0831370044051001</c:v>
                </c:pt>
                <c:pt idx="597">
                  <c:v>3.0820110598761632</c:v>
                </c:pt>
                <c:pt idx="598">
                  <c:v>3.0808851153472823</c:v>
                </c:pt>
                <c:pt idx="599">
                  <c:v>3.0797591708184546</c:v>
                </c:pt>
                <c:pt idx="600">
                  <c:v>3.0786332262896776</c:v>
                </c:pt>
                <c:pt idx="601">
                  <c:v>3.0775072817609477</c:v>
                </c:pt>
                <c:pt idx="602">
                  <c:v>3.076381337232263</c:v>
                </c:pt>
                <c:pt idx="603">
                  <c:v>3.0752553927036201</c:v>
                </c:pt>
                <c:pt idx="604">
                  <c:v>3.0741294481750172</c:v>
                </c:pt>
                <c:pt idx="605">
                  <c:v>3.0730035036464525</c:v>
                </c:pt>
                <c:pt idx="606">
                  <c:v>3.0718775591179233</c:v>
                </c:pt>
                <c:pt idx="607">
                  <c:v>3.0707516145894278</c:v>
                </c:pt>
                <c:pt idx="608">
                  <c:v>3.0696256700609643</c:v>
                </c:pt>
                <c:pt idx="609">
                  <c:v>3.068499725532531</c:v>
                </c:pt>
                <c:pt idx="610">
                  <c:v>3.0673737810041262</c:v>
                </c:pt>
                <c:pt idx="611">
                  <c:v>3.0662478364757471</c:v>
                </c:pt>
                <c:pt idx="612">
                  <c:v>3.0651218919473946</c:v>
                </c:pt>
                <c:pt idx="613">
                  <c:v>3.0639959474190661</c:v>
                </c:pt>
                <c:pt idx="614">
                  <c:v>3.0628700028907598</c:v>
                </c:pt>
                <c:pt idx="615">
                  <c:v>3.0617440583624749</c:v>
                </c:pt>
                <c:pt idx="616">
                  <c:v>3.0606181138342103</c:v>
                </c:pt>
                <c:pt idx="617">
                  <c:v>3.0594921693059653</c:v>
                </c:pt>
                <c:pt idx="618">
                  <c:v>3.0583662247777381</c:v>
                </c:pt>
                <c:pt idx="619">
                  <c:v>3.0572402802495278</c:v>
                </c:pt>
                <c:pt idx="620">
                  <c:v>3.0561143357213334</c:v>
                </c:pt>
                <c:pt idx="621">
                  <c:v>3.054988391193155</c:v>
                </c:pt>
                <c:pt idx="622">
                  <c:v>3.05386244666499</c:v>
                </c:pt>
                <c:pt idx="623">
                  <c:v>3.0527365021368391</c:v>
                </c:pt>
                <c:pt idx="624">
                  <c:v>3.0516105576087007</c:v>
                </c:pt>
                <c:pt idx="625">
                  <c:v>3.0504846130805747</c:v>
                </c:pt>
                <c:pt idx="626">
                  <c:v>3.0493586685524603</c:v>
                </c:pt>
                <c:pt idx="627">
                  <c:v>3.0482327240243565</c:v>
                </c:pt>
                <c:pt idx="628">
                  <c:v>3.0471067794962634</c:v>
                </c:pt>
                <c:pt idx="629">
                  <c:v>3.0459808349681792</c:v>
                </c:pt>
                <c:pt idx="630">
                  <c:v>3.0448548904401047</c:v>
                </c:pt>
                <c:pt idx="631">
                  <c:v>3.0437289459120382</c:v>
                </c:pt>
                <c:pt idx="632">
                  <c:v>3.0426030013839807</c:v>
                </c:pt>
                <c:pt idx="633">
                  <c:v>3.0414770568559302</c:v>
                </c:pt>
                <c:pt idx="634">
                  <c:v>3.0403511123278877</c:v>
                </c:pt>
                <c:pt idx="635">
                  <c:v>3.0392251677998514</c:v>
                </c:pt>
                <c:pt idx="636">
                  <c:v>3.0380992232718222</c:v>
                </c:pt>
                <c:pt idx="637">
                  <c:v>3.0369732787437984</c:v>
                </c:pt>
                <c:pt idx="638">
                  <c:v>3.0358473342157808</c:v>
                </c:pt>
                <c:pt idx="639">
                  <c:v>3.0347213896877685</c:v>
                </c:pt>
                <c:pt idx="640">
                  <c:v>3.0335954451597615</c:v>
                </c:pt>
                <c:pt idx="641">
                  <c:v>3.0324695006317599</c:v>
                </c:pt>
                <c:pt idx="642">
                  <c:v>3.0313435561037618</c:v>
                </c:pt>
                <c:pt idx="643">
                  <c:v>3.0302176115757691</c:v>
                </c:pt>
                <c:pt idx="644">
                  <c:v>3.0290916670477799</c:v>
                </c:pt>
                <c:pt idx="645">
                  <c:v>3.0279657225197951</c:v>
                </c:pt>
                <c:pt idx="646">
                  <c:v>3.0268397779918139</c:v>
                </c:pt>
                <c:pt idx="647">
                  <c:v>3.0257138334638354</c:v>
                </c:pt>
                <c:pt idx="648">
                  <c:v>3.0245878889358604</c:v>
                </c:pt>
                <c:pt idx="649">
                  <c:v>3.023461944407889</c:v>
                </c:pt>
                <c:pt idx="650">
                  <c:v>3.0223359998799211</c:v>
                </c:pt>
                <c:pt idx="651">
                  <c:v>3.021210055351955</c:v>
                </c:pt>
                <c:pt idx="652">
                  <c:v>3.0200841108239915</c:v>
                </c:pt>
                <c:pt idx="653">
                  <c:v>3.0189581662960308</c:v>
                </c:pt>
                <c:pt idx="654">
                  <c:v>3.0178322217680726</c:v>
                </c:pt>
                <c:pt idx="655">
                  <c:v>3.0167062772401163</c:v>
                </c:pt>
                <c:pt idx="656">
                  <c:v>3.0155803327121617</c:v>
                </c:pt>
                <c:pt idx="657">
                  <c:v>3.0144543881842099</c:v>
                </c:pt>
                <c:pt idx="658">
                  <c:v>3.0133284436562597</c:v>
                </c:pt>
                <c:pt idx="659">
                  <c:v>3.0122024991283105</c:v>
                </c:pt>
                <c:pt idx="660">
                  <c:v>3.0110765546003639</c:v>
                </c:pt>
                <c:pt idx="661">
                  <c:v>3.0099506100724183</c:v>
                </c:pt>
                <c:pt idx="662">
                  <c:v>3.0088246655444744</c:v>
                </c:pt>
                <c:pt idx="663">
                  <c:v>3.0076987210165322</c:v>
                </c:pt>
                <c:pt idx="664">
                  <c:v>3.006572776488591</c:v>
                </c:pt>
                <c:pt idx="665">
                  <c:v>3.0054468319606507</c:v>
                </c:pt>
                <c:pt idx="666">
                  <c:v>3.0043208874327121</c:v>
                </c:pt>
                <c:pt idx="667">
                  <c:v>3.0031949429047744</c:v>
                </c:pt>
                <c:pt idx="668">
                  <c:v>3.0020689983768385</c:v>
                </c:pt>
                <c:pt idx="669">
                  <c:v>3.0009430538489026</c:v>
                </c:pt>
                <c:pt idx="670">
                  <c:v>2.9998171093209685</c:v>
                </c:pt>
                <c:pt idx="671">
                  <c:v>2.9986911647930343</c:v>
                </c:pt>
                <c:pt idx="672">
                  <c:v>2.997565220265102</c:v>
                </c:pt>
                <c:pt idx="673">
                  <c:v>2.9964392757371696</c:v>
                </c:pt>
                <c:pt idx="674">
                  <c:v>2.9953133312092382</c:v>
                </c:pt>
                <c:pt idx="675">
                  <c:v>2.9941873866813076</c:v>
                </c:pt>
                <c:pt idx="676">
                  <c:v>2.9930614421533779</c:v>
                </c:pt>
                <c:pt idx="677">
                  <c:v>2.9919354976254482</c:v>
                </c:pt>
                <c:pt idx="678">
                  <c:v>2.9908095530975194</c:v>
                </c:pt>
                <c:pt idx="679">
                  <c:v>2.9896836085695915</c:v>
                </c:pt>
                <c:pt idx="680">
                  <c:v>2.9885576640416636</c:v>
                </c:pt>
                <c:pt idx="681">
                  <c:v>2.9874317195137365</c:v>
                </c:pt>
                <c:pt idx="682">
                  <c:v>2.9863057749858095</c:v>
                </c:pt>
                <c:pt idx="683">
                  <c:v>2.9851798304578834</c:v>
                </c:pt>
                <c:pt idx="684">
                  <c:v>2.9840538859299581</c:v>
                </c:pt>
                <c:pt idx="685">
                  <c:v>2.9829279414020329</c:v>
                </c:pt>
                <c:pt idx="686">
                  <c:v>2.9818019968741076</c:v>
                </c:pt>
                <c:pt idx="687">
                  <c:v>2.9806760523461824</c:v>
                </c:pt>
                <c:pt idx="688">
                  <c:v>2.9795501078182589</c:v>
                </c:pt>
                <c:pt idx="689">
                  <c:v>2.9784241632903345</c:v>
                </c:pt>
                <c:pt idx="690">
                  <c:v>2.9772982187624111</c:v>
                </c:pt>
                <c:pt idx="691">
                  <c:v>2.9761722742344876</c:v>
                </c:pt>
                <c:pt idx="692">
                  <c:v>2.9750463297065641</c:v>
                </c:pt>
                <c:pt idx="693">
                  <c:v>2.9739203851786415</c:v>
                </c:pt>
                <c:pt idx="694">
                  <c:v>2.972794440650719</c:v>
                </c:pt>
                <c:pt idx="695">
                  <c:v>2.9716684961227964</c:v>
                </c:pt>
                <c:pt idx="696">
                  <c:v>2.9705425515948738</c:v>
                </c:pt>
                <c:pt idx="697">
                  <c:v>2.9694166070669521</c:v>
                </c:pt>
                <c:pt idx="698">
                  <c:v>2.9682906625390304</c:v>
                </c:pt>
                <c:pt idx="699">
                  <c:v>2.9671647180111087</c:v>
                </c:pt>
                <c:pt idx="700">
                  <c:v>2.966038773483187</c:v>
                </c:pt>
                <c:pt idx="701">
                  <c:v>2.9649128289552662</c:v>
                </c:pt>
                <c:pt idx="702">
                  <c:v>2.9637868844273454</c:v>
                </c:pt>
                <c:pt idx="703">
                  <c:v>2.9626609398994237</c:v>
                </c:pt>
                <c:pt idx="704">
                  <c:v>2.9615349953715029</c:v>
                </c:pt>
                <c:pt idx="705">
                  <c:v>2.9604090508435821</c:v>
                </c:pt>
                <c:pt idx="706">
                  <c:v>2.9592831063156622</c:v>
                </c:pt>
                <c:pt idx="707">
                  <c:v>2.9581571617877414</c:v>
                </c:pt>
                <c:pt idx="708">
                  <c:v>2.9570312172598205</c:v>
                </c:pt>
                <c:pt idx="709">
                  <c:v>2.9559052727319006</c:v>
                </c:pt>
                <c:pt idx="710">
                  <c:v>2.9547793282039807</c:v>
                </c:pt>
                <c:pt idx="711">
                  <c:v>2.9536533836760608</c:v>
                </c:pt>
                <c:pt idx="712">
                  <c:v>2.9525274391481409</c:v>
                </c:pt>
                <c:pt idx="713">
                  <c:v>2.9514014946202209</c:v>
                </c:pt>
                <c:pt idx="714">
                  <c:v>2.950275550092301</c:v>
                </c:pt>
                <c:pt idx="715">
                  <c:v>2.9491496055643811</c:v>
                </c:pt>
                <c:pt idx="716">
                  <c:v>2.9480236610364612</c:v>
                </c:pt>
                <c:pt idx="717">
                  <c:v>2.9468977165085413</c:v>
                </c:pt>
                <c:pt idx="718">
                  <c:v>2.9457717719806222</c:v>
                </c:pt>
                <c:pt idx="719">
                  <c:v>2.9446458274527023</c:v>
                </c:pt>
                <c:pt idx="720">
                  <c:v>2.9435198829247833</c:v>
                </c:pt>
                <c:pt idx="721">
                  <c:v>2.9423939383968634</c:v>
                </c:pt>
                <c:pt idx="722">
                  <c:v>2.9412679938689443</c:v>
                </c:pt>
                <c:pt idx="723">
                  <c:v>2.9401420493410253</c:v>
                </c:pt>
                <c:pt idx="724">
                  <c:v>2.9390161048131054</c:v>
                </c:pt>
                <c:pt idx="725">
                  <c:v>2.9378901602851863</c:v>
                </c:pt>
                <c:pt idx="726">
                  <c:v>2.9367642157572673</c:v>
                </c:pt>
                <c:pt idx="727">
                  <c:v>2.9356382712293483</c:v>
                </c:pt>
                <c:pt idx="728">
                  <c:v>2.9345123267014293</c:v>
                </c:pt>
                <c:pt idx="729">
                  <c:v>2.9333863821735102</c:v>
                </c:pt>
                <c:pt idx="730">
                  <c:v>2.9322604376455912</c:v>
                </c:pt>
                <c:pt idx="731">
                  <c:v>2.9311344931176722</c:v>
                </c:pt>
                <c:pt idx="732">
                  <c:v>2.9300085485897531</c:v>
                </c:pt>
                <c:pt idx="733">
                  <c:v>2.9288826040618341</c:v>
                </c:pt>
                <c:pt idx="734">
                  <c:v>2.9277566595339151</c:v>
                </c:pt>
                <c:pt idx="735">
                  <c:v>2.926630715005996</c:v>
                </c:pt>
                <c:pt idx="736">
                  <c:v>2.925504770478077</c:v>
                </c:pt>
                <c:pt idx="737">
                  <c:v>2.924378825950158</c:v>
                </c:pt>
                <c:pt idx="738">
                  <c:v>2.9232528814222389</c:v>
                </c:pt>
                <c:pt idx="739">
                  <c:v>2.9221269368943208</c:v>
                </c:pt>
                <c:pt idx="740">
                  <c:v>2.9210009923664018</c:v>
                </c:pt>
                <c:pt idx="741">
                  <c:v>2.9198750478384827</c:v>
                </c:pt>
                <c:pt idx="742">
                  <c:v>2.9187491033105646</c:v>
                </c:pt>
                <c:pt idx="743">
                  <c:v>2.9176231587826456</c:v>
                </c:pt>
                <c:pt idx="744">
                  <c:v>2.9164972142547265</c:v>
                </c:pt>
                <c:pt idx="745">
                  <c:v>2.9153712697268075</c:v>
                </c:pt>
                <c:pt idx="746">
                  <c:v>2.9142453251988893</c:v>
                </c:pt>
                <c:pt idx="747">
                  <c:v>2.9131193806709703</c:v>
                </c:pt>
                <c:pt idx="748">
                  <c:v>2.9119934361430513</c:v>
                </c:pt>
                <c:pt idx="749">
                  <c:v>2.9108674916151331</c:v>
                </c:pt>
                <c:pt idx="750">
                  <c:v>2.9097415470872141</c:v>
                </c:pt>
                <c:pt idx="751">
                  <c:v>2.908615602559296</c:v>
                </c:pt>
                <c:pt idx="752">
                  <c:v>2.9074896580313769</c:v>
                </c:pt>
                <c:pt idx="753">
                  <c:v>2.9063637135034579</c:v>
                </c:pt>
                <c:pt idx="754">
                  <c:v>2.9052377689755398</c:v>
                </c:pt>
                <c:pt idx="755">
                  <c:v>2.9041118244476207</c:v>
                </c:pt>
                <c:pt idx="756">
                  <c:v>2.9029858799197026</c:v>
                </c:pt>
                <c:pt idx="757">
                  <c:v>2.9018599353917836</c:v>
                </c:pt>
                <c:pt idx="758">
                  <c:v>2.9007339908638654</c:v>
                </c:pt>
                <c:pt idx="759">
                  <c:v>2.8996080463359464</c:v>
                </c:pt>
                <c:pt idx="760">
                  <c:v>2.8984821018080282</c:v>
                </c:pt>
                <c:pt idx="761">
                  <c:v>2.8973561572801092</c:v>
                </c:pt>
                <c:pt idx="762">
                  <c:v>2.8962302127521911</c:v>
                </c:pt>
                <c:pt idx="763">
                  <c:v>2.895104268224272</c:v>
                </c:pt>
                <c:pt idx="764">
                  <c:v>2.8939783236963539</c:v>
                </c:pt>
                <c:pt idx="765">
                  <c:v>2.8928523791684349</c:v>
                </c:pt>
                <c:pt idx="766">
                  <c:v>2.8917264346405158</c:v>
                </c:pt>
                <c:pt idx="767">
                  <c:v>2.8906004901125977</c:v>
                </c:pt>
                <c:pt idx="768">
                  <c:v>2.8894745455846795</c:v>
                </c:pt>
                <c:pt idx="769">
                  <c:v>2.8883486010567605</c:v>
                </c:pt>
                <c:pt idx="770">
                  <c:v>2.8872226565288424</c:v>
                </c:pt>
                <c:pt idx="771">
                  <c:v>2.8860967120009233</c:v>
                </c:pt>
                <c:pt idx="772">
                  <c:v>2.8849707674730052</c:v>
                </c:pt>
                <c:pt idx="773">
                  <c:v>2.8838448229450862</c:v>
                </c:pt>
                <c:pt idx="774">
                  <c:v>2.882718878417168</c:v>
                </c:pt>
                <c:pt idx="775">
                  <c:v>2.881592933889249</c:v>
                </c:pt>
                <c:pt idx="776">
                  <c:v>2.8804669893613308</c:v>
                </c:pt>
                <c:pt idx="777">
                  <c:v>2.8793410448334118</c:v>
                </c:pt>
                <c:pt idx="778">
                  <c:v>2.8782151003054937</c:v>
                </c:pt>
                <c:pt idx="779">
                  <c:v>2.8770891557775746</c:v>
                </c:pt>
                <c:pt idx="780">
                  <c:v>2.8759632112496565</c:v>
                </c:pt>
                <c:pt idx="781">
                  <c:v>2.8748372667217374</c:v>
                </c:pt>
                <c:pt idx="782">
                  <c:v>2.8737113221938193</c:v>
                </c:pt>
                <c:pt idx="783">
                  <c:v>2.8725853776659012</c:v>
                </c:pt>
                <c:pt idx="784">
                  <c:v>2.8714594331379821</c:v>
                </c:pt>
                <c:pt idx="785">
                  <c:v>2.870333488610064</c:v>
                </c:pt>
                <c:pt idx="786">
                  <c:v>2.869207544082145</c:v>
                </c:pt>
                <c:pt idx="787">
                  <c:v>2.8680815995542268</c:v>
                </c:pt>
                <c:pt idx="788">
                  <c:v>2.8669556550263078</c:v>
                </c:pt>
                <c:pt idx="789">
                  <c:v>2.8658297104983896</c:v>
                </c:pt>
                <c:pt idx="790">
                  <c:v>2.8647037659704706</c:v>
                </c:pt>
                <c:pt idx="791">
                  <c:v>2.8635778214425525</c:v>
                </c:pt>
                <c:pt idx="792">
                  <c:v>2.8624518769146343</c:v>
                </c:pt>
                <c:pt idx="793">
                  <c:v>2.8613259323867153</c:v>
                </c:pt>
                <c:pt idx="794">
                  <c:v>2.8601999878587971</c:v>
                </c:pt>
                <c:pt idx="795">
                  <c:v>2.8590740433308781</c:v>
                </c:pt>
                <c:pt idx="796">
                  <c:v>2.85794809880296</c:v>
                </c:pt>
                <c:pt idx="797">
                  <c:v>2.8568221542750409</c:v>
                </c:pt>
                <c:pt idx="798">
                  <c:v>2.8556962097471228</c:v>
                </c:pt>
                <c:pt idx="799">
                  <c:v>2.8545702652192038</c:v>
                </c:pt>
                <c:pt idx="800">
                  <c:v>2.8534443206912856</c:v>
                </c:pt>
                <c:pt idx="801">
                  <c:v>2.8523183761633675</c:v>
                </c:pt>
                <c:pt idx="802">
                  <c:v>2.8511924316354484</c:v>
                </c:pt>
                <c:pt idx="803">
                  <c:v>2.8500664871075303</c:v>
                </c:pt>
                <c:pt idx="804">
                  <c:v>2.8489405425796113</c:v>
                </c:pt>
                <c:pt idx="805">
                  <c:v>2.8478145980516931</c:v>
                </c:pt>
                <c:pt idx="806">
                  <c:v>2.8466886535237741</c:v>
                </c:pt>
                <c:pt idx="807">
                  <c:v>2.8455627089958559</c:v>
                </c:pt>
                <c:pt idx="808">
                  <c:v>2.8444367644679378</c:v>
                </c:pt>
                <c:pt idx="809">
                  <c:v>2.8433108199400188</c:v>
                </c:pt>
                <c:pt idx="810">
                  <c:v>2.8421848754121006</c:v>
                </c:pt>
                <c:pt idx="811">
                  <c:v>2.8410589308841816</c:v>
                </c:pt>
                <c:pt idx="812">
                  <c:v>2.8399329863562635</c:v>
                </c:pt>
                <c:pt idx="813">
                  <c:v>2.8388070418283444</c:v>
                </c:pt>
                <c:pt idx="814">
                  <c:v>2.8376810973004263</c:v>
                </c:pt>
                <c:pt idx="815">
                  <c:v>2.8365551527725081</c:v>
                </c:pt>
                <c:pt idx="816">
                  <c:v>2.8354292082445891</c:v>
                </c:pt>
                <c:pt idx="817">
                  <c:v>2.834303263716671</c:v>
                </c:pt>
                <c:pt idx="818">
                  <c:v>2.8331773191887519</c:v>
                </c:pt>
                <c:pt idx="819">
                  <c:v>2.8320513746608338</c:v>
                </c:pt>
                <c:pt idx="820">
                  <c:v>2.8309254301329156</c:v>
                </c:pt>
                <c:pt idx="821">
                  <c:v>2.8297994856049966</c:v>
                </c:pt>
                <c:pt idx="822">
                  <c:v>2.8286735410770785</c:v>
                </c:pt>
                <c:pt idx="823">
                  <c:v>2.8275475965491594</c:v>
                </c:pt>
                <c:pt idx="824">
                  <c:v>2.8264216520212413</c:v>
                </c:pt>
                <c:pt idx="825">
                  <c:v>2.8252957074933223</c:v>
                </c:pt>
                <c:pt idx="826">
                  <c:v>2.8241697629654041</c:v>
                </c:pt>
                <c:pt idx="827">
                  <c:v>2.823043818437486</c:v>
                </c:pt>
                <c:pt idx="828">
                  <c:v>2.8219178739095669</c:v>
                </c:pt>
                <c:pt idx="829">
                  <c:v>2.8207919293816488</c:v>
                </c:pt>
                <c:pt idx="830">
                  <c:v>2.8196659848537298</c:v>
                </c:pt>
                <c:pt idx="831">
                  <c:v>2.8185400403258116</c:v>
                </c:pt>
                <c:pt idx="832">
                  <c:v>2.8174140957978926</c:v>
                </c:pt>
                <c:pt idx="833">
                  <c:v>2.8162881512699744</c:v>
                </c:pt>
                <c:pt idx="834">
                  <c:v>2.8151622067420563</c:v>
                </c:pt>
                <c:pt idx="835">
                  <c:v>2.8140362622141373</c:v>
                </c:pt>
                <c:pt idx="836">
                  <c:v>2.8129103176862191</c:v>
                </c:pt>
                <c:pt idx="837">
                  <c:v>2.8117843731583001</c:v>
                </c:pt>
                <c:pt idx="838">
                  <c:v>2.810658428630382</c:v>
                </c:pt>
                <c:pt idx="839">
                  <c:v>2.8095324841024629</c:v>
                </c:pt>
                <c:pt idx="840">
                  <c:v>2.8084065395745448</c:v>
                </c:pt>
                <c:pt idx="841">
                  <c:v>2.8072805950466266</c:v>
                </c:pt>
                <c:pt idx="842">
                  <c:v>2.8061546505187076</c:v>
                </c:pt>
                <c:pt idx="843">
                  <c:v>2.8050287059907895</c:v>
                </c:pt>
                <c:pt idx="844">
                  <c:v>2.8039027614628704</c:v>
                </c:pt>
                <c:pt idx="845">
                  <c:v>2.8027768169349523</c:v>
                </c:pt>
                <c:pt idx="846">
                  <c:v>2.8016508724070333</c:v>
                </c:pt>
                <c:pt idx="847">
                  <c:v>2.8005249278791151</c:v>
                </c:pt>
                <c:pt idx="848">
                  <c:v>2.7993989833511961</c:v>
                </c:pt>
                <c:pt idx="849">
                  <c:v>2.7982730388232779</c:v>
                </c:pt>
                <c:pt idx="850">
                  <c:v>2.7971470942953598</c:v>
                </c:pt>
                <c:pt idx="851">
                  <c:v>2.7960211497674408</c:v>
                </c:pt>
                <c:pt idx="852">
                  <c:v>2.7948952052395226</c:v>
                </c:pt>
                <c:pt idx="853">
                  <c:v>2.7937692607116045</c:v>
                </c:pt>
                <c:pt idx="854">
                  <c:v>2.7926433161836854</c:v>
                </c:pt>
                <c:pt idx="855">
                  <c:v>2.7915173716557673</c:v>
                </c:pt>
                <c:pt idx="856">
                  <c:v>2.7903914271278483</c:v>
                </c:pt>
                <c:pt idx="857">
                  <c:v>2.7892654825999301</c:v>
                </c:pt>
                <c:pt idx="858">
                  <c:v>2.7881395380720111</c:v>
                </c:pt>
                <c:pt idx="859">
                  <c:v>2.7870135935440929</c:v>
                </c:pt>
                <c:pt idx="860">
                  <c:v>2.7858876490161748</c:v>
                </c:pt>
                <c:pt idx="861">
                  <c:v>2.7847617044882558</c:v>
                </c:pt>
                <c:pt idx="862">
                  <c:v>2.7836357599603376</c:v>
                </c:pt>
                <c:pt idx="863">
                  <c:v>2.7825098154324186</c:v>
                </c:pt>
                <c:pt idx="864">
                  <c:v>2.7813838709045005</c:v>
                </c:pt>
                <c:pt idx="865">
                  <c:v>2.7802579263765814</c:v>
                </c:pt>
                <c:pt idx="866">
                  <c:v>2.7791319818486633</c:v>
                </c:pt>
                <c:pt idx="867">
                  <c:v>2.7780060373207451</c:v>
                </c:pt>
                <c:pt idx="868">
                  <c:v>2.7768800927928261</c:v>
                </c:pt>
                <c:pt idx="869">
                  <c:v>2.775754148264908</c:v>
                </c:pt>
                <c:pt idx="870">
                  <c:v>2.7746282037369898</c:v>
                </c:pt>
                <c:pt idx="871">
                  <c:v>2.7735022592090708</c:v>
                </c:pt>
                <c:pt idx="872">
                  <c:v>2.7723763146811526</c:v>
                </c:pt>
                <c:pt idx="873">
                  <c:v>2.7712503701532336</c:v>
                </c:pt>
                <c:pt idx="874">
                  <c:v>2.7701244256253155</c:v>
                </c:pt>
                <c:pt idx="875">
                  <c:v>2.7689984810973964</c:v>
                </c:pt>
                <c:pt idx="876">
                  <c:v>2.7678725365694783</c:v>
                </c:pt>
                <c:pt idx="877">
                  <c:v>2.7667465920415601</c:v>
                </c:pt>
                <c:pt idx="878">
                  <c:v>2.7656206475136411</c:v>
                </c:pt>
                <c:pt idx="879">
                  <c:v>2.764494702985723</c:v>
                </c:pt>
                <c:pt idx="880">
                  <c:v>2.7633687584578039</c:v>
                </c:pt>
                <c:pt idx="881">
                  <c:v>2.7622428139298858</c:v>
                </c:pt>
                <c:pt idx="882">
                  <c:v>2.7611168694019668</c:v>
                </c:pt>
                <c:pt idx="883">
                  <c:v>2.7599909248740486</c:v>
                </c:pt>
                <c:pt idx="884">
                  <c:v>2.7588649803461305</c:v>
                </c:pt>
                <c:pt idx="885">
                  <c:v>2.7577390358182114</c:v>
                </c:pt>
                <c:pt idx="886">
                  <c:v>2.7566130912902933</c:v>
                </c:pt>
                <c:pt idx="887">
                  <c:v>2.7554871467623743</c:v>
                </c:pt>
                <c:pt idx="888">
                  <c:v>2.7543612022344561</c:v>
                </c:pt>
                <c:pt idx="889">
                  <c:v>2.7532352577065371</c:v>
                </c:pt>
                <c:pt idx="890">
                  <c:v>2.752109313178619</c:v>
                </c:pt>
                <c:pt idx="891">
                  <c:v>2.7509833686506999</c:v>
                </c:pt>
                <c:pt idx="892">
                  <c:v>2.7498574241227818</c:v>
                </c:pt>
                <c:pt idx="893">
                  <c:v>2.7487314795948636</c:v>
                </c:pt>
                <c:pt idx="894">
                  <c:v>2.7476055350669446</c:v>
                </c:pt>
                <c:pt idx="895">
                  <c:v>2.7464795905390265</c:v>
                </c:pt>
                <c:pt idx="896">
                  <c:v>2.7453536460111074</c:v>
                </c:pt>
                <c:pt idx="897">
                  <c:v>2.7442277014831893</c:v>
                </c:pt>
                <c:pt idx="898">
                  <c:v>2.7431017569552711</c:v>
                </c:pt>
                <c:pt idx="899">
                  <c:v>2.7419758124273521</c:v>
                </c:pt>
                <c:pt idx="900">
                  <c:v>2.740849867899434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062328"/>
        <c:axId val="359447232"/>
      </c:scatterChart>
      <c:valAx>
        <c:axId val="359062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47232"/>
        <c:crosses val="autoZero"/>
        <c:crossBetween val="midCat"/>
      </c:valAx>
      <c:valAx>
        <c:axId val="359447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9062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5.5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'12662 5.5 Coroller'!$B$2:$B$22</c:f>
              <c:numCache>
                <c:formatCode>0.000</c:formatCode>
                <c:ptCount val="21"/>
                <c:pt idx="0">
                  <c:v>7.9030899870000004</c:v>
                </c:pt>
                <c:pt idx="1">
                  <c:v>8.0530784430000004</c:v>
                </c:pt>
                <c:pt idx="2">
                  <c:v>7.9030899870000004</c:v>
                </c:pt>
                <c:pt idx="3">
                  <c:v>7.457881897</c:v>
                </c:pt>
                <c:pt idx="4">
                  <c:v>7.1760912589999997</c:v>
                </c:pt>
                <c:pt idx="5">
                  <c:v>7.222716471</c:v>
                </c:pt>
                <c:pt idx="6">
                  <c:v>6.2855573089999996</c:v>
                </c:pt>
                <c:pt idx="7">
                  <c:v>4.1760912589999997</c:v>
                </c:pt>
                <c:pt idx="8">
                  <c:v>4.222716471</c:v>
                </c:pt>
                <c:pt idx="9">
                  <c:v>3.3747483460000001</c:v>
                </c:pt>
                <c:pt idx="10">
                  <c:v>4.2944662259999999</c:v>
                </c:pt>
                <c:pt idx="11">
                  <c:v>3.336459734</c:v>
                </c:pt>
                <c:pt idx="12">
                  <c:v>2.7993405490000001</c:v>
                </c:pt>
                <c:pt idx="13">
                  <c:v>2.5682017240000001</c:v>
                </c:pt>
                <c:pt idx="14">
                  <c:v>3.301029996</c:v>
                </c:pt>
                <c:pt idx="15">
                  <c:v>3.8450980399999999</c:v>
                </c:pt>
                <c:pt idx="16">
                  <c:v>2.7118072290000002</c:v>
                </c:pt>
                <c:pt idx="17">
                  <c:v>2.8450980399999999</c:v>
                </c:pt>
                <c:pt idx="18">
                  <c:v>3.006466042</c:v>
                </c:pt>
                <c:pt idx="19">
                  <c:v>1.9294189260000001</c:v>
                </c:pt>
                <c:pt idx="20">
                  <c:v>2.752048448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5.5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'12662 5.5 Coroller'!$C$26:$C$125</c:f>
              <c:numCache>
                <c:formatCode>0.000</c:formatCode>
                <c:ptCount val="100"/>
                <c:pt idx="0">
                  <c:v>7.968730911648584</c:v>
                </c:pt>
                <c:pt idx="1">
                  <c:v>7.9670100722948556</c:v>
                </c:pt>
                <c:pt idx="2">
                  <c:v>7.9611617400862977</c:v>
                </c:pt>
                <c:pt idx="3">
                  <c:v>7.9507273172079227</c:v>
                </c:pt>
                <c:pt idx="4">
                  <c:v>7.9354376911537772</c:v>
                </c:pt>
                <c:pt idx="5">
                  <c:v>7.9150951820095985</c:v>
                </c:pt>
                <c:pt idx="6">
                  <c:v>7.8895417747184116</c:v>
                </c:pt>
                <c:pt idx="7">
                  <c:v>7.8586450605398293</c:v>
                </c:pt>
                <c:pt idx="8">
                  <c:v>7.8222906624604542</c:v>
                </c:pt>
                <c:pt idx="9">
                  <c:v>7.7803776545340959</c:v>
                </c:pt>
                <c:pt idx="10">
                  <c:v>7.7328155700111427</c:v>
                </c:pt>
                <c:pt idx="11">
                  <c:v>7.6795223371378443</c:v>
                </c:pt>
                <c:pt idx="12">
                  <c:v>7.6204227968462437</c:v>
                </c:pt>
                <c:pt idx="13">
                  <c:v>7.5554476073655259</c:v>
                </c:pt>
                <c:pt idx="14">
                  <c:v>7.4845324199956078</c:v>
                </c:pt>
                <c:pt idx="15">
                  <c:v>7.4076172554530446</c:v>
                </c:pt>
                <c:pt idx="16">
                  <c:v>7.3246460382883045</c:v>
                </c:pt>
                <c:pt idx="17">
                  <c:v>7.2355662663973614</c:v>
                </c:pt>
                <c:pt idx="18">
                  <c:v>7.1403288084949912</c:v>
                </c:pt>
                <c:pt idx="19">
                  <c:v>7.0388878380161879</c:v>
                </c:pt>
                <c:pt idx="20">
                  <c:v>6.9312009304517161</c:v>
                </c:pt>
                <c:pt idx="21">
                  <c:v>6.8172293764614542</c:v>
                </c:pt>
                <c:pt idx="22">
                  <c:v>6.6969388007959152</c:v>
                </c:pt>
                <c:pt idx="23">
                  <c:v>6.5703002357921827</c:v>
                </c:pt>
                <c:pt idx="24">
                  <c:v>6.4372918921585445</c:v>
                </c:pt>
                <c:pt idx="25">
                  <c:v>6.2979020223570279</c:v>
                </c:pt>
                <c:pt idx="26">
                  <c:v>6.1521335221234574</c:v>
                </c:pt>
                <c:pt idx="27">
                  <c:v>6.0000113282380116</c:v>
                </c:pt>
                <c:pt idx="28">
                  <c:v>5.8415943516779993</c:v>
                </c:pt>
                <c:pt idx="29">
                  <c:v>5.6769948039425264</c:v>
                </c:pt>
                <c:pt idx="30">
                  <c:v>5.5064095849581314</c:v>
                </c:pt>
                <c:pt idx="31">
                  <c:v>5.3301712375517134</c:v>
                </c:pt>
                <c:pt idx="32">
                  <c:v>5.148830121726947</c:v>
                </c:pt>
                <c:pt idx="33">
                  <c:v>4.9632846349894919</c:v>
                </c:pt>
                <c:pt idx="34">
                  <c:v>4.7749800516073666</c:v>
                </c:pt>
                <c:pt idx="35">
                  <c:v>4.5861903680219989</c:v>
                </c:pt>
                <c:pt idx="36">
                  <c:v>4.4003600727697556</c:v>
                </c:pt>
                <c:pt idx="37">
                  <c:v>4.2223774581266609</c:v>
                </c:pt>
                <c:pt idx="38">
                  <c:v>4.0584627639882456</c:v>
                </c:pt>
                <c:pt idx="39">
                  <c:v>3.9152213882254827</c:v>
                </c:pt>
                <c:pt idx="40">
                  <c:v>3.7977406467385189</c:v>
                </c:pt>
                <c:pt idx="41">
                  <c:v>3.7076002979280251</c:v>
                </c:pt>
                <c:pt idx="42">
                  <c:v>3.6423143711021186</c:v>
                </c:pt>
                <c:pt idx="43">
                  <c:v>3.5966924814967389</c:v>
                </c:pt>
                <c:pt idx="44">
                  <c:v>3.5649399125299315</c:v>
                </c:pt>
                <c:pt idx="45">
                  <c:v>3.5421290614763947</c:v>
                </c:pt>
                <c:pt idx="46">
                  <c:v>3.5246911499299047</c:v>
                </c:pt>
                <c:pt idx="47">
                  <c:v>3.5102911256947977</c:v>
                </c:pt>
                <c:pt idx="48">
                  <c:v>3.4974993459543575</c:v>
                </c:pt>
                <c:pt idx="49">
                  <c:v>3.4854792720424284</c:v>
                </c:pt>
                <c:pt idx="50">
                  <c:v>3.473757207612004</c:v>
                </c:pt>
                <c:pt idx="51">
                  <c:v>3.4620716609343631</c:v>
                </c:pt>
                <c:pt idx="52">
                  <c:v>3.450281280981947</c:v>
                </c:pt>
                <c:pt idx="53">
                  <c:v>3.4383110108039672</c:v>
                </c:pt>
                <c:pt idx="54">
                  <c:v>3.4261215790641972</c:v>
                </c:pt>
                <c:pt idx="55">
                  <c:v>3.4136926495209741</c:v>
                </c:pt>
                <c:pt idx="56">
                  <c:v>3.4010137182590259</c:v>
                </c:pt>
                <c:pt idx="57">
                  <c:v>3.3880792957589794</c:v>
                </c:pt>
                <c:pt idx="58">
                  <c:v>3.3748864060668669</c:v>
                </c:pt>
                <c:pt idx="59">
                  <c:v>3.3614333130638556</c:v>
                </c:pt>
                <c:pt idx="60">
                  <c:v>3.3477188836846565</c:v>
                </c:pt>
                <c:pt idx="61">
                  <c:v>3.3337422753458004</c:v>
                </c:pt>
                <c:pt idx="62">
                  <c:v>3.3195027852473409</c:v>
                </c:pt>
                <c:pt idx="63">
                  <c:v>3.3049997789694214</c:v>
                </c:pt>
                <c:pt idx="64">
                  <c:v>3.2902326571854252</c:v>
                </c:pt>
                <c:pt idx="65">
                  <c:v>3.2752008403583286</c:v>
                </c:pt>
                <c:pt idx="66">
                  <c:v>3.2599037617666191</c:v>
                </c:pt>
                <c:pt idx="67">
                  <c:v>3.2443408643197049</c:v>
                </c:pt>
                <c:pt idx="68">
                  <c:v>3.2285115990682103</c:v>
                </c:pt>
                <c:pt idx="69">
                  <c:v>3.2124154244609837</c:v>
                </c:pt>
                <c:pt idx="70">
                  <c:v>3.1960518059275533</c:v>
                </c:pt>
                <c:pt idx="71">
                  <c:v>3.179420215602252</c:v>
                </c:pt>
                <c:pt idx="72">
                  <c:v>3.1625201321112195</c:v>
                </c:pt>
                <c:pt idx="73">
                  <c:v>3.1453510403889835</c:v>
                </c:pt>
                <c:pt idx="74">
                  <c:v>3.1279124315107145</c:v>
                </c:pt>
                <c:pt idx="75">
                  <c:v>3.1102038025343344</c:v>
                </c:pt>
                <c:pt idx="76">
                  <c:v>3.0922246563499645</c:v>
                </c:pt>
                <c:pt idx="77">
                  <c:v>3.0739745015355848</c:v>
                </c:pt>
                <c:pt idx="78">
                  <c:v>3.0554528522182682</c:v>
                </c:pt>
                <c:pt idx="79">
                  <c:v>3.0366592279406199</c:v>
                </c:pt>
                <c:pt idx="80">
                  <c:v>3.0175931535321148</c:v>
                </c:pt>
                <c:pt idx="81">
                  <c:v>2.9982541589850786</c:v>
                </c:pt>
                <c:pt idx="82">
                  <c:v>2.9786417793350894</c:v>
                </c:pt>
                <c:pt idx="83">
                  <c:v>2.9587555545455868</c:v>
                </c:pt>
                <c:pt idx="84">
                  <c:v>2.9385950293964869</c:v>
                </c:pt>
                <c:pt idx="85">
                  <c:v>2.9181597533766217</c:v>
                </c:pt>
                <c:pt idx="86">
                  <c:v>2.897449280579826</c:v>
                </c:pt>
                <c:pt idx="87">
                  <c:v>2.8764631696045071</c:v>
                </c:pt>
                <c:pt idx="88">
                  <c:v>2.8552009834565419</c:v>
                </c:pt>
                <c:pt idx="89">
                  <c:v>2.8336622894553547</c:v>
                </c:pt>
                <c:pt idx="90">
                  <c:v>2.8118466591430336</c:v>
                </c:pt>
                <c:pt idx="91">
                  <c:v>2.7897536681963597</c:v>
                </c:pt>
                <c:pt idx="92">
                  <c:v>2.7673828963416214</c:v>
                </c:pt>
                <c:pt idx="93">
                  <c:v>2.7447339272720921</c:v>
                </c:pt>
                <c:pt idx="94">
                  <c:v>2.7218063485680726</c:v>
                </c:pt>
                <c:pt idx="95">
                  <c:v>2.6985997516193749</c:v>
                </c:pt>
                <c:pt idx="96">
                  <c:v>2.6751137315501632</c:v>
                </c:pt>
                <c:pt idx="97">
                  <c:v>2.6513478871460459</c:v>
                </c:pt>
                <c:pt idx="98">
                  <c:v>2.627301820783333</c:v>
                </c:pt>
                <c:pt idx="99">
                  <c:v>2.6029751383603759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49584"/>
        <c:axId val="359449976"/>
      </c:scatterChart>
      <c:valAx>
        <c:axId val="3594495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49976"/>
        <c:crosses val="autoZero"/>
        <c:crossBetween val="midCat"/>
      </c:valAx>
      <c:valAx>
        <c:axId val="359449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CFU-ml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49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6.5 Coroller'!$A$2:$A$22</c:f>
              <c:numCache>
                <c:formatCode>0.000</c:formatCode>
                <c:ptCount val="21"/>
                <c:pt idx="0">
                  <c:v>0</c:v>
                </c:pt>
                <c:pt idx="1">
                  <c:v>1E-3</c:v>
                </c:pt>
                <c:pt idx="2">
                  <c:v>1.5E-3</c:v>
                </c:pt>
                <c:pt idx="3">
                  <c:v>1.5</c:v>
                </c:pt>
                <c:pt idx="4">
                  <c:v>1.5009999999999999</c:v>
                </c:pt>
                <c:pt idx="5">
                  <c:v>1.5015000000000001</c:v>
                </c:pt>
                <c:pt idx="6">
                  <c:v>3</c:v>
                </c:pt>
                <c:pt idx="7">
                  <c:v>3.0009999999999999</c:v>
                </c:pt>
                <c:pt idx="8">
                  <c:v>3.0015000000000001</c:v>
                </c:pt>
                <c:pt idx="9">
                  <c:v>4.5</c:v>
                </c:pt>
                <c:pt idx="10">
                  <c:v>4.5010000000000003</c:v>
                </c:pt>
                <c:pt idx="11">
                  <c:v>4.5015000000000001</c:v>
                </c:pt>
                <c:pt idx="12">
                  <c:v>6</c:v>
                </c:pt>
                <c:pt idx="13">
                  <c:v>6.0010000000000003</c:v>
                </c:pt>
                <c:pt idx="14">
                  <c:v>6.0015000000000001</c:v>
                </c:pt>
                <c:pt idx="15">
                  <c:v>7.5</c:v>
                </c:pt>
                <c:pt idx="16">
                  <c:v>7.5010000000000003</c:v>
                </c:pt>
                <c:pt idx="17">
                  <c:v>7.5015000000000001</c:v>
                </c:pt>
                <c:pt idx="18">
                  <c:v>9</c:v>
                </c:pt>
                <c:pt idx="19">
                  <c:v>9.0009999999999994</c:v>
                </c:pt>
                <c:pt idx="20">
                  <c:v>9.0015000000000001</c:v>
                </c:pt>
              </c:numCache>
            </c:numRef>
          </c:xVal>
          <c:yVal>
            <c:numRef>
              <c:f>'12662 6.5 Coroller'!$B$2:$B$22</c:f>
              <c:numCache>
                <c:formatCode>0.000</c:formatCode>
                <c:ptCount val="21"/>
                <c:pt idx="0">
                  <c:v>7.9030899870000004</c:v>
                </c:pt>
                <c:pt idx="1">
                  <c:v>8.0530784430000004</c:v>
                </c:pt>
                <c:pt idx="2">
                  <c:v>7.9190780920000003</c:v>
                </c:pt>
                <c:pt idx="3">
                  <c:v>6.9190780920000003</c:v>
                </c:pt>
                <c:pt idx="4">
                  <c:v>6.8633228600000002</c:v>
                </c:pt>
                <c:pt idx="5">
                  <c:v>7.1461280360000003</c:v>
                </c:pt>
                <c:pt idx="6">
                  <c:v>4.2718416069999998</c:v>
                </c:pt>
                <c:pt idx="7">
                  <c:v>5.4149733480000002</c:v>
                </c:pt>
                <c:pt idx="8">
                  <c:v>5.4361626469999997</c:v>
                </c:pt>
                <c:pt idx="9">
                  <c:v>3.9542425090000002</c:v>
                </c:pt>
                <c:pt idx="10">
                  <c:v>4.0899051110000002</c:v>
                </c:pt>
                <c:pt idx="11">
                  <c:v>3.3159703450000002</c:v>
                </c:pt>
                <c:pt idx="12">
                  <c:v>3.522077602</c:v>
                </c:pt>
                <c:pt idx="13">
                  <c:v>3.4361626470000002</c:v>
                </c:pt>
                <c:pt idx="14">
                  <c:v>3.2479732659999998</c:v>
                </c:pt>
                <c:pt idx="15">
                  <c:v>2.8836614350000001</c:v>
                </c:pt>
                <c:pt idx="16">
                  <c:v>3.8027737250000002</c:v>
                </c:pt>
                <c:pt idx="17">
                  <c:v>3.1303337679999998</c:v>
                </c:pt>
                <c:pt idx="18">
                  <c:v>3.2304489209999998</c:v>
                </c:pt>
                <c:pt idx="19">
                  <c:v>3.1507564399999999</c:v>
                </c:pt>
                <c:pt idx="20">
                  <c:v>2.618048097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6.5 Coroller'!$A$26:$A$125</c:f>
              <c:numCache>
                <c:formatCode>0.000</c:formatCode>
                <c:ptCount val="100"/>
                <c:pt idx="0">
                  <c:v>0</c:v>
                </c:pt>
                <c:pt idx="1">
                  <c:v>9.0014999999999998E-2</c:v>
                </c:pt>
                <c:pt idx="2">
                  <c:v>0.18003</c:v>
                </c:pt>
                <c:pt idx="3">
                  <c:v>0.27004499999999998</c:v>
                </c:pt>
                <c:pt idx="4">
                  <c:v>0.36005999999999999</c:v>
                </c:pt>
                <c:pt idx="5">
                  <c:v>0.450075</c:v>
                </c:pt>
                <c:pt idx="6">
                  <c:v>0.54008999999999996</c:v>
                </c:pt>
                <c:pt idx="7">
                  <c:v>0.63010499999999992</c:v>
                </c:pt>
                <c:pt idx="8">
                  <c:v>0.72011999999999987</c:v>
                </c:pt>
                <c:pt idx="9">
                  <c:v>0.81013499999999983</c:v>
                </c:pt>
                <c:pt idx="10">
                  <c:v>0.90014999999999978</c:v>
                </c:pt>
                <c:pt idx="11">
                  <c:v>0.99016499999999974</c:v>
                </c:pt>
                <c:pt idx="12">
                  <c:v>1.0801799999999997</c:v>
                </c:pt>
                <c:pt idx="13">
                  <c:v>1.1701949999999997</c:v>
                </c:pt>
                <c:pt idx="14">
                  <c:v>1.2602099999999996</c:v>
                </c:pt>
                <c:pt idx="15">
                  <c:v>1.3502249999999996</c:v>
                </c:pt>
                <c:pt idx="16">
                  <c:v>1.4402399999999995</c:v>
                </c:pt>
                <c:pt idx="17">
                  <c:v>1.5302549999999995</c:v>
                </c:pt>
                <c:pt idx="18">
                  <c:v>1.6202699999999994</c:v>
                </c:pt>
                <c:pt idx="19">
                  <c:v>1.7102849999999994</c:v>
                </c:pt>
                <c:pt idx="20">
                  <c:v>1.8002999999999993</c:v>
                </c:pt>
                <c:pt idx="21">
                  <c:v>1.8903149999999993</c:v>
                </c:pt>
                <c:pt idx="22">
                  <c:v>1.9803299999999993</c:v>
                </c:pt>
                <c:pt idx="23">
                  <c:v>2.0703449999999992</c:v>
                </c:pt>
                <c:pt idx="24">
                  <c:v>2.1603599999999994</c:v>
                </c:pt>
                <c:pt idx="25">
                  <c:v>2.2503749999999996</c:v>
                </c:pt>
                <c:pt idx="26">
                  <c:v>2.3403899999999997</c:v>
                </c:pt>
                <c:pt idx="27">
                  <c:v>2.4304049999999999</c:v>
                </c:pt>
                <c:pt idx="28">
                  <c:v>2.5204200000000001</c:v>
                </c:pt>
                <c:pt idx="29">
                  <c:v>2.6104350000000003</c:v>
                </c:pt>
                <c:pt idx="30">
                  <c:v>2.7004500000000005</c:v>
                </c:pt>
                <c:pt idx="31">
                  <c:v>2.7904650000000006</c:v>
                </c:pt>
                <c:pt idx="32">
                  <c:v>2.8804800000000008</c:v>
                </c:pt>
                <c:pt idx="33">
                  <c:v>2.970495000000001</c:v>
                </c:pt>
                <c:pt idx="34">
                  <c:v>3.0605100000000012</c:v>
                </c:pt>
                <c:pt idx="35">
                  <c:v>3.1505250000000014</c:v>
                </c:pt>
                <c:pt idx="36">
                  <c:v>3.2405400000000015</c:v>
                </c:pt>
                <c:pt idx="37">
                  <c:v>3.3305550000000017</c:v>
                </c:pt>
                <c:pt idx="38">
                  <c:v>3.4205700000000019</c:v>
                </c:pt>
                <c:pt idx="39">
                  <c:v>3.5105850000000021</c:v>
                </c:pt>
                <c:pt idx="40">
                  <c:v>3.6006000000000022</c:v>
                </c:pt>
                <c:pt idx="41">
                  <c:v>3.6906150000000024</c:v>
                </c:pt>
                <c:pt idx="42">
                  <c:v>3.7806300000000026</c:v>
                </c:pt>
                <c:pt idx="43">
                  <c:v>3.8706450000000028</c:v>
                </c:pt>
                <c:pt idx="44">
                  <c:v>3.960660000000003</c:v>
                </c:pt>
                <c:pt idx="45">
                  <c:v>4.0506750000000027</c:v>
                </c:pt>
                <c:pt idx="46">
                  <c:v>4.1406900000000029</c:v>
                </c:pt>
                <c:pt idx="47">
                  <c:v>4.230705000000003</c:v>
                </c:pt>
                <c:pt idx="48">
                  <c:v>4.3207200000000032</c:v>
                </c:pt>
                <c:pt idx="49">
                  <c:v>4.4107350000000034</c:v>
                </c:pt>
                <c:pt idx="50">
                  <c:v>4.5007500000000036</c:v>
                </c:pt>
                <c:pt idx="51">
                  <c:v>4.5907650000000038</c:v>
                </c:pt>
                <c:pt idx="52">
                  <c:v>4.6807800000000039</c:v>
                </c:pt>
                <c:pt idx="53">
                  <c:v>4.7707950000000041</c:v>
                </c:pt>
                <c:pt idx="54">
                  <c:v>4.8608100000000043</c:v>
                </c:pt>
                <c:pt idx="55">
                  <c:v>4.9508250000000045</c:v>
                </c:pt>
                <c:pt idx="56">
                  <c:v>5.0408400000000047</c:v>
                </c:pt>
                <c:pt idx="57">
                  <c:v>5.1308550000000048</c:v>
                </c:pt>
                <c:pt idx="58">
                  <c:v>5.220870000000005</c:v>
                </c:pt>
                <c:pt idx="59">
                  <c:v>5.3108850000000052</c:v>
                </c:pt>
                <c:pt idx="60">
                  <c:v>5.4009000000000054</c:v>
                </c:pt>
                <c:pt idx="61">
                  <c:v>5.4909150000000055</c:v>
                </c:pt>
                <c:pt idx="62">
                  <c:v>5.5809300000000057</c:v>
                </c:pt>
                <c:pt idx="63">
                  <c:v>5.6709450000000059</c:v>
                </c:pt>
                <c:pt idx="64">
                  <c:v>5.7609600000000061</c:v>
                </c:pt>
                <c:pt idx="65">
                  <c:v>5.8509750000000063</c:v>
                </c:pt>
                <c:pt idx="66">
                  <c:v>5.9409900000000064</c:v>
                </c:pt>
                <c:pt idx="67">
                  <c:v>6.0310050000000066</c:v>
                </c:pt>
                <c:pt idx="68">
                  <c:v>6.1210200000000068</c:v>
                </c:pt>
                <c:pt idx="69">
                  <c:v>6.211035000000007</c:v>
                </c:pt>
                <c:pt idx="70">
                  <c:v>6.3010500000000071</c:v>
                </c:pt>
                <c:pt idx="71">
                  <c:v>6.3910650000000073</c:v>
                </c:pt>
                <c:pt idx="72">
                  <c:v>6.4810800000000075</c:v>
                </c:pt>
                <c:pt idx="73">
                  <c:v>6.5710950000000077</c:v>
                </c:pt>
                <c:pt idx="74">
                  <c:v>6.6611100000000079</c:v>
                </c:pt>
                <c:pt idx="75">
                  <c:v>6.751125000000008</c:v>
                </c:pt>
                <c:pt idx="76">
                  <c:v>6.8411400000000082</c:v>
                </c:pt>
                <c:pt idx="77">
                  <c:v>6.9311550000000084</c:v>
                </c:pt>
                <c:pt idx="78">
                  <c:v>7.0211700000000086</c:v>
                </c:pt>
                <c:pt idx="79">
                  <c:v>7.1111850000000087</c:v>
                </c:pt>
                <c:pt idx="80">
                  <c:v>7.2012000000000089</c:v>
                </c:pt>
                <c:pt idx="81">
                  <c:v>7.2912150000000091</c:v>
                </c:pt>
                <c:pt idx="82">
                  <c:v>7.3812300000000093</c:v>
                </c:pt>
                <c:pt idx="83">
                  <c:v>7.4712450000000095</c:v>
                </c:pt>
                <c:pt idx="84">
                  <c:v>7.5612600000000096</c:v>
                </c:pt>
                <c:pt idx="85">
                  <c:v>7.6512750000000098</c:v>
                </c:pt>
                <c:pt idx="86">
                  <c:v>7.74129000000001</c:v>
                </c:pt>
                <c:pt idx="87">
                  <c:v>7.8313050000000102</c:v>
                </c:pt>
                <c:pt idx="88">
                  <c:v>7.9213200000000104</c:v>
                </c:pt>
                <c:pt idx="89">
                  <c:v>8.0113350000000096</c:v>
                </c:pt>
                <c:pt idx="90">
                  <c:v>8.1013500000000089</c:v>
                </c:pt>
                <c:pt idx="91">
                  <c:v>8.1913650000000082</c:v>
                </c:pt>
                <c:pt idx="92">
                  <c:v>8.2813800000000075</c:v>
                </c:pt>
                <c:pt idx="93">
                  <c:v>8.3713950000000068</c:v>
                </c:pt>
                <c:pt idx="94">
                  <c:v>8.4614100000000061</c:v>
                </c:pt>
                <c:pt idx="95">
                  <c:v>8.5514250000000054</c:v>
                </c:pt>
                <c:pt idx="96">
                  <c:v>8.6414400000000047</c:v>
                </c:pt>
                <c:pt idx="97">
                  <c:v>8.731455000000004</c:v>
                </c:pt>
                <c:pt idx="98">
                  <c:v>8.8214700000000033</c:v>
                </c:pt>
                <c:pt idx="99">
                  <c:v>8.9114850000000025</c:v>
                </c:pt>
              </c:numCache>
            </c:numRef>
          </c:xVal>
          <c:yVal>
            <c:numRef>
              <c:f>'12662 6.5 Coroller'!$C$26:$C$125</c:f>
              <c:numCache>
                <c:formatCode>0.000</c:formatCode>
                <c:ptCount val="100"/>
                <c:pt idx="0">
                  <c:v>7.9660739103756972</c:v>
                </c:pt>
                <c:pt idx="1">
                  <c:v>7.9531568102377248</c:v>
                </c:pt>
                <c:pt idx="2">
                  <c:v>7.9283038473787055</c:v>
                </c:pt>
                <c:pt idx="3">
                  <c:v>7.8953235008460707</c:v>
                </c:pt>
                <c:pt idx="4">
                  <c:v>7.8556336755529825</c:v>
                </c:pt>
                <c:pt idx="5">
                  <c:v>7.8100692321321254</c:v>
                </c:pt>
                <c:pt idx="6">
                  <c:v>7.7592009221205638</c:v>
                </c:pt>
                <c:pt idx="7">
                  <c:v>7.7034521263749536</c:v>
                </c:pt>
                <c:pt idx="8">
                  <c:v>7.6431537719664018</c:v>
                </c:pt>
                <c:pt idx="9">
                  <c:v>7.5785741807741562</c:v>
                </c:pt>
                <c:pt idx="10">
                  <c:v>7.5099369335314652</c:v>
                </c:pt>
                <c:pt idx="11">
                  <c:v>7.437432335129194</c:v>
                </c:pt>
                <c:pt idx="12">
                  <c:v>7.3612251805310525</c:v>
                </c:pt>
                <c:pt idx="13">
                  <c:v>7.2814602509380606</c:v>
                </c:pt>
                <c:pt idx="14">
                  <c:v>7.1982663539597445</c:v>
                </c:pt>
                <c:pt idx="15">
                  <c:v>7.1117593998718442</c:v>
                </c:pt>
                <c:pt idx="16">
                  <c:v>7.0220448284293937</c:v>
                </c:pt>
                <c:pt idx="17">
                  <c:v>6.9292195988794614</c:v>
                </c:pt>
                <c:pt idx="18">
                  <c:v>6.8333738966199142</c:v>
                </c:pt>
                <c:pt idx="19">
                  <c:v>6.7345926765219426</c:v>
                </c:pt>
                <c:pt idx="20">
                  <c:v>6.6329571465509476</c:v>
                </c:pt>
                <c:pt idx="21">
                  <c:v>6.5285462916360384</c:v>
                </c:pt>
                <c:pt idx="22">
                  <c:v>6.4214385449883871</c:v>
                </c:pt>
                <c:pt idx="23">
                  <c:v>6.3117137321971093</c:v>
                </c:pt>
                <c:pt idx="24">
                  <c:v>6.1994554436573734</c:v>
                </c:pt>
                <c:pt idx="25">
                  <c:v>6.0847540354436154</c:v>
                </c:pt>
                <c:pt idx="26">
                  <c:v>5.9677105205817629</c:v>
                </c:pt>
                <c:pt idx="27">
                  <c:v>5.8484416948548947</c:v>
                </c:pt>
                <c:pt idx="28">
                  <c:v>5.727086945583614</c:v>
                </c:pt>
                <c:pt idx="29">
                  <c:v>5.6038173158338456</c:v>
                </c:pt>
                <c:pt idx="30">
                  <c:v>5.4788475277185045</c:v>
                </c:pt>
                <c:pt idx="31">
                  <c:v>5.3524517733350576</c:v>
                </c:pt>
                <c:pt idx="32">
                  <c:v>5.2249840869461099</c:v>
                </c:pt>
                <c:pt idx="33">
                  <c:v>5.0969038747535045</c:v>
                </c:pt>
                <c:pt idx="34">
                  <c:v>4.9688064510307273</c:v>
                </c:pt>
                <c:pt idx="35">
                  <c:v>4.8414568339060775</c:v>
                </c:pt>
                <c:pt idx="36">
                  <c:v>4.7158221315724642</c:v>
                </c:pt>
                <c:pt idx="37">
                  <c:v>4.5930933063627295</c:v>
                </c:pt>
                <c:pt idx="38">
                  <c:v>4.4746814358975104</c:v>
                </c:pt>
                <c:pt idx="39">
                  <c:v>4.3621691201250625</c:v>
                </c:pt>
                <c:pt idx="40">
                  <c:v>4.2571993705883937</c:v>
                </c:pt>
                <c:pt idx="41">
                  <c:v>4.1612984473815349</c:v>
                </c:pt>
                <c:pt idx="42">
                  <c:v>4.0756576407533123</c:v>
                </c:pt>
                <c:pt idx="43">
                  <c:v>4.000931485339537</c:v>
                </c:pt>
                <c:pt idx="44">
                  <c:v>3.9371231480305351</c:v>
                </c:pt>
                <c:pt idx="45">
                  <c:v>3.8836029586316743</c:v>
                </c:pt>
                <c:pt idx="46">
                  <c:v>3.8392519227485713</c:v>
                </c:pt>
                <c:pt idx="47">
                  <c:v>3.8026733849878549</c:v>
                </c:pt>
                <c:pt idx="48">
                  <c:v>3.7724025334361806</c:v>
                </c:pt>
                <c:pt idx="49">
                  <c:v>3.7470646630025031</c:v>
                </c:pt>
                <c:pt idx="50">
                  <c:v>3.7254664217648585</c:v>
                </c:pt>
                <c:pt idx="51">
                  <c:v>3.7066291086437113</c:v>
                </c:pt>
                <c:pt idx="52">
                  <c:v>3.6897831542591328</c:v>
                </c:pt>
                <c:pt idx="53">
                  <c:v>3.674342208670752</c:v>
                </c:pt>
                <c:pt idx="54">
                  <c:v>3.6598700523756551</c:v>
                </c:pt>
                <c:pt idx="55">
                  <c:v>3.6460480514056339</c:v>
                </c:pt>
                <c:pt idx="56">
                  <c:v>3.632646786728273</c:v>
                </c:pt>
                <c:pt idx="57">
                  <c:v>3.6195029848888622</c:v>
                </c:pt>
                <c:pt idx="58">
                  <c:v>3.6065015759011168</c:v>
                </c:pt>
                <c:pt idx="59">
                  <c:v>3.5935621551615111</c:v>
                </c:pt>
                <c:pt idx="60">
                  <c:v>3.5806289863100589</c:v>
                </c:pt>
                <c:pt idx="61">
                  <c:v>3.5676637357853518</c:v>
                </c:pt>
                <c:pt idx="62">
                  <c:v>3.5546402570054401</c:v>
                </c:pt>
                <c:pt idx="63">
                  <c:v>3.5415408824131553</c:v>
                </c:pt>
                <c:pt idx="64">
                  <c:v>3.5283538087326667</c:v>
                </c:pt>
                <c:pt idx="65">
                  <c:v>3.5150712658946413</c:v>
                </c:pt>
                <c:pt idx="66">
                  <c:v>3.5016882426288314</c:v>
                </c:pt>
                <c:pt idx="67">
                  <c:v>3.4882016044587432</c:v>
                </c:pt>
                <c:pt idx="68">
                  <c:v>3.4746094864679939</c:v>
                </c:pt>
                <c:pt idx="69">
                  <c:v>3.4609108773227275</c:v>
                </c:pt>
                <c:pt idx="70">
                  <c:v>3.4471053356877666</c:v>
                </c:pt>
                <c:pt idx="71">
                  <c:v>3.4331927978173438</c:v>
                </c:pt>
                <c:pt idx="72">
                  <c:v>3.4191734476252273</c:v>
                </c:pt>
                <c:pt idx="73">
                  <c:v>3.4050476293667171</c:v>
                </c:pt>
                <c:pt idx="74">
                  <c:v>3.3908157892478603</c:v>
                </c:pt>
                <c:pt idx="75">
                  <c:v>3.3764784365826461</c:v>
                </c:pt>
                <c:pt idx="76">
                  <c:v>3.3620361181005385</c:v>
                </c:pt>
                <c:pt idx="77">
                  <c:v>3.3474894010608414</c:v>
                </c:pt>
                <c:pt idx="78">
                  <c:v>3.3328388622384861</c:v>
                </c:pt>
                <c:pt idx="79">
                  <c:v>3.3180850808063274</c:v>
                </c:pt>
                <c:pt idx="80">
                  <c:v>3.3032286337911803</c:v>
                </c:pt>
                <c:pt idx="81">
                  <c:v>3.2882700932214894</c:v>
                </c:pt>
                <c:pt idx="82">
                  <c:v>3.2732100243809912</c:v>
                </c:pt>
                <c:pt idx="83">
                  <c:v>3.2580489847812162</c:v>
                </c:pt>
                <c:pt idx="84">
                  <c:v>3.242787523598067</c:v>
                </c:pt>
                <c:pt idx="85">
                  <c:v>3.2274261814055301</c:v>
                </c:pt>
                <c:pt idx="86">
                  <c:v>3.2119654900976689</c:v>
                </c:pt>
                <c:pt idx="87">
                  <c:v>3.1964059729282384</c:v>
                </c:pt>
                <c:pt idx="88">
                  <c:v>3.1807481446223056</c:v>
                </c:pt>
                <c:pt idx="89">
                  <c:v>3.1649925115305901</c:v>
                </c:pt>
                <c:pt idx="90">
                  <c:v>3.1491395718078525</c:v>
                </c:pt>
                <c:pt idx="91">
                  <c:v>3.1331898156035147</c:v>
                </c:pt>
                <c:pt idx="92">
                  <c:v>3.1171437252571197</c:v>
                </c:pt>
                <c:pt idx="93">
                  <c:v>3.101001775494058</c:v>
                </c:pt>
                <c:pt idx="94">
                  <c:v>3.0847644336188025</c:v>
                </c:pt>
                <c:pt idx="95">
                  <c:v>3.0684321597040265</c:v>
                </c:pt>
                <c:pt idx="96">
                  <c:v>3.0520054067746996</c:v>
                </c:pt>
                <c:pt idx="97">
                  <c:v>3.0354846209867148</c:v>
                </c:pt>
                <c:pt idx="98">
                  <c:v>3.0188702417998523</c:v>
                </c:pt>
                <c:pt idx="99">
                  <c:v>3.0021627021450867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50760"/>
        <c:axId val="359917504"/>
      </c:scatterChart>
      <c:valAx>
        <c:axId val="359450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9917504"/>
        <c:crosses val="autoZero"/>
        <c:crossBetween val="midCat"/>
      </c:valAx>
      <c:valAx>
        <c:axId val="35991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94507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7.5 Geeraerd_Tail'!$A$2:$A$22</c:f>
              <c:numCache>
                <c:formatCode>0.00</c:formatCode>
                <c:ptCount val="21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9</c:v>
                </c:pt>
                <c:pt idx="14">
                  <c:v>0</c:v>
                </c:pt>
                <c:pt idx="15">
                  <c:v>1.5</c:v>
                </c:pt>
                <c:pt idx="16">
                  <c:v>3</c:v>
                </c:pt>
                <c:pt idx="17">
                  <c:v>4.5</c:v>
                </c:pt>
                <c:pt idx="18">
                  <c:v>6</c:v>
                </c:pt>
                <c:pt idx="19">
                  <c:v>7.5</c:v>
                </c:pt>
                <c:pt idx="20">
                  <c:v>9</c:v>
                </c:pt>
              </c:numCache>
            </c:numRef>
          </c:xVal>
          <c:yVal>
            <c:numRef>
              <c:f>'12662 7.5 Geeraerd_Tail'!$B$2:$B$22</c:f>
              <c:numCache>
                <c:formatCode>0.00</c:formatCode>
                <c:ptCount val="21"/>
                <c:pt idx="0">
                  <c:v>7.9030899870000004</c:v>
                </c:pt>
                <c:pt idx="1">
                  <c:v>6.5440680440000003</c:v>
                </c:pt>
                <c:pt idx="2">
                  <c:v>4.9395192530000003</c:v>
                </c:pt>
                <c:pt idx="3">
                  <c:v>4.2624510899999999</c:v>
                </c:pt>
                <c:pt idx="4">
                  <c:v>3.1038037209999998</c:v>
                </c:pt>
                <c:pt idx="5">
                  <c:v>2.1303337679999998</c:v>
                </c:pt>
                <c:pt idx="6">
                  <c:v>2.06069784</c:v>
                </c:pt>
                <c:pt idx="7">
                  <c:v>8.0530784430000004</c:v>
                </c:pt>
                <c:pt idx="8">
                  <c:v>6.4199557479999996</c:v>
                </c:pt>
                <c:pt idx="9">
                  <c:v>4.9867717340000004</c:v>
                </c:pt>
                <c:pt idx="10">
                  <c:v>4.0293837779999997</c:v>
                </c:pt>
                <c:pt idx="11">
                  <c:v>3.068185862</c:v>
                </c:pt>
                <c:pt idx="12">
                  <c:v>1.698970004</c:v>
                </c:pt>
                <c:pt idx="13">
                  <c:v>3.767155866</c:v>
                </c:pt>
                <c:pt idx="14">
                  <c:v>7.9190780920000003</c:v>
                </c:pt>
                <c:pt idx="15">
                  <c:v>6.307496038</c:v>
                </c:pt>
                <c:pt idx="16">
                  <c:v>4.4099331230000001</c:v>
                </c:pt>
                <c:pt idx="17">
                  <c:v>3.7558748560000002</c:v>
                </c:pt>
                <c:pt idx="18">
                  <c:v>3.1673173349999999</c:v>
                </c:pt>
                <c:pt idx="19">
                  <c:v>3.0845762780000001</c:v>
                </c:pt>
                <c:pt idx="20">
                  <c:v>2.7403626889999999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7.5 Geeraerd_Tail'!$A$26:$A$126</c:f>
              <c:numCache>
                <c:formatCode>0.00</c:formatCode>
                <c:ptCount val="101"/>
                <c:pt idx="0">
                  <c:v>0</c:v>
                </c:pt>
                <c:pt idx="1">
                  <c:v>0.09</c:v>
                </c:pt>
                <c:pt idx="2">
                  <c:v>0.18</c:v>
                </c:pt>
                <c:pt idx="3">
                  <c:v>0.27</c:v>
                </c:pt>
                <c:pt idx="4">
                  <c:v>0.36</c:v>
                </c:pt>
                <c:pt idx="5">
                  <c:v>0.44999999999999996</c:v>
                </c:pt>
                <c:pt idx="6">
                  <c:v>0.53999999999999992</c:v>
                </c:pt>
                <c:pt idx="7">
                  <c:v>0.62999999999999989</c:v>
                </c:pt>
                <c:pt idx="8">
                  <c:v>0.71999999999999986</c:v>
                </c:pt>
                <c:pt idx="9">
                  <c:v>0.80999999999999983</c:v>
                </c:pt>
                <c:pt idx="10">
                  <c:v>0.8999999999999998</c:v>
                </c:pt>
                <c:pt idx="11">
                  <c:v>0.98999999999999977</c:v>
                </c:pt>
                <c:pt idx="12">
                  <c:v>1.0799999999999998</c:v>
                </c:pt>
                <c:pt idx="13">
                  <c:v>1.17</c:v>
                </c:pt>
                <c:pt idx="14">
                  <c:v>1.26</c:v>
                </c:pt>
                <c:pt idx="15">
                  <c:v>1.35</c:v>
                </c:pt>
                <c:pt idx="16">
                  <c:v>1.4400000000000002</c:v>
                </c:pt>
                <c:pt idx="17">
                  <c:v>1.5300000000000002</c:v>
                </c:pt>
                <c:pt idx="18">
                  <c:v>1.6200000000000003</c:v>
                </c:pt>
                <c:pt idx="19">
                  <c:v>1.7100000000000004</c:v>
                </c:pt>
                <c:pt idx="20">
                  <c:v>1.8000000000000005</c:v>
                </c:pt>
                <c:pt idx="21">
                  <c:v>1.8900000000000006</c:v>
                </c:pt>
                <c:pt idx="22">
                  <c:v>1.9800000000000006</c:v>
                </c:pt>
                <c:pt idx="23">
                  <c:v>2.0700000000000007</c:v>
                </c:pt>
                <c:pt idx="24">
                  <c:v>2.1600000000000006</c:v>
                </c:pt>
                <c:pt idx="25">
                  <c:v>2.2500000000000004</c:v>
                </c:pt>
                <c:pt idx="26">
                  <c:v>2.3400000000000003</c:v>
                </c:pt>
                <c:pt idx="27">
                  <c:v>2.4300000000000002</c:v>
                </c:pt>
                <c:pt idx="28">
                  <c:v>2.52</c:v>
                </c:pt>
                <c:pt idx="29">
                  <c:v>2.61</c:v>
                </c:pt>
                <c:pt idx="30">
                  <c:v>2.6999999999999997</c:v>
                </c:pt>
                <c:pt idx="31">
                  <c:v>2.7899999999999996</c:v>
                </c:pt>
                <c:pt idx="32">
                  <c:v>2.8799999999999994</c:v>
                </c:pt>
                <c:pt idx="33">
                  <c:v>2.9699999999999993</c:v>
                </c:pt>
                <c:pt idx="34">
                  <c:v>3.0599999999999992</c:v>
                </c:pt>
                <c:pt idx="35">
                  <c:v>3.149999999999999</c:v>
                </c:pt>
                <c:pt idx="36">
                  <c:v>3.2399999999999989</c:v>
                </c:pt>
                <c:pt idx="37">
                  <c:v>3.3299999999999987</c:v>
                </c:pt>
                <c:pt idx="38">
                  <c:v>3.4199999999999986</c:v>
                </c:pt>
                <c:pt idx="39">
                  <c:v>3.5099999999999985</c:v>
                </c:pt>
                <c:pt idx="40">
                  <c:v>3.5999999999999983</c:v>
                </c:pt>
                <c:pt idx="41">
                  <c:v>3.6899999999999982</c:v>
                </c:pt>
                <c:pt idx="42">
                  <c:v>3.779999999999998</c:v>
                </c:pt>
                <c:pt idx="43">
                  <c:v>3.8699999999999979</c:v>
                </c:pt>
                <c:pt idx="44">
                  <c:v>3.9599999999999977</c:v>
                </c:pt>
                <c:pt idx="45">
                  <c:v>4.049999999999998</c:v>
                </c:pt>
                <c:pt idx="46">
                  <c:v>4.1399999999999979</c:v>
                </c:pt>
                <c:pt idx="47">
                  <c:v>4.2299999999999978</c:v>
                </c:pt>
                <c:pt idx="48">
                  <c:v>4.3199999999999976</c:v>
                </c:pt>
                <c:pt idx="49">
                  <c:v>4.4099999999999975</c:v>
                </c:pt>
                <c:pt idx="50">
                  <c:v>4.4999999999999973</c:v>
                </c:pt>
                <c:pt idx="51">
                  <c:v>4.5899999999999972</c:v>
                </c:pt>
                <c:pt idx="52">
                  <c:v>4.6799999999999971</c:v>
                </c:pt>
                <c:pt idx="53">
                  <c:v>4.7699999999999969</c:v>
                </c:pt>
                <c:pt idx="54">
                  <c:v>4.8599999999999968</c:v>
                </c:pt>
                <c:pt idx="55">
                  <c:v>4.9499999999999966</c:v>
                </c:pt>
                <c:pt idx="56">
                  <c:v>5.0399999999999965</c:v>
                </c:pt>
                <c:pt idx="57">
                  <c:v>5.1299999999999963</c:v>
                </c:pt>
                <c:pt idx="58">
                  <c:v>5.2199999999999962</c:v>
                </c:pt>
                <c:pt idx="59">
                  <c:v>5.3099999999999961</c:v>
                </c:pt>
                <c:pt idx="60">
                  <c:v>5.3999999999999959</c:v>
                </c:pt>
                <c:pt idx="61">
                  <c:v>5.4899999999999958</c:v>
                </c:pt>
                <c:pt idx="62">
                  <c:v>5.5799999999999956</c:v>
                </c:pt>
                <c:pt idx="63">
                  <c:v>5.6699999999999955</c:v>
                </c:pt>
                <c:pt idx="64">
                  <c:v>5.7599999999999953</c:v>
                </c:pt>
                <c:pt idx="65">
                  <c:v>5.8499999999999952</c:v>
                </c:pt>
                <c:pt idx="66">
                  <c:v>5.9399999999999951</c:v>
                </c:pt>
                <c:pt idx="67">
                  <c:v>6.0299999999999949</c:v>
                </c:pt>
                <c:pt idx="68">
                  <c:v>6.1199999999999948</c:v>
                </c:pt>
                <c:pt idx="69">
                  <c:v>6.2099999999999946</c:v>
                </c:pt>
                <c:pt idx="70">
                  <c:v>6.2999999999999945</c:v>
                </c:pt>
                <c:pt idx="71">
                  <c:v>6.3899999999999944</c:v>
                </c:pt>
                <c:pt idx="72">
                  <c:v>6.4799999999999942</c:v>
                </c:pt>
                <c:pt idx="73">
                  <c:v>6.5699999999999941</c:v>
                </c:pt>
                <c:pt idx="74">
                  <c:v>6.6599999999999939</c:v>
                </c:pt>
                <c:pt idx="75">
                  <c:v>6.7499999999999938</c:v>
                </c:pt>
                <c:pt idx="76">
                  <c:v>6.8399999999999936</c:v>
                </c:pt>
                <c:pt idx="77">
                  <c:v>6.9299999999999935</c:v>
                </c:pt>
                <c:pt idx="78">
                  <c:v>7.0199999999999934</c:v>
                </c:pt>
                <c:pt idx="79">
                  <c:v>7.1099999999999932</c:v>
                </c:pt>
                <c:pt idx="80">
                  <c:v>7.1999999999999931</c:v>
                </c:pt>
                <c:pt idx="81">
                  <c:v>7.2899999999999929</c:v>
                </c:pt>
                <c:pt idx="82">
                  <c:v>7.3799999999999928</c:v>
                </c:pt>
                <c:pt idx="83">
                  <c:v>7.4699999999999926</c:v>
                </c:pt>
                <c:pt idx="84">
                  <c:v>7.5599999999999925</c:v>
                </c:pt>
                <c:pt idx="85">
                  <c:v>7.6499999999999924</c:v>
                </c:pt>
                <c:pt idx="86">
                  <c:v>7.7399999999999922</c:v>
                </c:pt>
                <c:pt idx="87">
                  <c:v>7.8299999999999921</c:v>
                </c:pt>
                <c:pt idx="88">
                  <c:v>7.9199999999999919</c:v>
                </c:pt>
                <c:pt idx="89">
                  <c:v>8.0099999999999927</c:v>
                </c:pt>
                <c:pt idx="90">
                  <c:v>8.0999999999999925</c:v>
                </c:pt>
                <c:pt idx="91">
                  <c:v>8.1899999999999924</c:v>
                </c:pt>
                <c:pt idx="92">
                  <c:v>8.2799999999999923</c:v>
                </c:pt>
                <c:pt idx="93">
                  <c:v>8.3699999999999921</c:v>
                </c:pt>
                <c:pt idx="94">
                  <c:v>8.459999999999992</c:v>
                </c:pt>
                <c:pt idx="95">
                  <c:v>8.5499999999999918</c:v>
                </c:pt>
                <c:pt idx="96">
                  <c:v>8.6399999999999917</c:v>
                </c:pt>
                <c:pt idx="97">
                  <c:v>8.7299999999999915</c:v>
                </c:pt>
                <c:pt idx="98">
                  <c:v>8.8199999999999914</c:v>
                </c:pt>
                <c:pt idx="99">
                  <c:v>8.9099999999999913</c:v>
                </c:pt>
                <c:pt idx="100">
                  <c:v>8.9999999999999911</c:v>
                </c:pt>
              </c:numCache>
            </c:numRef>
          </c:xVal>
          <c:yVal>
            <c:numRef>
              <c:f>'12662 7.5 Geeraerd_Tail'!$C$26:$C$126</c:f>
              <c:numCache>
                <c:formatCode>0.00</c:formatCode>
                <c:ptCount val="101"/>
                <c:pt idx="0">
                  <c:v>7.7841062583625069</c:v>
                </c:pt>
                <c:pt idx="1">
                  <c:v>7.704969193666356</c:v>
                </c:pt>
                <c:pt idx="2">
                  <c:v>7.6258322560716882</c:v>
                </c:pt>
                <c:pt idx="3">
                  <c:v>7.5466954709829643</c:v>
                </c:pt>
                <c:pt idx="4">
                  <c:v>7.4675588688822501</c:v>
                </c:pt>
                <c:pt idx="5">
                  <c:v>7.388422486344008</c:v>
                </c:pt>
                <c:pt idx="6">
                  <c:v>7.3092863672527058</c:v>
                </c:pt>
                <c:pt idx="7">
                  <c:v>7.2301505642637123</c:v>
                </c:pt>
                <c:pt idx="8">
                  <c:v>7.1510151405561171</c:v>
                </c:pt>
                <c:pt idx="9">
                  <c:v>7.0718801719357538</c:v>
                </c:pt>
                <c:pt idx="10">
                  <c:v>6.992745749358388</c:v>
                </c:pt>
                <c:pt idx="11">
                  <c:v>6.9136119819569508</c:v>
                </c:pt>
                <c:pt idx="12">
                  <c:v>6.8344790006734417</c:v>
                </c:pt>
                <c:pt idx="13">
                  <c:v>6.7553469626161959</c:v>
                </c:pt>
                <c:pt idx="14">
                  <c:v>6.676216056287223</c:v>
                </c:pt>
                <c:pt idx="15">
                  <c:v>6.5970865078531746</c:v>
                </c:pt>
                <c:pt idx="16">
                  <c:v>6.5179585886679847</c:v>
                </c:pt>
                <c:pt idx="17">
                  <c:v>6.4388326242966141</c:v>
                </c:pt>
                <c:pt idx="18">
                  <c:v>6.3597090053388117</c:v>
                </c:pt>
                <c:pt idx="19">
                  <c:v>6.2805882004110947</c:v>
                </c:pt>
                <c:pt idx="20">
                  <c:v>6.2014707717160213</c:v>
                </c:pt>
                <c:pt idx="21">
                  <c:v>6.1223573937125906</c:v>
                </c:pt>
                <c:pt idx="22">
                  <c:v>6.0432488755028739</c:v>
                </c:pt>
                <c:pt idx="23">
                  <c:v>5.9641461876707975</c:v>
                </c:pt>
                <c:pt idx="24">
                  <c:v>5.8850504944531332</c:v>
                </c:pt>
                <c:pt idx="25">
                  <c:v>5.8059631922942998</c:v>
                </c:pt>
                <c:pt idx="26">
                  <c:v>5.7268859560405829</c:v>
                </c:pt>
                <c:pt idx="27">
                  <c:v>5.6478207942714098</c:v>
                </c:pt>
                <c:pt idx="28">
                  <c:v>5.5687701155518567</c:v>
                </c:pt>
                <c:pt idx="29">
                  <c:v>5.4897368077287565</c:v>
                </c:pt>
                <c:pt idx="30">
                  <c:v>5.4107243327906103</c:v>
                </c:pt>
                <c:pt idx="31">
                  <c:v>5.3317368402773351</c:v>
                </c:pt>
                <c:pt idx="32">
                  <c:v>5.2527793027684906</c:v>
                </c:pt>
                <c:pt idx="33">
                  <c:v>5.1738576776062439</c:v>
                </c:pt>
                <c:pt idx="34">
                  <c:v>5.0949790997290432</c:v>
                </c:pt>
                <c:pt idx="35">
                  <c:v>5.0161521113080481</c:v>
                </c:pt>
                <c:pt idx="36">
                  <c:v>4.9373869347901396</c:v>
                </c:pt>
                <c:pt idx="37">
                  <c:v>4.8586957969499416</c:v>
                </c:pt>
                <c:pt idx="38">
                  <c:v>4.7800933126169545</c:v>
                </c:pt>
                <c:pt idx="39">
                  <c:v>4.7015969378311162</c:v>
                </c:pt>
                <c:pt idx="40">
                  <c:v>4.6232275032207379</c:v>
                </c:pt>
                <c:pt idx="41">
                  <c:v>4.5450098392788361</c:v>
                </c:pt>
                <c:pt idx="42">
                  <c:v>4.4669735057677835</c:v>
                </c:pt>
                <c:pt idx="43">
                  <c:v>4.3891536374588016</c:v>
                </c:pt>
                <c:pt idx="44">
                  <c:v>4.3115919174583359</c:v>
                </c:pt>
                <c:pt idx="45">
                  <c:v>4.2343376870000373</c:v>
                </c:pt>
                <c:pt idx="46">
                  <c:v>4.1574491961382041</c:v>
                </c:pt>
                <c:pt idx="47">
                  <c:v>4.0809949924305098</c:v>
                </c:pt>
                <c:pt idx="48">
                  <c:v>4.0050554334223376</c:v>
                </c:pt>
                <c:pt idx="49">
                  <c:v>3.9297242923731996</c:v>
                </c:pt>
                <c:pt idx="50">
                  <c:v>3.8551104039967155</c:v>
                </c:pt>
                <c:pt idx="51">
                  <c:v>3.7813392670213255</c:v>
                </c:pt>
                <c:pt idx="52">
                  <c:v>3.7085544827300403</c:v>
                </c:pt>
                <c:pt idx="53">
                  <c:v>3.636918864149473</c:v>
                </c:pt>
                <c:pt idx="54">
                  <c:v>3.5666150021650891</c:v>
                </c:pt>
                <c:pt idx="55">
                  <c:v>3.4978450285641589</c:v>
                </c:pt>
                <c:pt idx="56">
                  <c:v>3.4308292818628585</c:v>
                </c:pt>
                <c:pt idx="57">
                  <c:v>3.3658035740733125</c:v>
                </c:pt>
                <c:pt idx="58">
                  <c:v>3.3030147929120659</c:v>
                </c:pt>
                <c:pt idx="59">
                  <c:v>3.2427146720525766</c:v>
                </c:pt>
                <c:pt idx="60">
                  <c:v>3.1851517338241582</c:v>
                </c:pt>
                <c:pt idx="61">
                  <c:v>3.1305616523620161</c:v>
                </c:pt>
                <c:pt idx="62">
                  <c:v>3.0791565768469407</c:v>
                </c:pt>
                <c:pt idx="63">
                  <c:v>3.0311142446444452</c:v>
                </c:pt>
                <c:pt idx="64">
                  <c:v>2.9865679328186276</c:v>
                </c:pt>
                <c:pt idx="65">
                  <c:v>2.9455983699504413</c:v>
                </c:pt>
                <c:pt idx="66">
                  <c:v>2.9082286068377985</c:v>
                </c:pt>
                <c:pt idx="67">
                  <c:v>2.8744225200783351</c:v>
                </c:pt>
                <c:pt idx="68">
                  <c:v>2.844087150857018</c:v>
                </c:pt>
                <c:pt idx="69">
                  <c:v>2.8170785638405489</c:v>
                </c:pt>
                <c:pt idx="70">
                  <c:v>2.7932104645906914</c:v>
                </c:pt>
                <c:pt idx="71">
                  <c:v>2.7722645313974241</c:v>
                </c:pt>
                <c:pt idx="72">
                  <c:v>2.7540013401416954</c:v>
                </c:pt>
                <c:pt idx="73">
                  <c:v>2.7381708721724394</c:v>
                </c:pt>
                <c:pt idx="74">
                  <c:v>2.7245218363279951</c:v>
                </c:pt>
                <c:pt idx="75">
                  <c:v>2.7128093322368865</c:v>
                </c:pt>
                <c:pt idx="76">
                  <c:v>2.7028006663742192</c:v>
                </c:pt>
                <c:pt idx="77">
                  <c:v>2.6942793611849396</c:v>
                </c:pt>
                <c:pt idx="78">
                  <c:v>2.687047552558556</c:v>
                </c:pt>
                <c:pt idx="79">
                  <c:v>2.6809270539770198</c:v>
                </c:pt>
                <c:pt idx="80">
                  <c:v>2.6757593906230466</c:v>
                </c:pt>
                <c:pt idx="81">
                  <c:v>2.6714050917260312</c:v>
                </c:pt>
                <c:pt idx="82">
                  <c:v>2.6677424914948569</c:v>
                </c:pt>
                <c:pt idx="83">
                  <c:v>2.6646662415276396</c:v>
                </c:pt>
                <c:pt idx="84">
                  <c:v>2.662085689666768</c:v>
                </c:pt>
                <c:pt idx="85">
                  <c:v>2.6599232371335368</c:v>
                </c:pt>
                <c:pt idx="86">
                  <c:v>2.6581127498166279</c:v>
                </c:pt>
                <c:pt idx="87">
                  <c:v>2.6565980713076502</c:v>
                </c:pt>
                <c:pt idx="88">
                  <c:v>2.6553316641047662</c:v>
                </c:pt>
                <c:pt idx="89">
                  <c:v>2.6542733902705971</c:v>
                </c:pt>
                <c:pt idx="90">
                  <c:v>2.6533894325242429</c:v>
                </c:pt>
                <c:pt idx="91">
                  <c:v>2.6526513501263902</c:v>
                </c:pt>
                <c:pt idx="92">
                  <c:v>2.6520352599986317</c:v>
                </c:pt>
                <c:pt idx="93">
                  <c:v>2.65152113150996</c:v>
                </c:pt>
                <c:pt idx="94">
                  <c:v>2.651092182652619</c:v>
                </c:pt>
                <c:pt idx="95">
                  <c:v>2.6507343654607518</c:v>
                </c:pt>
                <c:pt idx="96">
                  <c:v>2.6504359291703947</c:v>
                </c:pt>
                <c:pt idx="97">
                  <c:v>2.6501870505490084</c:v>
                </c:pt>
                <c:pt idx="98">
                  <c:v>2.6499795218816424</c:v>
                </c:pt>
                <c:pt idx="99">
                  <c:v>2.6498064881877466</c:v>
                </c:pt>
                <c:pt idx="100">
                  <c:v>2.6496622262945744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49192"/>
        <c:axId val="359448800"/>
      </c:scatterChart>
      <c:valAx>
        <c:axId val="359449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48800"/>
        <c:crosses val="autoZero"/>
        <c:crossBetween val="midCat"/>
      </c:valAx>
      <c:valAx>
        <c:axId val="359448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49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8.5 Biphasic'!$A$2:$A$22</c:f>
              <c:numCache>
                <c:formatCode>0.000</c:formatCode>
                <c:ptCount val="21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0</c:v>
                </c:pt>
                <c:pt idx="8">
                  <c:v>1.5</c:v>
                </c:pt>
                <c:pt idx="9">
                  <c:v>3</c:v>
                </c:pt>
                <c:pt idx="10">
                  <c:v>4.5</c:v>
                </c:pt>
                <c:pt idx="11">
                  <c:v>6</c:v>
                </c:pt>
                <c:pt idx="12">
                  <c:v>7.5</c:v>
                </c:pt>
                <c:pt idx="13">
                  <c:v>9</c:v>
                </c:pt>
                <c:pt idx="14">
                  <c:v>0</c:v>
                </c:pt>
                <c:pt idx="15">
                  <c:v>1.5</c:v>
                </c:pt>
                <c:pt idx="16">
                  <c:v>3</c:v>
                </c:pt>
                <c:pt idx="17">
                  <c:v>4.5</c:v>
                </c:pt>
                <c:pt idx="18">
                  <c:v>6</c:v>
                </c:pt>
                <c:pt idx="19">
                  <c:v>7.5</c:v>
                </c:pt>
                <c:pt idx="20">
                  <c:v>9</c:v>
                </c:pt>
              </c:numCache>
            </c:numRef>
          </c:xVal>
          <c:yVal>
            <c:numRef>
              <c:f>'12662 8.5 Biphasic'!$B$2:$B$22</c:f>
              <c:numCache>
                <c:formatCode>0.000</c:formatCode>
                <c:ptCount val="21"/>
                <c:pt idx="0">
                  <c:v>7.9190780920000003</c:v>
                </c:pt>
                <c:pt idx="1">
                  <c:v>4.7558748560000002</c:v>
                </c:pt>
                <c:pt idx="2">
                  <c:v>3.2304489209999998</c:v>
                </c:pt>
                <c:pt idx="3">
                  <c:v>2.7781512500000001</c:v>
                </c:pt>
                <c:pt idx="4">
                  <c:v>3.1760912590000001</c:v>
                </c:pt>
                <c:pt idx="5">
                  <c:v>2.3206130775</c:v>
                </c:pt>
                <c:pt idx="6">
                  <c:v>1.1760912590000001</c:v>
                </c:pt>
                <c:pt idx="7">
                  <c:v>8.0530784430000004</c:v>
                </c:pt>
                <c:pt idx="8">
                  <c:v>4.9030899870000004</c:v>
                </c:pt>
                <c:pt idx="9">
                  <c:v>3.5185139400000001</c:v>
                </c:pt>
                <c:pt idx="10">
                  <c:v>3.2552725050000002</c:v>
                </c:pt>
                <c:pt idx="11">
                  <c:v>2.9501835645000001</c:v>
                </c:pt>
                <c:pt idx="12">
                  <c:v>1.9294189260000001</c:v>
                </c:pt>
                <c:pt idx="13">
                  <c:v>2.602059991</c:v>
                </c:pt>
                <c:pt idx="14">
                  <c:v>7.9190780920000003</c:v>
                </c:pt>
                <c:pt idx="15">
                  <c:v>4.8864907249999998</c:v>
                </c:pt>
                <c:pt idx="16">
                  <c:v>4.1367205670000002</c:v>
                </c:pt>
                <c:pt idx="17">
                  <c:v>3.4517864359999999</c:v>
                </c:pt>
                <c:pt idx="18">
                  <c:v>2.72427587</c:v>
                </c:pt>
                <c:pt idx="19">
                  <c:v>2.7118072290000002</c:v>
                </c:pt>
                <c:pt idx="20">
                  <c:v>2.7403626889999999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8.5 Biphasic'!$A$26:$A$926</c:f>
              <c:numCache>
                <c:formatCode>0.000</c:formatCode>
                <c:ptCount val="9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</c:numCache>
            </c:numRef>
          </c:xVal>
          <c:yVal>
            <c:numRef>
              <c:f>'12662 8.5 Biphasic'!$C$26:$C$926</c:f>
              <c:numCache>
                <c:formatCode>0.000</c:formatCode>
                <c:ptCount val="901"/>
                <c:pt idx="0">
                  <c:v>7.9633584282932901</c:v>
                </c:pt>
                <c:pt idx="1">
                  <c:v>7.9421939292147403</c:v>
                </c:pt>
                <c:pt idx="2">
                  <c:v>7.9210296310171593</c:v>
                </c:pt>
                <c:pt idx="3">
                  <c:v>7.8998655425217947</c:v>
                </c:pt>
                <c:pt idx="4">
                  <c:v>7.8787016729370505</c:v>
                </c:pt>
                <c:pt idx="5">
                  <c:v>7.8575380318754551</c:v>
                </c:pt>
                <c:pt idx="6">
                  <c:v>7.836374629371381</c:v>
                </c:pt>
                <c:pt idx="7">
                  <c:v>7.8152114758995328</c:v>
                </c:pt>
                <c:pt idx="8">
                  <c:v>7.7940485823942431</c:v>
                </c:pt>
                <c:pt idx="9">
                  <c:v>7.7728859602696199</c:v>
                </c:pt>
                <c:pt idx="10">
                  <c:v>7.7517236214405632</c:v>
                </c:pt>
                <c:pt idx="11">
                  <c:v>7.7305615783447088</c:v>
                </c:pt>
                <c:pt idx="12">
                  <c:v>7.7093998439653255</c:v>
                </c:pt>
                <c:pt idx="13">
                  <c:v>7.6882384318552139</c:v>
                </c:pt>
                <c:pt idx="14">
                  <c:v>7.6670773561616521</c:v>
                </c:pt>
                <c:pt idx="15">
                  <c:v>7.6459166316524225</c:v>
                </c:pt>
                <c:pt idx="16">
                  <c:v>7.6247562737429808</c:v>
                </c:pt>
                <c:pt idx="17">
                  <c:v>7.6035962985248071</c:v>
                </c:pt>
                <c:pt idx="18">
                  <c:v>7.582436722794994</c:v>
                </c:pt>
                <c:pt idx="19">
                  <c:v>7.5612775640871259</c:v>
                </c:pt>
                <c:pt idx="20">
                  <c:v>7.5401188407035011</c:v>
                </c:pt>
                <c:pt idx="21">
                  <c:v>7.5189605717487593</c:v>
                </c:pt>
                <c:pt idx="22">
                  <c:v>7.4978027771649733</c:v>
                </c:pt>
                <c:pt idx="23">
                  <c:v>7.4766454777682672</c:v>
                </c:pt>
                <c:pt idx="24">
                  <c:v>7.4554886952870305</c:v>
                </c:pt>
                <c:pt idx="25">
                  <c:v>7.4343324524017902</c:v>
                </c:pt>
                <c:pt idx="26">
                  <c:v>7.4131767727868185</c:v>
                </c:pt>
                <c:pt idx="27">
                  <c:v>7.3920216811535493</c:v>
                </c:pt>
                <c:pt idx="28">
                  <c:v>7.3708672032958775</c:v>
                </c:pt>
                <c:pt idx="29">
                  <c:v>7.3497133661374265</c:v>
                </c:pt>
                <c:pt idx="30">
                  <c:v>7.3285601977808659</c:v>
                </c:pt>
                <c:pt idx="31">
                  <c:v>7.307407727559367</c:v>
                </c:pt>
                <c:pt idx="32">
                  <c:v>7.28625598609029</c:v>
                </c:pt>
                <c:pt idx="33">
                  <c:v>7.2651050053311925</c:v>
                </c:pt>
                <c:pt idx="34">
                  <c:v>7.2439548186382661</c:v>
                </c:pt>
                <c:pt idx="35">
                  <c:v>7.2228054608272974</c:v>
                </c:pt>
                <c:pt idx="36">
                  <c:v>7.2016569682372662</c:v>
                </c:pt>
                <c:pt idx="37">
                  <c:v>7.1805093787966836</c:v>
                </c:pt>
                <c:pt idx="38">
                  <c:v>7.1593627320928084</c:v>
                </c:pt>
                <c:pt idx="39">
                  <c:v>7.1382170694438267</c:v>
                </c:pt>
                <c:pt idx="40">
                  <c:v>7.1170724339741609</c:v>
                </c:pt>
                <c:pt idx="41">
                  <c:v>7.0959288706930073</c:v>
                </c:pt>
                <c:pt idx="42">
                  <c:v>7.0747864265762574</c:v>
                </c:pt>
                <c:pt idx="43">
                  <c:v>7.0536451506519384</c:v>
                </c:pt>
                <c:pt idx="44">
                  <c:v>7.0325050940893226</c:v>
                </c:pt>
                <c:pt idx="45">
                  <c:v>7.0113663102918489</c:v>
                </c:pt>
                <c:pt idx="46">
                  <c:v>6.9902288549940383</c:v>
                </c:pt>
                <c:pt idx="47">
                  <c:v>6.9690927863625429</c:v>
                </c:pt>
                <c:pt idx="48">
                  <c:v>6.9479581651015208</c:v>
                </c:pt>
                <c:pt idx="49">
                  <c:v>6.9268250545625047</c:v>
                </c:pt>
                <c:pt idx="50">
                  <c:v>6.9056935208589545</c:v>
                </c:pt>
                <c:pt idx="51">
                  <c:v>6.8845636329856843</c:v>
                </c:pt>
                <c:pt idx="52">
                  <c:v>6.8634354629433671</c:v>
                </c:pt>
                <c:pt idx="53">
                  <c:v>6.8423090858683224</c:v>
                </c:pt>
                <c:pt idx="54">
                  <c:v>6.8211845801678024</c:v>
                </c:pt>
                <c:pt idx="55">
                  <c:v>6.8000620276610046</c:v>
                </c:pt>
                <c:pt idx="56">
                  <c:v>6.7789415137260338</c:v>
                </c:pt>
                <c:pt idx="57">
                  <c:v>6.7578231274530616</c:v>
                </c:pt>
                <c:pt idx="58">
                  <c:v>6.7367069618039359</c:v>
                </c:pt>
                <c:pt idx="59">
                  <c:v>6.7155931137784801</c:v>
                </c:pt>
                <c:pt idx="60">
                  <c:v>6.6944816845877737</c:v>
                </c:pt>
                <c:pt idx="61">
                  <c:v>6.6733727798346703</c:v>
                </c:pt>
                <c:pt idx="62">
                  <c:v>6.6522665097018496</c:v>
                </c:pt>
                <c:pt idx="63">
                  <c:v>6.6311629891476969</c:v>
                </c:pt>
                <c:pt idx="64">
                  <c:v>6.6100623381103114</c:v>
                </c:pt>
                <c:pt idx="65">
                  <c:v>6.5889646817199647</c:v>
                </c:pt>
                <c:pt idx="66">
                  <c:v>6.5678701505203358</c:v>
                </c:pt>
                <c:pt idx="67">
                  <c:v>6.5467788806988452</c:v>
                </c:pt>
                <c:pt idx="68">
                  <c:v>6.5256910143264584</c:v>
                </c:pt>
                <c:pt idx="69">
                  <c:v>6.5046066996072902</c:v>
                </c:pt>
                <c:pt idx="70">
                  <c:v>6.4835260911383958</c:v>
                </c:pt>
                <c:pt idx="71">
                  <c:v>6.4624493501801252</c:v>
                </c:pt>
                <c:pt idx="72">
                  <c:v>6.4413766449374101</c:v>
                </c:pt>
                <c:pt idx="73">
                  <c:v>6.4203081508524189</c:v>
                </c:pt>
                <c:pt idx="74">
                  <c:v>6.3992440509089494</c:v>
                </c:pt>
                <c:pt idx="75">
                  <c:v>6.3781845359490168</c:v>
                </c:pt>
                <c:pt idx="76">
                  <c:v>6.3571298050020371</c:v>
                </c:pt>
                <c:pt idx="77">
                  <c:v>6.336080065627069</c:v>
                </c:pt>
                <c:pt idx="78">
                  <c:v>6.3150355342685529</c:v>
                </c:pt>
                <c:pt idx="79">
                  <c:v>6.2939964366260028</c:v>
                </c:pt>
                <c:pt idx="80">
                  <c:v>6.2729630080381442</c:v>
                </c:pt>
                <c:pt idx="81">
                  <c:v>6.2519354938819323</c:v>
                </c:pt>
                <c:pt idx="82">
                  <c:v>6.2309141499869831</c:v>
                </c:pt>
                <c:pt idx="83">
                  <c:v>6.2098992430658679</c:v>
                </c:pt>
                <c:pt idx="84">
                  <c:v>6.1888910511607946</c:v>
                </c:pt>
                <c:pt idx="85">
                  <c:v>6.1678898641071642</c:v>
                </c:pt>
                <c:pt idx="86">
                  <c:v>6.146895984014515</c:v>
                </c:pt>
                <c:pt idx="87">
                  <c:v>6.1259097257653625</c:v>
                </c:pt>
                <c:pt idx="88">
                  <c:v>6.1049314175324403</c:v>
                </c:pt>
                <c:pt idx="89">
                  <c:v>6.0839614013148537</c:v>
                </c:pt>
                <c:pt idx="90">
                  <c:v>6.0630000334936565</c:v>
                </c:pt>
                <c:pt idx="91">
                  <c:v>6.042047685407347</c:v>
                </c:pt>
                <c:pt idx="92">
                  <c:v>6.0211047439477765</c:v>
                </c:pt>
                <c:pt idx="93">
                  <c:v>6.0001716121769721</c:v>
                </c:pt>
                <c:pt idx="94">
                  <c:v>5.9792487099653249</c:v>
                </c:pt>
                <c:pt idx="95">
                  <c:v>5.9583364746516176</c:v>
                </c:pt>
                <c:pt idx="96">
                  <c:v>5.937435361725333</c:v>
                </c:pt>
                <c:pt idx="97">
                  <c:v>5.9165458455316484</c:v>
                </c:pt>
                <c:pt idx="98">
                  <c:v>5.895668419999522</c:v>
                </c:pt>
                <c:pt idx="99">
                  <c:v>5.8748035993932231</c:v>
                </c:pt>
                <c:pt idx="100">
                  <c:v>5.8539519190876295</c:v>
                </c:pt>
                <c:pt idx="101">
                  <c:v>5.8331139363675923</c:v>
                </c:pt>
                <c:pt idx="102">
                  <c:v>5.8122902312515805</c:v>
                </c:pt>
                <c:pt idx="103">
                  <c:v>5.7914814073398153</c:v>
                </c:pt>
                <c:pt idx="104">
                  <c:v>5.7706880926869957</c:v>
                </c:pt>
                <c:pt idx="105">
                  <c:v>5.7499109406997047</c:v>
                </c:pt>
                <c:pt idx="106">
                  <c:v>5.7291506310584399</c:v>
                </c:pt>
                <c:pt idx="107">
                  <c:v>5.7084078706642121</c:v>
                </c:pt>
                <c:pt idx="108">
                  <c:v>5.6876833946094862</c:v>
                </c:pt>
                <c:pt idx="109">
                  <c:v>5.666977967173195</c:v>
                </c:pt>
                <c:pt idx="110">
                  <c:v>5.6462923828394178</c:v>
                </c:pt>
                <c:pt idx="111">
                  <c:v>5.6256274673391893</c:v>
                </c:pt>
                <c:pt idx="112">
                  <c:v>5.6049840787147858</c:v>
                </c:pt>
                <c:pt idx="113">
                  <c:v>5.5843631084056904</c:v>
                </c:pt>
                <c:pt idx="114">
                  <c:v>5.5637654823552545</c:v>
                </c:pt>
                <c:pt idx="115">
                  <c:v>5.5431921621369371</c:v>
                </c:pt>
                <c:pt idx="116">
                  <c:v>5.5226441460987843</c:v>
                </c:pt>
                <c:pt idx="117">
                  <c:v>5.5021224705246254</c:v>
                </c:pt>
                <c:pt idx="118">
                  <c:v>5.4816282108102516</c:v>
                </c:pt>
                <c:pt idx="119">
                  <c:v>5.4611624826525835</c:v>
                </c:pt>
                <c:pt idx="120">
                  <c:v>5.4407264432496127</c:v>
                </c:pt>
                <c:pt idx="121">
                  <c:v>5.420321292508623</c:v>
                </c:pt>
                <c:pt idx="122">
                  <c:v>5.3999482742598959</c:v>
                </c:pt>
                <c:pt idx="123">
                  <c:v>5.3796086774728336</c:v>
                </c:pt>
                <c:pt idx="124">
                  <c:v>5.3593038374710886</c:v>
                </c:pt>
                <c:pt idx="125">
                  <c:v>5.3390351371429414</c:v>
                </c:pt>
                <c:pt idx="126">
                  <c:v>5.3188040081428483</c:v>
                </c:pt>
                <c:pt idx="127">
                  <c:v>5.2986119320796536</c:v>
                </c:pt>
                <c:pt idx="128">
                  <c:v>5.278460441686601</c:v>
                </c:pt>
                <c:pt idx="129">
                  <c:v>5.2583511219678671</c:v>
                </c:pt>
                <c:pt idx="130">
                  <c:v>5.2382856113158862</c:v>
                </c:pt>
                <c:pt idx="131">
                  <c:v>5.2182656025933269</c:v>
                </c:pt>
                <c:pt idx="132">
                  <c:v>5.1982928441730909</c:v>
                </c:pt>
                <c:pt idx="133">
                  <c:v>5.1783691409292736</c:v>
                </c:pt>
                <c:pt idx="134">
                  <c:v>5.1584963551715148</c:v>
                </c:pt>
                <c:pt idx="135">
                  <c:v>5.1386764075147049</c:v>
                </c:pt>
                <c:pt idx="136">
                  <c:v>5.1189112776755117</c:v>
                </c:pt>
                <c:pt idx="137">
                  <c:v>5.0992030051867303</c:v>
                </c:pt>
                <c:pt idx="138">
                  <c:v>5.0795536900199245</c:v>
                </c:pt>
                <c:pt idx="139">
                  <c:v>5.0599654931064242</c:v>
                </c:pt>
                <c:pt idx="140">
                  <c:v>5.0404406367462062</c:v>
                </c:pt>
                <c:pt idx="141">
                  <c:v>5.0209814048938117</c:v>
                </c:pt>
                <c:pt idx="142">
                  <c:v>5.0015901433099916</c:v>
                </c:pt>
                <c:pt idx="143">
                  <c:v>4.982269259567417</c:v>
                </c:pt>
                <c:pt idx="144">
                  <c:v>4.9630212228984334</c:v>
                </c:pt>
                <c:pt idx="145">
                  <c:v>4.9438485638725629</c:v>
                </c:pt>
                <c:pt idx="146">
                  <c:v>4.9247538738912162</c:v>
                </c:pt>
                <c:pt idx="147">
                  <c:v>4.9057398044869007</c:v>
                </c:pt>
                <c:pt idx="148">
                  <c:v>4.8868090664141501</c:v>
                </c:pt>
                <c:pt idx="149">
                  <c:v>4.8679644285193664</c:v>
                </c:pt>
                <c:pt idx="150">
                  <c:v>4.8492087163768964</c:v>
                </c:pt>
                <c:pt idx="151">
                  <c:v>4.8305448106788322</c:v>
                </c:pt>
                <c:pt idx="152">
                  <c:v>4.8119756453663882</c:v>
                </c:pt>
                <c:pt idx="153">
                  <c:v>4.7935042054911516</c:v>
                </c:pt>
                <c:pt idx="154">
                  <c:v>4.7751335247950681</c:v>
                </c:pt>
                <c:pt idx="155">
                  <c:v>4.7568666829988278</c:v>
                </c:pt>
                <c:pt idx="156">
                  <c:v>4.7387068027891734</c:v>
                </c:pt>
                <c:pt idx="157">
                  <c:v>4.7206570464967674</c:v>
                </c:pt>
                <c:pt idx="158">
                  <c:v>4.7027206124574583</c:v>
                </c:pt>
                <c:pt idx="159">
                  <c:v>4.6849007310512683</c:v>
                </c:pt>
                <c:pt idx="160">
                  <c:v>4.6672006604149932</c:v>
                </c:pt>
                <c:pt idx="161">
                  <c:v>4.6496236818261352</c:v>
                </c:pt>
                <c:pt idx="162">
                  <c:v>4.6321730947578565</c:v>
                </c:pt>
                <c:pt idx="163">
                  <c:v>4.6148522116068005</c:v>
                </c:pt>
                <c:pt idx="164">
                  <c:v>4.5976643520979756</c:v>
                </c:pt>
                <c:pt idx="165">
                  <c:v>4.5806128373734118</c:v>
                </c:pt>
                <c:pt idx="166">
                  <c:v>4.5637009837738871</c:v>
                </c:pt>
                <c:pt idx="167">
                  <c:v>4.546932096325901</c:v>
                </c:pt>
                <c:pt idx="168">
                  <c:v>4.5303094619488666</c:v>
                </c:pt>
                <c:pt idx="169">
                  <c:v>4.5138363424005519</c:v>
                </c:pt>
                <c:pt idx="170">
                  <c:v>4.4975159669817968</c:v>
                </c:pt>
                <c:pt idx="171">
                  <c:v>4.4813515250246159</c:v>
                </c:pt>
                <c:pt idx="172">
                  <c:v>4.4653461581908438</c:v>
                </c:pt>
                <c:pt idx="173">
                  <c:v>4.4495029526114944</c:v>
                </c:pt>
                <c:pt idx="174">
                  <c:v>4.4338249308999327</c:v>
                </c:pt>
                <c:pt idx="175">
                  <c:v>4.4183150440747232</c:v>
                </c:pt>
                <c:pt idx="176">
                  <c:v>4.4029761634306261</c:v>
                </c:pt>
                <c:pt idx="177">
                  <c:v>4.3878110723986339</c:v>
                </c:pt>
                <c:pt idx="178">
                  <c:v>4.3728224584380104</c:v>
                </c:pt>
                <c:pt idx="179">
                  <c:v>4.3580129050050953</c:v>
                </c:pt>
                <c:pt idx="180">
                  <c:v>4.3433848836451396</c:v>
                </c:pt>
                <c:pt idx="181">
                  <c:v>4.3289407462543945</c:v>
                </c:pt>
                <c:pt idx="182">
                  <c:v>4.3146827175603688</c:v>
                </c:pt>
                <c:pt idx="183">
                  <c:v>4.3006128878682812</c:v>
                </c:pt>
                <c:pt idx="184">
                  <c:v>4.2867332061214141</c:v>
                </c:pt>
                <c:pt idx="185">
                  <c:v>4.2730454733222309</c:v>
                </c:pt>
                <c:pt idx="186">
                  <c:v>4.2595513363597597</c:v>
                </c:pt>
                <c:pt idx="187">
                  <c:v>4.2462522822868891</c:v>
                </c:pt>
                <c:pt idx="188">
                  <c:v>4.2331496330888134</c:v>
                </c:pt>
                <c:pt idx="189">
                  <c:v>4.2202445409810014</c:v>
                </c:pt>
                <c:pt idx="190">
                  <c:v>4.2075379842716956</c:v>
                </c:pt>
                <c:pt idx="191">
                  <c:v>4.1950307638201672</c:v>
                </c:pt>
                <c:pt idx="192">
                  <c:v>4.182723500117735</c:v>
                </c:pt>
                <c:pt idx="193">
                  <c:v>4.1706166310140329</c:v>
                </c:pt>
                <c:pt idx="194">
                  <c:v>4.1587104101061705</c:v>
                </c:pt>
                <c:pt idx="195">
                  <c:v>4.1470049058033291</c:v>
                </c:pt>
                <c:pt idx="196">
                  <c:v>4.1355000010741287</c:v>
                </c:pt>
                <c:pt idx="197">
                  <c:v>4.1241953938787468</c:v>
                </c:pt>
                <c:pt idx="198">
                  <c:v>4.1130905982823869</c:v>
                </c:pt>
                <c:pt idx="199">
                  <c:v>4.1021849462414135</c:v>
                </c:pt>
                <c:pt idx="200">
                  <c:v>4.091477590048215</c:v>
                </c:pt>
                <c:pt idx="201">
                  <c:v>4.080967505415888</c:v>
                </c:pt>
                <c:pt idx="202">
                  <c:v>4.0706534951790232</c:v>
                </c:pt>
                <c:pt idx="203">
                  <c:v>4.0605341935824555</c:v>
                </c:pt>
                <c:pt idx="204">
                  <c:v>4.0506080711256978</c:v>
                </c:pt>
                <c:pt idx="205">
                  <c:v>4.0408734399271538</c:v>
                </c:pt>
                <c:pt idx="206">
                  <c:v>4.0313284595689218</c:v>
                </c:pt>
                <c:pt idx="207">
                  <c:v>4.0219711433802647</c:v>
                </c:pt>
                <c:pt idx="208">
                  <c:v>4.012799365115578</c:v>
                </c:pt>
                <c:pt idx="209">
                  <c:v>4.0038108659809506</c:v>
                </c:pt>
                <c:pt idx="210">
                  <c:v>3.9950032619621538</c:v>
                </c:pt>
                <c:pt idx="211">
                  <c:v>3.9863740514062607</c:v>
                </c:pt>
                <c:pt idx="212">
                  <c:v>3.9779206228088215</c:v>
                </c:pt>
                <c:pt idx="213">
                  <c:v>3.9696402627588387</c:v>
                </c:pt>
                <c:pt idx="214">
                  <c:v>3.9615301639945093</c:v>
                </c:pt>
                <c:pt idx="215">
                  <c:v>3.9535874335238477</c:v>
                </c:pt>
                <c:pt idx="216">
                  <c:v>3.945809100765854</c:v>
                </c:pt>
                <c:pt idx="217">
                  <c:v>3.9381921256697741</c:v>
                </c:pt>
                <c:pt idx="218">
                  <c:v>3.9307334067721831</c:v>
                </c:pt>
                <c:pt idx="219">
                  <c:v>3.9234297891540812</c:v>
                </c:pt>
                <c:pt idx="220">
                  <c:v>3.9162780722628403</c:v>
                </c:pt>
                <c:pt idx="221">
                  <c:v>3.9092750175666664</c:v>
                </c:pt>
                <c:pt idx="222">
                  <c:v>3.9024173560121849</c:v>
                </c:pt>
                <c:pt idx="223">
                  <c:v>3.8957017952588027</c:v>
                </c:pt>
                <c:pt idx="224">
                  <c:v>3.8891250266665232</c:v>
                </c:pt>
                <c:pt idx="225">
                  <c:v>3.882683732016992</c:v>
                </c:pt>
                <c:pt idx="226">
                  <c:v>3.8763745899505544</c:v>
                </c:pt>
                <c:pt idx="227">
                  <c:v>3.870194282105083</c:v>
                </c:pt>
                <c:pt idx="228">
                  <c:v>3.8641394989451818</c:v>
                </c:pt>
                <c:pt idx="229">
                  <c:v>3.8582069452731433</c:v>
                </c:pt>
                <c:pt idx="230">
                  <c:v>3.8523933454156358</c:v>
                </c:pt>
                <c:pt idx="231">
                  <c:v>3.8466954480825581</c:v>
                </c:pt>
                <c:pt idx="232">
                  <c:v>3.8411100308967914</c:v>
                </c:pt>
                <c:pt idx="233">
                  <c:v>3.8356339045956966</c:v>
                </c:pt>
                <c:pt idx="234">
                  <c:v>3.8302639169071417</c:v>
                </c:pt>
                <c:pt idx="235">
                  <c:v>3.8249969561045765</c:v>
                </c:pt>
                <c:pt idx="236">
                  <c:v>3.8198299542472762</c:v>
                </c:pt>
                <c:pt idx="237">
                  <c:v>3.8147598901131996</c:v>
                </c:pt>
                <c:pt idx="238">
                  <c:v>3.8097837918331781</c:v>
                </c:pt>
                <c:pt idx="239">
                  <c:v>3.8048987392361155</c:v>
                </c:pt>
                <c:pt idx="240">
                  <c:v>3.800101865915801</c:v>
                </c:pt>
                <c:pt idx="241">
                  <c:v>3.7953903610305915</c:v>
                </c:pt>
                <c:pt idx="242">
                  <c:v>3.7907614708478308</c:v>
                </c:pt>
                <c:pt idx="243">
                  <c:v>3.7862125000452442</c:v>
                </c:pt>
                <c:pt idx="244">
                  <c:v>3.7817408127818757</c:v>
                </c:pt>
                <c:pt idx="245">
                  <c:v>3.7773438335512957</c:v>
                </c:pt>
                <c:pt idx="246">
                  <c:v>3.7730190478298775</c:v>
                </c:pt>
                <c:pt idx="247">
                  <c:v>3.768764002532925</c:v>
                </c:pt>
                <c:pt idx="248">
                  <c:v>3.7645763062913158</c:v>
                </c:pt>
                <c:pt idx="249">
                  <c:v>3.7604536295611304</c:v>
                </c:pt>
                <c:pt idx="250">
                  <c:v>3.7563937045785263</c:v>
                </c:pt>
                <c:pt idx="251">
                  <c:v>3.7523943251717604</c:v>
                </c:pt>
                <c:pt idx="252">
                  <c:v>3.7484533464419423</c:v>
                </c:pt>
                <c:pt idx="253">
                  <c:v>3.744568684323716</c:v>
                </c:pt>
                <c:pt idx="254">
                  <c:v>3.7407383150366167</c:v>
                </c:pt>
                <c:pt idx="255">
                  <c:v>3.736960274437422</c:v>
                </c:pt>
                <c:pt idx="256">
                  <c:v>3.7332326572833567</c:v>
                </c:pt>
                <c:pt idx="257">
                  <c:v>3.7295536164155214</c:v>
                </c:pt>
                <c:pt idx="258">
                  <c:v>3.7259213618714186</c:v>
                </c:pt>
                <c:pt idx="259">
                  <c:v>3.7223341599350057</c:v>
                </c:pt>
                <c:pt idx="260">
                  <c:v>3.7187903321321567</c:v>
                </c:pt>
                <c:pt idx="261">
                  <c:v>3.7152882541789882</c:v>
                </c:pt>
                <c:pt idx="262">
                  <c:v>3.7118263548899924</c:v>
                </c:pt>
                <c:pt idx="263">
                  <c:v>3.7084031150524721</c:v>
                </c:pt>
                <c:pt idx="264">
                  <c:v>3.7050170662733182</c:v>
                </c:pt>
                <c:pt idx="265">
                  <c:v>3.7016667898037277</c:v>
                </c:pt>
                <c:pt idx="266">
                  <c:v>3.6983509153470369</c:v>
                </c:pt>
                <c:pt idx="267">
                  <c:v>3.6950681198544464</c:v>
                </c:pt>
                <c:pt idx="268">
                  <c:v>3.6918171263130066</c:v>
                </c:pt>
                <c:pt idx="269">
                  <c:v>3.6885967025298854</c:v>
                </c:pt>
                <c:pt idx="270">
                  <c:v>3.6854056599165625</c:v>
                </c:pt>
                <c:pt idx="271">
                  <c:v>3.6822428522762731</c:v>
                </c:pt>
                <c:pt idx="272">
                  <c:v>3.6791071745977044</c:v>
                </c:pt>
                <c:pt idx="273">
                  <c:v>3.6759975618576508</c:v>
                </c:pt>
                <c:pt idx="274">
                  <c:v>3.6729129878350424</c:v>
                </c:pt>
                <c:pt idx="275">
                  <c:v>3.6698524639385193</c:v>
                </c:pt>
                <c:pt idx="276">
                  <c:v>3.6668150380494602</c:v>
                </c:pt>
                <c:pt idx="277">
                  <c:v>3.663799793382144</c:v>
                </c:pt>
                <c:pt idx="278">
                  <c:v>3.6608058473625276</c:v>
                </c:pt>
                <c:pt idx="279">
                  <c:v>3.6578323505269106</c:v>
                </c:pt>
                <c:pt idx="280">
                  <c:v>3.6548784854415679</c:v>
                </c:pt>
                <c:pt idx="281">
                  <c:v>3.6519434656442868</c:v>
                </c:pt>
                <c:pt idx="282">
                  <c:v>3.6490265346085655</c:v>
                </c:pt>
                <c:pt idx="283">
                  <c:v>3.6461269647310983</c:v>
                </c:pt>
                <c:pt idx="284">
                  <c:v>3.6432440563430397</c:v>
                </c:pt>
                <c:pt idx="285">
                  <c:v>3.6403771367454212</c:v>
                </c:pt>
                <c:pt idx="286">
                  <c:v>3.6375255592689895</c:v>
                </c:pt>
                <c:pt idx="287">
                  <c:v>3.6346887023586163</c:v>
                </c:pt>
                <c:pt idx="288">
                  <c:v>3.6318659686823791</c:v>
                </c:pt>
                <c:pt idx="289">
                  <c:v>3.6290567842652859</c:v>
                </c:pt>
                <c:pt idx="290">
                  <c:v>3.6262605976475806</c:v>
                </c:pt>
                <c:pt idx="291">
                  <c:v>3.6234768790674865</c:v>
                </c:pt>
                <c:pt idx="292">
                  <c:v>3.6207051196681803</c:v>
                </c:pt>
                <c:pt idx="293">
                  <c:v>3.6179448307287565</c:v>
                </c:pt>
                <c:pt idx="294">
                  <c:v>3.615195542918876</c:v>
                </c:pt>
                <c:pt idx="295">
                  <c:v>3.6124568055767776</c:v>
                </c:pt>
                <c:pt idx="296">
                  <c:v>3.6097281860102681</c:v>
                </c:pt>
                <c:pt idx="297">
                  <c:v>3.6070092688203017</c:v>
                </c:pt>
                <c:pt idx="298">
                  <c:v>3.6042996552467228</c:v>
                </c:pt>
                <c:pt idx="299">
                  <c:v>3.601598962535725</c:v>
                </c:pt>
                <c:pt idx="300">
                  <c:v>3.5989068233285622</c:v>
                </c:pt>
                <c:pt idx="301">
                  <c:v>3.5962228850710405</c:v>
                </c:pt>
                <c:pt idx="302">
                  <c:v>3.5935468094432936</c:v>
                </c:pt>
                <c:pt idx="303">
                  <c:v>3.590878271809351</c:v>
                </c:pt>
                <c:pt idx="304">
                  <c:v>3.5882169606859931</c:v>
                </c:pt>
                <c:pt idx="305">
                  <c:v>3.5855625772303821</c:v>
                </c:pt>
                <c:pt idx="306">
                  <c:v>3.5829148347459716</c:v>
                </c:pt>
                <c:pt idx="307">
                  <c:v>3.5802734582061673</c:v>
                </c:pt>
                <c:pt idx="308">
                  <c:v>3.5776381837952451</c:v>
                </c:pt>
                <c:pt idx="309">
                  <c:v>3.5750087584660211</c:v>
                </c:pt>
                <c:pt idx="310">
                  <c:v>3.5723849395137561</c:v>
                </c:pt>
                <c:pt idx="311">
                  <c:v>3.5697664941658251</c:v>
                </c:pt>
                <c:pt idx="312">
                  <c:v>3.5671531991866381</c:v>
                </c:pt>
                <c:pt idx="313">
                  <c:v>3.5645448404973461</c:v>
                </c:pt>
                <c:pt idx="314">
                  <c:v>3.5619412128098462</c:v>
                </c:pt>
                <c:pt idx="315">
                  <c:v>3.559342119274632</c:v>
                </c:pt>
                <c:pt idx="316">
                  <c:v>3.5567473711420163</c:v>
                </c:pt>
                <c:pt idx="317">
                  <c:v>3.5541567874362938</c:v>
                </c:pt>
                <c:pt idx="318">
                  <c:v>3.5515701946423945</c:v>
                </c:pt>
                <c:pt idx="319">
                  <c:v>3.548987426404608</c:v>
                </c:pt>
                <c:pt idx="320">
                  <c:v>3.5464083232369523</c:v>
                </c:pt>
                <c:pt idx="321">
                  <c:v>3.5438327322447893</c:v>
                </c:pt>
                <c:pt idx="322">
                  <c:v>3.5412605068572764</c:v>
                </c:pt>
                <c:pt idx="323">
                  <c:v>3.5386915065702897</c:v>
                </c:pt>
                <c:pt idx="324">
                  <c:v>3.5361255966994198</c:v>
                </c:pt>
                <c:pt idx="325">
                  <c:v>3.5335626481426878</c:v>
                </c:pt>
                <c:pt idx="326">
                  <c:v>3.5310025371526317</c:v>
                </c:pt>
                <c:pt idx="327">
                  <c:v>3.528445145117403</c:v>
                </c:pt>
                <c:pt idx="328">
                  <c:v>3.5258903583505576</c:v>
                </c:pt>
                <c:pt idx="329">
                  <c:v>3.5233380678892088</c:v>
                </c:pt>
                <c:pt idx="330">
                  <c:v>3.5207881693002303</c:v>
                </c:pt>
                <c:pt idx="331">
                  <c:v>3.5182405624942081</c:v>
                </c:pt>
                <c:pt idx="332">
                  <c:v>3.5156951515468462</c:v>
                </c:pt>
                <c:pt idx="333">
                  <c:v>3.5131518445275471</c:v>
                </c:pt>
                <c:pt idx="334">
                  <c:v>3.5106105533348897</c:v>
                </c:pt>
                <c:pt idx="335">
                  <c:v>3.5080711935387363</c:v>
                </c:pt>
                <c:pt idx="336">
                  <c:v>3.505533684228725</c:v>
                </c:pt>
                <c:pt idx="337">
                  <c:v>3.5029979478688862</c:v>
                </c:pt>
                <c:pt idx="338">
                  <c:v>3.5004639101581585</c:v>
                </c:pt>
                <c:pt idx="339">
                  <c:v>3.4979314998965618</c:v>
                </c:pt>
                <c:pt idx="340">
                  <c:v>3.4954006488568208</c:v>
                </c:pt>
                <c:pt idx="341">
                  <c:v>3.4928712916612081</c:v>
                </c:pt>
                <c:pt idx="342">
                  <c:v>3.4903433656634144</c:v>
                </c:pt>
                <c:pt idx="343">
                  <c:v>3.4878168108352456</c:v>
                </c:pt>
                <c:pt idx="344">
                  <c:v>3.4852915696579485</c:v>
                </c:pt>
                <c:pt idx="345">
                  <c:v>3.4827675870179871</c:v>
                </c:pt>
                <c:pt idx="346">
                  <c:v>3.4802448101070942</c:v>
                </c:pt>
                <c:pt idx="347">
                  <c:v>3.4777231883264248</c:v>
                </c:pt>
                <c:pt idx="348">
                  <c:v>3.4752026731946382</c:v>
                </c:pt>
                <c:pt idx="349">
                  <c:v>3.4726832182597756</c:v>
                </c:pt>
                <c:pt idx="350">
                  <c:v>3.4701647790147527</c:v>
                </c:pt>
                <c:pt idx="351">
                  <c:v>3.4676473128163385</c:v>
                </c:pt>
                <c:pt idx="352">
                  <c:v>3.4651307788074783</c:v>
                </c:pt>
                <c:pt idx="353">
                  <c:v>3.462615137842822</c:v>
                </c:pt>
                <c:pt idx="354">
                  <c:v>3.4601003524173244</c:v>
                </c:pt>
                <c:pt idx="355">
                  <c:v>3.4575863865978036</c:v>
                </c:pt>
                <c:pt idx="356">
                  <c:v>3.4550732059573308</c:v>
                </c:pt>
                <c:pt idx="357">
                  <c:v>3.452560777512331</c:v>
                </c:pt>
                <c:pt idx="358">
                  <c:v>3.4500490696622981</c:v>
                </c:pt>
                <c:pt idx="359">
                  <c:v>3.4475380521320034</c:v>
                </c:pt>
                <c:pt idx="360">
                  <c:v>3.445027695916103</c:v>
                </c:pt>
                <c:pt idx="361">
                  <c:v>3.4425179732260505</c:v>
                </c:pt>
                <c:pt idx="362">
                  <c:v>3.4400088574392065</c:v>
                </c:pt>
                <c:pt idx="363">
                  <c:v>3.4375003230500676</c:v>
                </c:pt>
                <c:pt idx="364">
                  <c:v>3.4349923456235247</c:v>
                </c:pt>
                <c:pt idx="365">
                  <c:v>3.4324849017500645</c:v>
                </c:pt>
                <c:pt idx="366">
                  <c:v>3.4299779690028336</c:v>
                </c:pt>
                <c:pt idx="367">
                  <c:v>3.4274715258964932</c:v>
                </c:pt>
                <c:pt idx="368">
                  <c:v>3.4249655518477917</c:v>
                </c:pt>
                <c:pt idx="369">
                  <c:v>3.4224600271377703</c:v>
                </c:pt>
                <c:pt idx="370">
                  <c:v>3.4199549328755579</c:v>
                </c:pt>
                <c:pt idx="371">
                  <c:v>3.4174502509636646</c:v>
                </c:pt>
                <c:pt idx="372">
                  <c:v>3.4149459640647288</c:v>
                </c:pt>
                <c:pt idx="373">
                  <c:v>3.412442055569656</c:v>
                </c:pt>
                <c:pt idx="374">
                  <c:v>3.4099385095670804</c:v>
                </c:pt>
                <c:pt idx="375">
                  <c:v>3.4074353108141073</c:v>
                </c:pt>
                <c:pt idx="376">
                  <c:v>3.4049324447082769</c:v>
                </c:pt>
                <c:pt idx="377">
                  <c:v>3.4024298972607019</c:v>
                </c:pt>
                <c:pt idx="378">
                  <c:v>3.3999276550703224</c:v>
                </c:pt>
                <c:pt idx="379">
                  <c:v>3.3974257052992458</c:v>
                </c:pt>
                <c:pt idx="380">
                  <c:v>3.3949240356491126</c:v>
                </c:pt>
                <c:pt idx="381">
                  <c:v>3.39242263433845</c:v>
                </c:pt>
                <c:pt idx="382">
                  <c:v>3.3899214900809813</c:v>
                </c:pt>
                <c:pt idx="383">
                  <c:v>3.387420592064835</c:v>
                </c:pt>
                <c:pt idx="384">
                  <c:v>3.3849199299326278</c:v>
                </c:pt>
                <c:pt idx="385">
                  <c:v>3.3824194937623817</c:v>
                </c:pt>
                <c:pt idx="386">
                  <c:v>3.379919274049243</c:v>
                </c:pt>
                <c:pt idx="387">
                  <c:v>3.3774192616879617</c:v>
                </c:pt>
                <c:pt idx="388">
                  <c:v>3.3749194479561089</c:v>
                </c:pt>
                <c:pt idx="389">
                  <c:v>3.3724198244979995</c:v>
                </c:pt>
                <c:pt idx="390">
                  <c:v>3.3699203833092826</c:v>
                </c:pt>
                <c:pt idx="391">
                  <c:v>3.3674211167221877</c:v>
                </c:pt>
                <c:pt idx="392">
                  <c:v>3.3649220173913763</c:v>
                </c:pt>
                <c:pt idx="393">
                  <c:v>3.3624230782804005</c:v>
                </c:pt>
                <c:pt idx="394">
                  <c:v>3.3599242926487216</c:v>
                </c:pt>
                <c:pt idx="395">
                  <c:v>3.3574256540392735</c:v>
                </c:pt>
                <c:pt idx="396">
                  <c:v>3.3549271562665535</c:v>
                </c:pt>
                <c:pt idx="397">
                  <c:v>3.3524287934052053</c:v>
                </c:pt>
                <c:pt idx="398">
                  <c:v>3.3499305597790885</c:v>
                </c:pt>
                <c:pt idx="399">
                  <c:v>3.3474324499508015</c:v>
                </c:pt>
                <c:pt idx="400">
                  <c:v>3.3449344587116467</c:v>
                </c:pt>
                <c:pt idx="401">
                  <c:v>3.3424365810720147</c:v>
                </c:pt>
                <c:pt idx="402">
                  <c:v>3.3399388122521776</c:v>
                </c:pt>
                <c:pt idx="403">
                  <c:v>3.3374411476734629</c:v>
                </c:pt>
                <c:pt idx="404">
                  <c:v>3.3349435829498022</c:v>
                </c:pt>
                <c:pt idx="405">
                  <c:v>3.3324461138796293</c:v>
                </c:pt>
                <c:pt idx="406">
                  <c:v>3.3299487364381273</c:v>
                </c:pt>
                <c:pt idx="407">
                  <c:v>3.3274514467697962</c:v>
                </c:pt>
                <c:pt idx="408">
                  <c:v>3.3249542411813282</c:v>
                </c:pt>
                <c:pt idx="409">
                  <c:v>3.3224571161347933</c:v>
                </c:pt>
                <c:pt idx="410">
                  <c:v>3.3199600682411026</c:v>
                </c:pt>
                <c:pt idx="411">
                  <c:v>3.3174630942537471</c:v>
                </c:pt>
                <c:pt idx="412">
                  <c:v>3.3149661910628048</c:v>
                </c:pt>
                <c:pt idx="413">
                  <c:v>3.3124693556891938</c:v>
                </c:pt>
                <c:pt idx="414">
                  <c:v>3.3099725852791719</c:v>
                </c:pt>
                <c:pt idx="415">
                  <c:v>3.3074758770990611</c:v>
                </c:pt>
                <c:pt idx="416">
                  <c:v>3.3049792285302022</c:v>
                </c:pt>
                <c:pt idx="417">
                  <c:v>3.3024826370641129</c:v>
                </c:pt>
                <c:pt idx="418">
                  <c:v>3.2999861002978559</c:v>
                </c:pt>
                <c:pt idx="419">
                  <c:v>3.2974896159295977</c:v>
                </c:pt>
                <c:pt idx="420">
                  <c:v>3.2949931817543572</c:v>
                </c:pt>
                <c:pt idx="421">
                  <c:v>3.2924967956599316</c:v>
                </c:pt>
                <c:pt idx="422">
                  <c:v>3.2900004556229909</c:v>
                </c:pt>
                <c:pt idx="423">
                  <c:v>3.2875041597053434</c:v>
                </c:pt>
                <c:pt idx="424">
                  <c:v>3.2850079060503496</c:v>
                </c:pt>
                <c:pt idx="425">
                  <c:v>3.2825116928794964</c:v>
                </c:pt>
                <c:pt idx="426">
                  <c:v>3.2800155184891047</c:v>
                </c:pt>
                <c:pt idx="427">
                  <c:v>3.2775193812471848</c:v>
                </c:pt>
                <c:pt idx="428">
                  <c:v>3.2750232795904211</c:v>
                </c:pt>
                <c:pt idx="429">
                  <c:v>3.2725272120212807</c:v>
                </c:pt>
                <c:pt idx="430">
                  <c:v>3.2700311771052446</c:v>
                </c:pt>
                <c:pt idx="431">
                  <c:v>3.2675351734681612</c:v>
                </c:pt>
                <c:pt idx="432">
                  <c:v>3.2650391997937005</c:v>
                </c:pt>
                <c:pt idx="433">
                  <c:v>3.262543254820927</c:v>
                </c:pt>
                <c:pt idx="434">
                  <c:v>3.2600473373419643</c:v>
                </c:pt>
                <c:pt idx="435">
                  <c:v>3.2575514461997663</c:v>
                </c:pt>
                <c:pt idx="436">
                  <c:v>3.2550555802859753</c:v>
                </c:pt>
                <c:pt idx="437">
                  <c:v>3.252559738538876</c:v>
                </c:pt>
                <c:pt idx="438">
                  <c:v>3.2500639199414314</c:v>
                </c:pt>
                <c:pt idx="439">
                  <c:v>3.2475681235194047</c:v>
                </c:pt>
                <c:pt idx="440">
                  <c:v>3.2450723483395549</c:v>
                </c:pt>
                <c:pt idx="441">
                  <c:v>3.2425765935079154</c:v>
                </c:pt>
                <c:pt idx="442">
                  <c:v>3.24008085816814</c:v>
                </c:pt>
                <c:pt idx="443">
                  <c:v>3.2375851414999177</c:v>
                </c:pt>
                <c:pt idx="444">
                  <c:v>3.2350894427174612</c:v>
                </c:pt>
                <c:pt idx="445">
                  <c:v>3.2325937610680509</c:v>
                </c:pt>
                <c:pt idx="446">
                  <c:v>3.230098095830642</c:v>
                </c:pt>
                <c:pt idx="447">
                  <c:v>3.2276024463145365</c:v>
                </c:pt>
                <c:pt idx="448">
                  <c:v>3.225106811858101</c:v>
                </c:pt>
                <c:pt idx="449">
                  <c:v>3.2226111918275491</c:v>
                </c:pt>
                <c:pt idx="450">
                  <c:v>3.2201155856157619</c:v>
                </c:pt>
                <c:pt idx="451">
                  <c:v>3.2176199926411737</c:v>
                </c:pt>
                <c:pt idx="452">
                  <c:v>3.2151244123466931</c:v>
                </c:pt>
                <c:pt idx="453">
                  <c:v>3.2126288441986715</c:v>
                </c:pt>
                <c:pt idx="454">
                  <c:v>3.2101332876859212</c:v>
                </c:pt>
                <c:pt idx="455">
                  <c:v>3.2076377423187656</c:v>
                </c:pt>
                <c:pt idx="456">
                  <c:v>3.2051422076281364</c:v>
                </c:pt>
                <c:pt idx="457">
                  <c:v>3.2026466831647049</c:v>
                </c:pt>
                <c:pt idx="458">
                  <c:v>3.2001511684980537</c:v>
                </c:pt>
                <c:pt idx="459">
                  <c:v>3.1976556632158788</c:v>
                </c:pt>
                <c:pt idx="460">
                  <c:v>3.1951601669232268</c:v>
                </c:pt>
                <c:pt idx="461">
                  <c:v>3.1926646792417683</c:v>
                </c:pt>
                <c:pt idx="462">
                  <c:v>3.1901691998090929</c:v>
                </c:pt>
                <c:pt idx="463">
                  <c:v>3.1876737282780443</c:v>
                </c:pt>
                <c:pt idx="464">
                  <c:v>3.1851782643160753</c:v>
                </c:pt>
                <c:pt idx="465">
                  <c:v>3.1826828076046345</c:v>
                </c:pt>
                <c:pt idx="466">
                  <c:v>3.1801873578385766</c:v>
                </c:pt>
                <c:pt idx="467">
                  <c:v>3.1776919147255986</c:v>
                </c:pt>
                <c:pt idx="468">
                  <c:v>3.1751964779856996</c:v>
                </c:pt>
                <c:pt idx="469">
                  <c:v>3.1727010473506603</c:v>
                </c:pt>
                <c:pt idx="470">
                  <c:v>3.1702056225635538</c:v>
                </c:pt>
                <c:pt idx="471">
                  <c:v>3.1677102033782614</c:v>
                </c:pt>
                <c:pt idx="472">
                  <c:v>3.165214789559025</c:v>
                </c:pt>
                <c:pt idx="473">
                  <c:v>3.1627193808800085</c:v>
                </c:pt>
                <c:pt idx="474">
                  <c:v>3.1602239771248799</c:v>
                </c:pt>
                <c:pt idx="475">
                  <c:v>3.1577285780864113</c:v>
                </c:pt>
                <c:pt idx="476">
                  <c:v>3.1552331835660965</c:v>
                </c:pt>
                <c:pt idx="477">
                  <c:v>3.1527377933737837</c:v>
                </c:pt>
                <c:pt idx="478">
                  <c:v>3.1502424073273243</c:v>
                </c:pt>
                <c:pt idx="479">
                  <c:v>3.147747025252233</c:v>
                </c:pt>
                <c:pt idx="480">
                  <c:v>3.1452516469813716</c:v>
                </c:pt>
                <c:pt idx="481">
                  <c:v>3.1427562723546334</c:v>
                </c:pt>
                <c:pt idx="482">
                  <c:v>3.1402609012186504</c:v>
                </c:pt>
                <c:pt idx="483">
                  <c:v>3.13776553342651</c:v>
                </c:pt>
                <c:pt idx="484">
                  <c:v>3.1352701688374829</c:v>
                </c:pt>
                <c:pt idx="485">
                  <c:v>3.1327748073167605</c:v>
                </c:pt>
                <c:pt idx="486">
                  <c:v>3.1302794487352088</c:v>
                </c:pt>
                <c:pt idx="487">
                  <c:v>3.1277840929691303</c:v>
                </c:pt>
                <c:pt idx="488">
                  <c:v>3.1252887399000313</c:v>
                </c:pt>
                <c:pt idx="489">
                  <c:v>3.1227933894144053</c:v>
                </c:pt>
                <c:pt idx="490">
                  <c:v>3.1202980414035233</c:v>
                </c:pt>
                <c:pt idx="491">
                  <c:v>3.117802695763233</c:v>
                </c:pt>
                <c:pt idx="492">
                  <c:v>3.1153073523937636</c:v>
                </c:pt>
                <c:pt idx="493">
                  <c:v>3.1128120111995443</c:v>
                </c:pt>
                <c:pt idx="494">
                  <c:v>3.1103166720890272</c:v>
                </c:pt>
                <c:pt idx="495">
                  <c:v>3.1078213349745161</c:v>
                </c:pt>
                <c:pt idx="496">
                  <c:v>3.1053259997720071</c:v>
                </c:pt>
                <c:pt idx="497">
                  <c:v>3.1028306664010303</c:v>
                </c:pt>
                <c:pt idx="498">
                  <c:v>3.1003353347845026</c:v>
                </c:pt>
                <c:pt idx="499">
                  <c:v>3.0978400048485852</c:v>
                </c:pt>
                <c:pt idx="500">
                  <c:v>3.0953446765225481</c:v>
                </c:pt>
                <c:pt idx="501">
                  <c:v>3.0928493497386365</c:v>
                </c:pt>
                <c:pt idx="502">
                  <c:v>3.0903540244319467</c:v>
                </c:pt>
                <c:pt idx="503">
                  <c:v>3.08785870054031</c:v>
                </c:pt>
                <c:pt idx="504">
                  <c:v>3.0853633780041694</c:v>
                </c:pt>
                <c:pt idx="505">
                  <c:v>3.0828680567664781</c:v>
                </c:pt>
                <c:pt idx="506">
                  <c:v>3.0803727367725884</c:v>
                </c:pt>
                <c:pt idx="507">
                  <c:v>3.0778774179701527</c:v>
                </c:pt>
                <c:pt idx="508">
                  <c:v>3.075382100309028</c:v>
                </c:pt>
                <c:pt idx="509">
                  <c:v>3.0728867837411791</c:v>
                </c:pt>
                <c:pt idx="510">
                  <c:v>3.0703914682205946</c:v>
                </c:pt>
                <c:pt idx="511">
                  <c:v>3.0678961537031979</c:v>
                </c:pt>
                <c:pt idx="512">
                  <c:v>3.0654008401467694</c:v>
                </c:pt>
                <c:pt idx="513">
                  <c:v>3.062905527510865</c:v>
                </c:pt>
                <c:pt idx="514">
                  <c:v>3.0604102157567423</c:v>
                </c:pt>
                <c:pt idx="515">
                  <c:v>3.0579149048472907</c:v>
                </c:pt>
                <c:pt idx="516">
                  <c:v>3.0554195947469607</c:v>
                </c:pt>
                <c:pt idx="517">
                  <c:v>3.0529242854216987</c:v>
                </c:pt>
                <c:pt idx="518">
                  <c:v>3.0504289768388855</c:v>
                </c:pt>
                <c:pt idx="519">
                  <c:v>3.047933668967274</c:v>
                </c:pt>
                <c:pt idx="520">
                  <c:v>3.0454383617769309</c:v>
                </c:pt>
                <c:pt idx="521">
                  <c:v>3.0429430552391858</c:v>
                </c:pt>
                <c:pt idx="522">
                  <c:v>3.0404477493265718</c:v>
                </c:pt>
                <c:pt idx="523">
                  <c:v>3.0379524440127792</c:v>
                </c:pt>
                <c:pt idx="524">
                  <c:v>3.035457139272606</c:v>
                </c:pt>
                <c:pt idx="525">
                  <c:v>3.0329618350819105</c:v>
                </c:pt>
                <c:pt idx="526">
                  <c:v>3.0304665314175674</c:v>
                </c:pt>
                <c:pt idx="527">
                  <c:v>3.0279712282574236</c:v>
                </c:pt>
                <c:pt idx="528">
                  <c:v>3.0254759255802597</c:v>
                </c:pt>
                <c:pt idx="529">
                  <c:v>3.0229806233657488</c:v>
                </c:pt>
                <c:pt idx="530">
                  <c:v>3.0204853215944185</c:v>
                </c:pt>
                <c:pt idx="531">
                  <c:v>3.0179900202476171</c:v>
                </c:pt>
                <c:pt idx="532">
                  <c:v>3.0154947193074779</c:v>
                </c:pt>
                <c:pt idx="533">
                  <c:v>3.0129994187568858</c:v>
                </c:pt>
                <c:pt idx="534">
                  <c:v>3.0105041185794468</c:v>
                </c:pt>
                <c:pt idx="535">
                  <c:v>3.0080088187594551</c:v>
                </c:pt>
                <c:pt idx="536">
                  <c:v>3.0055135192818669</c:v>
                </c:pt>
                <c:pt idx="537">
                  <c:v>3.0030182201322724</c:v>
                </c:pt>
                <c:pt idx="538">
                  <c:v>3.0005229212968665</c:v>
                </c:pt>
                <c:pt idx="539">
                  <c:v>2.998027622762427</c:v>
                </c:pt>
                <c:pt idx="540">
                  <c:v>2.9955323245162866</c:v>
                </c:pt>
                <c:pt idx="541">
                  <c:v>2.9930370265463129</c:v>
                </c:pt>
                <c:pt idx="542">
                  <c:v>2.9905417288408813</c:v>
                </c:pt>
                <c:pt idx="543">
                  <c:v>2.9880464313888586</c:v>
                </c:pt>
                <c:pt idx="544">
                  <c:v>2.9855511341795795</c:v>
                </c:pt>
                <c:pt idx="545">
                  <c:v>2.9830558372028291</c:v>
                </c:pt>
                <c:pt idx="546">
                  <c:v>2.9805605404488205</c:v>
                </c:pt>
                <c:pt idx="547">
                  <c:v>2.9780652439081781</c:v>
                </c:pt>
                <c:pt idx="548">
                  <c:v>2.9755699475719233</c:v>
                </c:pt>
                <c:pt idx="549">
                  <c:v>2.9730746514314532</c:v>
                </c:pt>
                <c:pt idx="550">
                  <c:v>2.9705793554785282</c:v>
                </c:pt>
                <c:pt idx="551">
                  <c:v>2.968084059705256</c:v>
                </c:pt>
                <c:pt idx="552">
                  <c:v>2.9655887641040737</c:v>
                </c:pt>
                <c:pt idx="553">
                  <c:v>2.9630934686677408</c:v>
                </c:pt>
                <c:pt idx="554">
                  <c:v>2.9605981733893181</c:v>
                </c:pt>
                <c:pt idx="555">
                  <c:v>2.9581028782621592</c:v>
                </c:pt>
                <c:pt idx="556">
                  <c:v>2.9556075832798996</c:v>
                </c:pt>
                <c:pt idx="557">
                  <c:v>2.9531122884364391</c:v>
                </c:pt>
                <c:pt idx="558">
                  <c:v>2.9506169937259381</c:v>
                </c:pt>
                <c:pt idx="559">
                  <c:v>2.9481216991427992</c:v>
                </c:pt>
                <c:pt idx="560">
                  <c:v>2.9456264046816623</c:v>
                </c:pt>
                <c:pt idx="561">
                  <c:v>2.9431311103373936</c:v>
                </c:pt>
                <c:pt idx="562">
                  <c:v>2.9406358161050736</c:v>
                </c:pt>
                <c:pt idx="563">
                  <c:v>2.9381405219799914</c:v>
                </c:pt>
                <c:pt idx="564">
                  <c:v>2.9356452279576333</c:v>
                </c:pt>
                <c:pt idx="565">
                  <c:v>2.9331499340336755</c:v>
                </c:pt>
                <c:pt idx="566">
                  <c:v>2.9306546402039784</c:v>
                </c:pt>
                <c:pt idx="567">
                  <c:v>2.9281593464645734</c:v>
                </c:pt>
                <c:pt idx="568">
                  <c:v>2.9256640528116611</c:v>
                </c:pt>
                <c:pt idx="569">
                  <c:v>2.9231687592416007</c:v>
                </c:pt>
                <c:pt idx="570">
                  <c:v>2.9206734657509053</c:v>
                </c:pt>
                <c:pt idx="571">
                  <c:v>2.9181781723362361</c:v>
                </c:pt>
                <c:pt idx="572">
                  <c:v>2.9156828789943914</c:v>
                </c:pt>
                <c:pt idx="573">
                  <c:v>2.9131875857223068</c:v>
                </c:pt>
                <c:pt idx="574">
                  <c:v>2.9106922925170471</c:v>
                </c:pt>
                <c:pt idx="575">
                  <c:v>2.9081969993757992</c:v>
                </c:pt>
                <c:pt idx="576">
                  <c:v>2.9057017062958694</c:v>
                </c:pt>
                <c:pt idx="577">
                  <c:v>2.9032064132746767</c:v>
                </c:pt>
                <c:pt idx="578">
                  <c:v>2.90071112030975</c:v>
                </c:pt>
                <c:pt idx="579">
                  <c:v>2.8982158273987197</c:v>
                </c:pt>
                <c:pt idx="580">
                  <c:v>2.8957205345393184</c:v>
                </c:pt>
                <c:pt idx="581">
                  <c:v>2.8932252417293736</c:v>
                </c:pt>
                <c:pt idx="582">
                  <c:v>2.8907299489668032</c:v>
                </c:pt>
                <c:pt idx="583">
                  <c:v>2.8882346562496135</c:v>
                </c:pt>
                <c:pt idx="584">
                  <c:v>2.8857393635758939</c:v>
                </c:pt>
                <c:pt idx="585">
                  <c:v>2.8832440709438165</c:v>
                </c:pt>
                <c:pt idx="586">
                  <c:v>2.8807487783516272</c:v>
                </c:pt>
                <c:pt idx="587">
                  <c:v>2.8782534857976483</c:v>
                </c:pt>
                <c:pt idx="588">
                  <c:v>2.8757581932802703</c:v>
                </c:pt>
                <c:pt idx="589">
                  <c:v>2.8732629007979549</c:v>
                </c:pt>
                <c:pt idx="590">
                  <c:v>2.8707676083492242</c:v>
                </c:pt>
                <c:pt idx="591">
                  <c:v>2.868272315932666</c:v>
                </c:pt>
                <c:pt idx="592">
                  <c:v>2.8657770235469266</c:v>
                </c:pt>
                <c:pt idx="593">
                  <c:v>2.8632817311907077</c:v>
                </c:pt>
                <c:pt idx="594">
                  <c:v>2.8607864388627675</c:v>
                </c:pt>
                <c:pt idx="595">
                  <c:v>2.8582911465619159</c:v>
                </c:pt>
                <c:pt idx="596">
                  <c:v>2.8557958542870132</c:v>
                </c:pt>
                <c:pt idx="597">
                  <c:v>2.8533005620369662</c:v>
                </c:pt>
                <c:pt idx="598">
                  <c:v>2.8508052698107305</c:v>
                </c:pt>
                <c:pt idx="599">
                  <c:v>2.8483099776073022</c:v>
                </c:pt>
                <c:pt idx="600">
                  <c:v>2.8458146854257222</c:v>
                </c:pt>
                <c:pt idx="601">
                  <c:v>2.8433193932650713</c:v>
                </c:pt>
                <c:pt idx="602">
                  <c:v>2.8408241011244684</c:v>
                </c:pt>
                <c:pt idx="603">
                  <c:v>2.8383288090030696</c:v>
                </c:pt>
                <c:pt idx="604">
                  <c:v>2.8358335169000668</c:v>
                </c:pt>
                <c:pt idx="605">
                  <c:v>2.8333382248146854</c:v>
                </c:pt>
                <c:pt idx="606">
                  <c:v>2.8308429327461839</c:v>
                </c:pt>
                <c:pt idx="607">
                  <c:v>2.8283476406938526</c:v>
                </c:pt>
                <c:pt idx="608">
                  <c:v>2.8258523486570102</c:v>
                </c:pt>
                <c:pt idx="609">
                  <c:v>2.8233570566350048</c:v>
                </c:pt>
                <c:pt idx="610">
                  <c:v>2.8208617646272129</c:v>
                </c:pt>
                <c:pt idx="611">
                  <c:v>2.8183664726330351</c:v>
                </c:pt>
                <c:pt idx="612">
                  <c:v>2.8158711806518992</c:v>
                </c:pt>
                <c:pt idx="613">
                  <c:v>2.8133758886832556</c:v>
                </c:pt>
                <c:pt idx="614">
                  <c:v>2.8108805967265793</c:v>
                </c:pt>
                <c:pt idx="615">
                  <c:v>2.8083853047813658</c:v>
                </c:pt>
                <c:pt idx="616">
                  <c:v>2.8058900128471338</c:v>
                </c:pt>
                <c:pt idx="617">
                  <c:v>2.8033947209234205</c:v>
                </c:pt>
                <c:pt idx="618">
                  <c:v>2.8008994290097826</c:v>
                </c:pt>
                <c:pt idx="619">
                  <c:v>2.7984041371057975</c:v>
                </c:pt>
                <c:pt idx="620">
                  <c:v>2.7959088452110574</c:v>
                </c:pt>
                <c:pt idx="621">
                  <c:v>2.7934135533251743</c:v>
                </c:pt>
                <c:pt idx="622">
                  <c:v>2.790918261447775</c:v>
                </c:pt>
                <c:pt idx="623">
                  <c:v>2.7884229695785026</c:v>
                </c:pt>
                <c:pt idx="624">
                  <c:v>2.785927677717015</c:v>
                </c:pt>
                <c:pt idx="625">
                  <c:v>2.7834323858629837</c:v>
                </c:pt>
                <c:pt idx="626">
                  <c:v>2.7809370940160969</c:v>
                </c:pt>
                <c:pt idx="627">
                  <c:v>2.7784418021760526</c:v>
                </c:pt>
                <c:pt idx="628">
                  <c:v>2.7759465103425622</c:v>
                </c:pt>
                <c:pt idx="629">
                  <c:v>2.7734512185153513</c:v>
                </c:pt>
                <c:pt idx="630">
                  <c:v>2.7709559266941541</c:v>
                </c:pt>
                <c:pt idx="631">
                  <c:v>2.7684606348787195</c:v>
                </c:pt>
                <c:pt idx="632">
                  <c:v>2.7659653430688032</c:v>
                </c:pt>
                <c:pt idx="633">
                  <c:v>2.7634700512641732</c:v>
                </c:pt>
                <c:pt idx="634">
                  <c:v>2.7609747594646086</c:v>
                </c:pt>
                <c:pt idx="635">
                  <c:v>2.7584794676698943</c:v>
                </c:pt>
                <c:pt idx="636">
                  <c:v>2.755984175879826</c:v>
                </c:pt>
                <c:pt idx="637">
                  <c:v>2.7534888840942102</c:v>
                </c:pt>
                <c:pt idx="638">
                  <c:v>2.7509935923128577</c:v>
                </c:pt>
                <c:pt idx="639">
                  <c:v>2.7484983005355907</c:v>
                </c:pt>
                <c:pt idx="640">
                  <c:v>2.7460030087622354</c:v>
                </c:pt>
                <c:pt idx="641">
                  <c:v>2.7435077169926281</c:v>
                </c:pt>
                <c:pt idx="642">
                  <c:v>2.7410124252266108</c:v>
                </c:pt>
                <c:pt idx="643">
                  <c:v>2.7385171334640335</c:v>
                </c:pt>
                <c:pt idx="644">
                  <c:v>2.7360218417047495</c:v>
                </c:pt>
                <c:pt idx="645">
                  <c:v>2.7335265499486221</c:v>
                </c:pt>
                <c:pt idx="646">
                  <c:v>2.7310312581955172</c:v>
                </c:pt>
                <c:pt idx="647">
                  <c:v>2.7285359664453077</c:v>
                </c:pt>
                <c:pt idx="648">
                  <c:v>2.726040674697872</c:v>
                </c:pt>
                <c:pt idx="649">
                  <c:v>2.7235453829530938</c:v>
                </c:pt>
                <c:pt idx="650">
                  <c:v>2.7210500912108611</c:v>
                </c:pt>
                <c:pt idx="651">
                  <c:v>2.7185547994710664</c:v>
                </c:pt>
                <c:pt idx="652">
                  <c:v>2.7160595077336067</c:v>
                </c:pt>
                <c:pt idx="653">
                  <c:v>2.7135642159983844</c:v>
                </c:pt>
                <c:pt idx="654">
                  <c:v>2.7110689242653052</c:v>
                </c:pt>
                <c:pt idx="655">
                  <c:v>2.7085736325342786</c:v>
                </c:pt>
                <c:pt idx="656">
                  <c:v>2.7060783408052194</c:v>
                </c:pt>
                <c:pt idx="657">
                  <c:v>2.703583049078043</c:v>
                </c:pt>
                <c:pt idx="658">
                  <c:v>2.7010877573526706</c:v>
                </c:pt>
                <c:pt idx="659">
                  <c:v>2.6985924656290274</c:v>
                </c:pt>
                <c:pt idx="660">
                  <c:v>2.6960971739070398</c:v>
                </c:pt>
                <c:pt idx="661">
                  <c:v>2.6936018821866385</c:v>
                </c:pt>
                <c:pt idx="662">
                  <c:v>2.691106590467756</c:v>
                </c:pt>
                <c:pt idx="663">
                  <c:v>2.6886112987503292</c:v>
                </c:pt>
                <c:pt idx="664">
                  <c:v>2.6861160070342969</c:v>
                </c:pt>
                <c:pt idx="665">
                  <c:v>2.6836207153195994</c:v>
                </c:pt>
                <c:pt idx="666">
                  <c:v>2.681125423606181</c:v>
                </c:pt>
                <c:pt idx="667">
                  <c:v>2.6786301318939882</c:v>
                </c:pt>
                <c:pt idx="668">
                  <c:v>2.6761348401829697</c:v>
                </c:pt>
                <c:pt idx="669">
                  <c:v>2.6736395484730746</c:v>
                </c:pt>
                <c:pt idx="670">
                  <c:v>2.6711442567642578</c:v>
                </c:pt>
                <c:pt idx="671">
                  <c:v>2.6686489650564722</c:v>
                </c:pt>
                <c:pt idx="672">
                  <c:v>2.6661536733496742</c:v>
                </c:pt>
                <c:pt idx="673">
                  <c:v>2.663658381643824</c:v>
                </c:pt>
                <c:pt idx="674">
                  <c:v>2.6611630899388805</c:v>
                </c:pt>
                <c:pt idx="675">
                  <c:v>2.6586677982348057</c:v>
                </c:pt>
                <c:pt idx="676">
                  <c:v>2.6561725065315631</c:v>
                </c:pt>
                <c:pt idx="677">
                  <c:v>2.6536772148291172</c:v>
                </c:pt>
                <c:pt idx="678">
                  <c:v>2.6511819231274352</c:v>
                </c:pt>
                <c:pt idx="679">
                  <c:v>2.6486866314264841</c:v>
                </c:pt>
                <c:pt idx="680">
                  <c:v>2.6461913397262347</c:v>
                </c:pt>
                <c:pt idx="681">
                  <c:v>2.6436960480266558</c:v>
                </c:pt>
                <c:pt idx="682">
                  <c:v>2.64120075632772</c:v>
                </c:pt>
                <c:pt idx="683">
                  <c:v>2.6387054646293997</c:v>
                </c:pt>
                <c:pt idx="684">
                  <c:v>2.63621017293167</c:v>
                </c:pt>
                <c:pt idx="685">
                  <c:v>2.6337148812345053</c:v>
                </c:pt>
                <c:pt idx="686">
                  <c:v>2.6312195895378814</c:v>
                </c:pt>
                <c:pt idx="687">
                  <c:v>2.6287242978417771</c:v>
                </c:pt>
                <c:pt idx="688">
                  <c:v>2.6262290061461684</c:v>
                </c:pt>
                <c:pt idx="689">
                  <c:v>2.6237337144510366</c:v>
                </c:pt>
                <c:pt idx="690">
                  <c:v>2.6212384227563597</c:v>
                </c:pt>
                <c:pt idx="691">
                  <c:v>2.6187431310621196</c:v>
                </c:pt>
                <c:pt idx="692">
                  <c:v>2.616247839368298</c:v>
                </c:pt>
                <c:pt idx="693">
                  <c:v>2.6137525476748769</c:v>
                </c:pt>
                <c:pt idx="694">
                  <c:v>2.6112572559818394</c:v>
                </c:pt>
                <c:pt idx="695">
                  <c:v>2.6087619642891697</c:v>
                </c:pt>
                <c:pt idx="696">
                  <c:v>2.6062666725968526</c:v>
                </c:pt>
                <c:pt idx="697">
                  <c:v>2.6037713809048721</c:v>
                </c:pt>
                <c:pt idx="698">
                  <c:v>2.601276089213215</c:v>
                </c:pt>
                <c:pt idx="699">
                  <c:v>2.5987807975218677</c:v>
                </c:pt>
                <c:pt idx="700">
                  <c:v>2.5962855058308172</c:v>
                </c:pt>
                <c:pt idx="701">
                  <c:v>2.59379021414005</c:v>
                </c:pt>
                <c:pt idx="702">
                  <c:v>2.5912949224495554</c:v>
                </c:pt>
                <c:pt idx="703">
                  <c:v>2.5887996307593202</c:v>
                </c:pt>
                <c:pt idx="704">
                  <c:v>2.5863043390693363</c:v>
                </c:pt>
                <c:pt idx="705">
                  <c:v>2.5838090473795905</c:v>
                </c:pt>
                <c:pt idx="706">
                  <c:v>2.5813137556900747</c:v>
                </c:pt>
                <c:pt idx="707">
                  <c:v>2.5788184640007774</c:v>
                </c:pt>
                <c:pt idx="708">
                  <c:v>2.5763231723116906</c:v>
                </c:pt>
                <c:pt idx="709">
                  <c:v>2.5738278806228054</c:v>
                </c:pt>
                <c:pt idx="710">
                  <c:v>2.571332588934113</c:v>
                </c:pt>
                <c:pt idx="711">
                  <c:v>2.5688372972456053</c:v>
                </c:pt>
                <c:pt idx="712">
                  <c:v>2.5663420055572743</c:v>
                </c:pt>
                <c:pt idx="713">
                  <c:v>2.563846713869113</c:v>
                </c:pt>
                <c:pt idx="714">
                  <c:v>2.5613514221811142</c:v>
                </c:pt>
                <c:pt idx="715">
                  <c:v>2.5588561304932709</c:v>
                </c:pt>
                <c:pt idx="716">
                  <c:v>2.5563608388055767</c:v>
                </c:pt>
                <c:pt idx="717">
                  <c:v>2.5538655471180256</c:v>
                </c:pt>
                <c:pt idx="718">
                  <c:v>2.5513702554306112</c:v>
                </c:pt>
                <c:pt idx="719">
                  <c:v>2.5488749637433274</c:v>
                </c:pt>
                <c:pt idx="720">
                  <c:v>2.5463796720561689</c:v>
                </c:pt>
                <c:pt idx="721">
                  <c:v>2.5438843803691311</c:v>
                </c:pt>
                <c:pt idx="722">
                  <c:v>2.5413890886822079</c:v>
                </c:pt>
                <c:pt idx="723">
                  <c:v>2.5388937969953957</c:v>
                </c:pt>
                <c:pt idx="724">
                  <c:v>2.5363985053086893</c:v>
                </c:pt>
                <c:pt idx="725">
                  <c:v>2.5339032136220832</c:v>
                </c:pt>
                <c:pt idx="726">
                  <c:v>2.5314079219355747</c:v>
                </c:pt>
                <c:pt idx="727">
                  <c:v>2.5289126302491587</c:v>
                </c:pt>
                <c:pt idx="728">
                  <c:v>2.5264173385628315</c:v>
                </c:pt>
                <c:pt idx="729">
                  <c:v>2.5239220468765895</c:v>
                </c:pt>
                <c:pt idx="730">
                  <c:v>2.5214267551904301</c:v>
                </c:pt>
                <c:pt idx="731">
                  <c:v>2.518931463504348</c:v>
                </c:pt>
                <c:pt idx="732">
                  <c:v>2.5164361718183406</c:v>
                </c:pt>
                <c:pt idx="733">
                  <c:v>2.513940880132405</c:v>
                </c:pt>
                <c:pt idx="734">
                  <c:v>2.5114455884465388</c:v>
                </c:pt>
                <c:pt idx="735">
                  <c:v>2.5089502967607382</c:v>
                </c:pt>
                <c:pt idx="736">
                  <c:v>2.5064550050750007</c:v>
                </c:pt>
                <c:pt idx="737">
                  <c:v>2.5039597133893228</c:v>
                </c:pt>
                <c:pt idx="738">
                  <c:v>2.5014644217037034</c:v>
                </c:pt>
                <c:pt idx="739">
                  <c:v>2.49896913001814</c:v>
                </c:pt>
                <c:pt idx="740">
                  <c:v>2.496473838332629</c:v>
                </c:pt>
                <c:pt idx="741">
                  <c:v>2.4939785466471696</c:v>
                </c:pt>
                <c:pt idx="742">
                  <c:v>2.491483254961758</c:v>
                </c:pt>
                <c:pt idx="743">
                  <c:v>2.4889879632763936</c:v>
                </c:pt>
                <c:pt idx="744">
                  <c:v>2.4864926715910736</c:v>
                </c:pt>
                <c:pt idx="745">
                  <c:v>2.4839973799057962</c:v>
                </c:pt>
                <c:pt idx="746">
                  <c:v>2.4815020882205605</c:v>
                </c:pt>
                <c:pt idx="747">
                  <c:v>2.4790067965353639</c:v>
                </c:pt>
                <c:pt idx="748">
                  <c:v>2.4765115048502047</c:v>
                </c:pt>
                <c:pt idx="749">
                  <c:v>2.4740162131650818</c:v>
                </c:pt>
                <c:pt idx="750">
                  <c:v>2.4715209214799927</c:v>
                </c:pt>
                <c:pt idx="751">
                  <c:v>2.4690256297949373</c:v>
                </c:pt>
                <c:pt idx="752">
                  <c:v>2.466530338109914</c:v>
                </c:pt>
                <c:pt idx="753">
                  <c:v>2.4640350464249208</c:v>
                </c:pt>
                <c:pt idx="754">
                  <c:v>2.4615397547399569</c:v>
                </c:pt>
                <c:pt idx="755">
                  <c:v>2.4590444630550206</c:v>
                </c:pt>
                <c:pt idx="756">
                  <c:v>2.4565491713701109</c:v>
                </c:pt>
                <c:pt idx="757">
                  <c:v>2.454053879685226</c:v>
                </c:pt>
                <c:pt idx="758">
                  <c:v>2.451558588000367</c:v>
                </c:pt>
                <c:pt idx="759">
                  <c:v>2.4490632963155301</c:v>
                </c:pt>
                <c:pt idx="760">
                  <c:v>2.4465680046307172</c:v>
                </c:pt>
                <c:pt idx="761">
                  <c:v>2.4440727129459248</c:v>
                </c:pt>
                <c:pt idx="762">
                  <c:v>2.4415774212611527</c:v>
                </c:pt>
                <c:pt idx="763">
                  <c:v>2.4390821295764011</c:v>
                </c:pt>
                <c:pt idx="764">
                  <c:v>2.4365868378916682</c:v>
                </c:pt>
                <c:pt idx="765">
                  <c:v>2.4340915462069539</c:v>
                </c:pt>
                <c:pt idx="766">
                  <c:v>2.4315962545222565</c:v>
                </c:pt>
                <c:pt idx="767">
                  <c:v>2.429100962837575</c:v>
                </c:pt>
                <c:pt idx="768">
                  <c:v>2.4266056711529105</c:v>
                </c:pt>
                <c:pt idx="769">
                  <c:v>2.424110379468261</c:v>
                </c:pt>
                <c:pt idx="770">
                  <c:v>2.4216150877836258</c:v>
                </c:pt>
                <c:pt idx="771">
                  <c:v>2.4191197960990047</c:v>
                </c:pt>
                <c:pt idx="772">
                  <c:v>2.416624504414397</c:v>
                </c:pt>
                <c:pt idx="773">
                  <c:v>2.4141292127298026</c:v>
                </c:pt>
                <c:pt idx="774">
                  <c:v>2.4116339210452198</c:v>
                </c:pt>
                <c:pt idx="775">
                  <c:v>2.4091386293606494</c:v>
                </c:pt>
                <c:pt idx="776">
                  <c:v>2.4066433376760905</c:v>
                </c:pt>
                <c:pt idx="777">
                  <c:v>2.4041480459915414</c:v>
                </c:pt>
                <c:pt idx="778">
                  <c:v>2.4016527543070039</c:v>
                </c:pt>
                <c:pt idx="779">
                  <c:v>2.3991574626224752</c:v>
                </c:pt>
                <c:pt idx="780">
                  <c:v>2.3966621709379563</c:v>
                </c:pt>
                <c:pt idx="781">
                  <c:v>2.3941668792534472</c:v>
                </c:pt>
                <c:pt idx="782">
                  <c:v>2.391671587568946</c:v>
                </c:pt>
                <c:pt idx="783">
                  <c:v>2.3891762958844538</c:v>
                </c:pt>
                <c:pt idx="784">
                  <c:v>2.3866810041999695</c:v>
                </c:pt>
                <c:pt idx="785">
                  <c:v>2.3841857125154924</c:v>
                </c:pt>
                <c:pt idx="786">
                  <c:v>2.3816904208310223</c:v>
                </c:pt>
                <c:pt idx="787">
                  <c:v>2.3791951291465603</c:v>
                </c:pt>
                <c:pt idx="788">
                  <c:v>2.3766998374621044</c:v>
                </c:pt>
                <c:pt idx="789">
                  <c:v>2.3742045457776557</c:v>
                </c:pt>
                <c:pt idx="790">
                  <c:v>2.3717092540932123</c:v>
                </c:pt>
                <c:pt idx="791">
                  <c:v>2.3692139624087751</c:v>
                </c:pt>
                <c:pt idx="792">
                  <c:v>2.3667186707243433</c:v>
                </c:pt>
                <c:pt idx="793">
                  <c:v>2.3642233790399176</c:v>
                </c:pt>
                <c:pt idx="794">
                  <c:v>2.3617280873554964</c:v>
                </c:pt>
                <c:pt idx="795">
                  <c:v>2.3592327956710806</c:v>
                </c:pt>
                <c:pt idx="796">
                  <c:v>2.35673750398667</c:v>
                </c:pt>
                <c:pt idx="797">
                  <c:v>2.3542422123022639</c:v>
                </c:pt>
                <c:pt idx="798">
                  <c:v>2.3517469206178614</c:v>
                </c:pt>
                <c:pt idx="799">
                  <c:v>2.3492516289334633</c:v>
                </c:pt>
                <c:pt idx="800">
                  <c:v>2.3467563372490696</c:v>
                </c:pt>
                <c:pt idx="801">
                  <c:v>2.3442610455646795</c:v>
                </c:pt>
                <c:pt idx="802">
                  <c:v>2.3417657538802938</c:v>
                </c:pt>
                <c:pt idx="803">
                  <c:v>2.3392704621959108</c:v>
                </c:pt>
                <c:pt idx="804">
                  <c:v>2.3367751705115314</c:v>
                </c:pt>
                <c:pt idx="805">
                  <c:v>2.3342798788271546</c:v>
                </c:pt>
                <c:pt idx="806">
                  <c:v>2.3317845871427823</c:v>
                </c:pt>
                <c:pt idx="807">
                  <c:v>2.3292892954584117</c:v>
                </c:pt>
                <c:pt idx="808">
                  <c:v>2.3267940037740447</c:v>
                </c:pt>
                <c:pt idx="809">
                  <c:v>2.3242987120896803</c:v>
                </c:pt>
                <c:pt idx="810">
                  <c:v>2.3218034204053186</c:v>
                </c:pt>
                <c:pt idx="811">
                  <c:v>2.3193081287209596</c:v>
                </c:pt>
                <c:pt idx="812">
                  <c:v>2.3168128370366023</c:v>
                </c:pt>
                <c:pt idx="813">
                  <c:v>2.3143175453522469</c:v>
                </c:pt>
                <c:pt idx="814">
                  <c:v>2.311822253667895</c:v>
                </c:pt>
                <c:pt idx="815">
                  <c:v>2.3093269619835448</c:v>
                </c:pt>
                <c:pt idx="816">
                  <c:v>2.3068316702991964</c:v>
                </c:pt>
                <c:pt idx="817">
                  <c:v>2.3043363786148499</c:v>
                </c:pt>
                <c:pt idx="818">
                  <c:v>2.301841086930505</c:v>
                </c:pt>
                <c:pt idx="819">
                  <c:v>2.2993457952461629</c:v>
                </c:pt>
                <c:pt idx="820">
                  <c:v>2.2968505035618216</c:v>
                </c:pt>
                <c:pt idx="821">
                  <c:v>2.2943552118774821</c:v>
                </c:pt>
                <c:pt idx="822">
                  <c:v>2.2918599201931444</c:v>
                </c:pt>
                <c:pt idx="823">
                  <c:v>2.2893646285088076</c:v>
                </c:pt>
                <c:pt idx="824">
                  <c:v>2.2868693368244735</c:v>
                </c:pt>
                <c:pt idx="825">
                  <c:v>2.2843740451401393</c:v>
                </c:pt>
                <c:pt idx="826">
                  <c:v>2.2818787534558078</c:v>
                </c:pt>
                <c:pt idx="827">
                  <c:v>2.2793834617714763</c:v>
                </c:pt>
                <c:pt idx="828">
                  <c:v>2.2768881700871466</c:v>
                </c:pt>
                <c:pt idx="829">
                  <c:v>2.2743928784028187</c:v>
                </c:pt>
                <c:pt idx="830">
                  <c:v>2.2718975867184907</c:v>
                </c:pt>
                <c:pt idx="831">
                  <c:v>2.2694022950341637</c:v>
                </c:pt>
                <c:pt idx="832">
                  <c:v>2.2669070033498384</c:v>
                </c:pt>
                <c:pt idx="833">
                  <c:v>2.264411711665514</c:v>
                </c:pt>
                <c:pt idx="834">
                  <c:v>2.2619164199811905</c:v>
                </c:pt>
                <c:pt idx="835">
                  <c:v>2.2594211282968679</c:v>
                </c:pt>
                <c:pt idx="836">
                  <c:v>2.2569258366125462</c:v>
                </c:pt>
                <c:pt idx="837">
                  <c:v>2.2544305449282254</c:v>
                </c:pt>
                <c:pt idx="838">
                  <c:v>2.2519352532439054</c:v>
                </c:pt>
                <c:pt idx="839">
                  <c:v>2.2494399615595855</c:v>
                </c:pt>
                <c:pt idx="840">
                  <c:v>2.2469446698752673</c:v>
                </c:pt>
                <c:pt idx="841">
                  <c:v>2.2444493781909491</c:v>
                </c:pt>
                <c:pt idx="842">
                  <c:v>2.2419540865066319</c:v>
                </c:pt>
                <c:pt idx="843">
                  <c:v>2.2394587948223155</c:v>
                </c:pt>
                <c:pt idx="844">
                  <c:v>2.2369635031379991</c:v>
                </c:pt>
                <c:pt idx="845">
                  <c:v>2.2344682114536836</c:v>
                </c:pt>
                <c:pt idx="846">
                  <c:v>2.2319729197693681</c:v>
                </c:pt>
                <c:pt idx="847">
                  <c:v>2.2294776280850543</c:v>
                </c:pt>
                <c:pt idx="848">
                  <c:v>2.2269823364007406</c:v>
                </c:pt>
                <c:pt idx="849">
                  <c:v>2.2244870447164269</c:v>
                </c:pt>
                <c:pt idx="850">
                  <c:v>2.221991753032114</c:v>
                </c:pt>
                <c:pt idx="851">
                  <c:v>2.2194964613478021</c:v>
                </c:pt>
                <c:pt idx="852">
                  <c:v>2.2170011696634893</c:v>
                </c:pt>
                <c:pt idx="853">
                  <c:v>2.2145058779791782</c:v>
                </c:pt>
                <c:pt idx="854">
                  <c:v>2.2120105862948671</c:v>
                </c:pt>
                <c:pt idx="855">
                  <c:v>2.2095152946105552</c:v>
                </c:pt>
                <c:pt idx="856">
                  <c:v>2.207020002926245</c:v>
                </c:pt>
                <c:pt idx="857">
                  <c:v>2.2045247112419348</c:v>
                </c:pt>
                <c:pt idx="858">
                  <c:v>2.2020294195576247</c:v>
                </c:pt>
                <c:pt idx="859">
                  <c:v>2.1995341278733154</c:v>
                </c:pt>
                <c:pt idx="860">
                  <c:v>2.1970388361890061</c:v>
                </c:pt>
                <c:pt idx="861">
                  <c:v>2.1945435445046977</c:v>
                </c:pt>
                <c:pt idx="862">
                  <c:v>2.1920482528203893</c:v>
                </c:pt>
                <c:pt idx="863">
                  <c:v>2.18955296113608</c:v>
                </c:pt>
                <c:pt idx="864">
                  <c:v>2.1870576694517725</c:v>
                </c:pt>
                <c:pt idx="865">
                  <c:v>2.1845623777674641</c:v>
                </c:pt>
                <c:pt idx="866">
                  <c:v>2.1820670860831566</c:v>
                </c:pt>
                <c:pt idx="867">
                  <c:v>2.1795717943988491</c:v>
                </c:pt>
                <c:pt idx="868">
                  <c:v>2.1770765027145424</c:v>
                </c:pt>
                <c:pt idx="869">
                  <c:v>2.1745812110302349</c:v>
                </c:pt>
                <c:pt idx="870">
                  <c:v>2.1720859193459283</c:v>
                </c:pt>
                <c:pt idx="871">
                  <c:v>2.1695906276616217</c:v>
                </c:pt>
                <c:pt idx="872">
                  <c:v>2.1670953359773151</c:v>
                </c:pt>
                <c:pt idx="873">
                  <c:v>2.1646000442930085</c:v>
                </c:pt>
                <c:pt idx="874">
                  <c:v>2.1621047526087027</c:v>
                </c:pt>
                <c:pt idx="875">
                  <c:v>2.159609460924397</c:v>
                </c:pt>
                <c:pt idx="876">
                  <c:v>2.1571141692400913</c:v>
                </c:pt>
                <c:pt idx="877">
                  <c:v>2.1546188775557855</c:v>
                </c:pt>
                <c:pt idx="878">
                  <c:v>2.1521235858714807</c:v>
                </c:pt>
                <c:pt idx="879">
                  <c:v>2.1496282941871749</c:v>
                </c:pt>
                <c:pt idx="880">
                  <c:v>2.1471330025028692</c:v>
                </c:pt>
                <c:pt idx="881">
                  <c:v>2.1446377108185644</c:v>
                </c:pt>
                <c:pt idx="882">
                  <c:v>2.1421424191342595</c:v>
                </c:pt>
                <c:pt idx="883">
                  <c:v>2.1396471274499547</c:v>
                </c:pt>
                <c:pt idx="884">
                  <c:v>2.1371518357656498</c:v>
                </c:pt>
                <c:pt idx="885">
                  <c:v>2.1346565440813459</c:v>
                </c:pt>
                <c:pt idx="886">
                  <c:v>2.132161252397041</c:v>
                </c:pt>
                <c:pt idx="887">
                  <c:v>2.1296659607127362</c:v>
                </c:pt>
                <c:pt idx="888">
                  <c:v>2.1271706690284322</c:v>
                </c:pt>
                <c:pt idx="889">
                  <c:v>2.1246753773441274</c:v>
                </c:pt>
                <c:pt idx="890">
                  <c:v>2.1221800856598234</c:v>
                </c:pt>
                <c:pt idx="891">
                  <c:v>2.1196847939755195</c:v>
                </c:pt>
                <c:pt idx="892">
                  <c:v>2.1171895022912155</c:v>
                </c:pt>
                <c:pt idx="893">
                  <c:v>2.1146942106069115</c:v>
                </c:pt>
                <c:pt idx="894">
                  <c:v>2.1121989189226076</c:v>
                </c:pt>
                <c:pt idx="895">
                  <c:v>2.1097036272383036</c:v>
                </c:pt>
                <c:pt idx="896">
                  <c:v>2.1072083355539997</c:v>
                </c:pt>
                <c:pt idx="897">
                  <c:v>2.1047130438696957</c:v>
                </c:pt>
                <c:pt idx="898">
                  <c:v>2.1022177521853926</c:v>
                </c:pt>
                <c:pt idx="899">
                  <c:v>2.0997224605010887</c:v>
                </c:pt>
                <c:pt idx="900">
                  <c:v>2.0972271688167856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48016"/>
        <c:axId val="359918288"/>
      </c:scatterChart>
      <c:valAx>
        <c:axId val="3594480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918288"/>
        <c:crosses val="autoZero"/>
        <c:crossBetween val="midCat"/>
      </c:valAx>
      <c:valAx>
        <c:axId val="359918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448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608541</xdr:colOff>
      <xdr:row>15</xdr:row>
      <xdr:rowOff>57676</xdr:rowOff>
    </xdr:from>
    <xdr:to>
      <xdr:col>13</xdr:col>
      <xdr:colOff>612641</xdr:colOff>
      <xdr:row>41</xdr:row>
      <xdr:rowOff>12576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592931</xdr:colOff>
      <xdr:row>17</xdr:row>
      <xdr:rowOff>1587</xdr:rowOff>
    </xdr:from>
    <xdr:to>
      <xdr:col>14</xdr:col>
      <xdr:colOff>45375</xdr:colOff>
      <xdr:row>41</xdr:row>
      <xdr:rowOff>83487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16</xdr:row>
      <xdr:rowOff>11112</xdr:rowOff>
    </xdr:from>
    <xdr:to>
      <xdr:col>14</xdr:col>
      <xdr:colOff>59662</xdr:colOff>
      <xdr:row>40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16</xdr:row>
      <xdr:rowOff>1586</xdr:rowOff>
    </xdr:from>
    <xdr:to>
      <xdr:col>14</xdr:col>
      <xdr:colOff>83474</xdr:colOff>
      <xdr:row>40</xdr:row>
      <xdr:rowOff>83486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</xdr:colOff>
      <xdr:row>15</xdr:row>
      <xdr:rowOff>153986</xdr:rowOff>
    </xdr:from>
    <xdr:to>
      <xdr:col>14</xdr:col>
      <xdr:colOff>71569</xdr:colOff>
      <xdr:row>40</xdr:row>
      <xdr:rowOff>69199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16</xdr:row>
      <xdr:rowOff>20636</xdr:rowOff>
    </xdr:from>
    <xdr:to>
      <xdr:col>13</xdr:col>
      <xdr:colOff>469237</xdr:colOff>
      <xdr:row>40</xdr:row>
      <xdr:rowOff>102536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11112</xdr:rowOff>
    </xdr:from>
    <xdr:to>
      <xdr:col>14</xdr:col>
      <xdr:colOff>69188</xdr:colOff>
      <xdr:row>36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17</xdr:row>
      <xdr:rowOff>39686</xdr:rowOff>
    </xdr:from>
    <xdr:to>
      <xdr:col>14</xdr:col>
      <xdr:colOff>42994</xdr:colOff>
      <xdr:row>41</xdr:row>
      <xdr:rowOff>121586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15</xdr:row>
      <xdr:rowOff>144461</xdr:rowOff>
    </xdr:from>
    <xdr:to>
      <xdr:col>14</xdr:col>
      <xdr:colOff>69187</xdr:colOff>
      <xdr:row>40</xdr:row>
      <xdr:rowOff>59674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17</xdr:row>
      <xdr:rowOff>1587</xdr:rowOff>
    </xdr:from>
    <xdr:to>
      <xdr:col>14</xdr:col>
      <xdr:colOff>78712</xdr:colOff>
      <xdr:row>41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604837</xdr:colOff>
      <xdr:row>15</xdr:row>
      <xdr:rowOff>23019</xdr:rowOff>
    </xdr:from>
    <xdr:to>
      <xdr:col>14</xdr:col>
      <xdr:colOff>57281</xdr:colOff>
      <xdr:row>36</xdr:row>
      <xdr:rowOff>104919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15</xdr:row>
      <xdr:rowOff>144461</xdr:rowOff>
    </xdr:from>
    <xdr:to>
      <xdr:col>14</xdr:col>
      <xdr:colOff>42994</xdr:colOff>
      <xdr:row>40</xdr:row>
      <xdr:rowOff>59674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15</xdr:row>
      <xdr:rowOff>6350</xdr:rowOff>
    </xdr:from>
    <xdr:to>
      <xdr:col>14</xdr:col>
      <xdr:colOff>69187</xdr:colOff>
      <xdr:row>36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15</xdr:row>
      <xdr:rowOff>187325</xdr:rowOff>
    </xdr:from>
    <xdr:to>
      <xdr:col>14</xdr:col>
      <xdr:colOff>59662</xdr:colOff>
      <xdr:row>37</xdr:row>
      <xdr:rowOff>78725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14</xdr:row>
      <xdr:rowOff>189706</xdr:rowOff>
    </xdr:from>
    <xdr:to>
      <xdr:col>14</xdr:col>
      <xdr:colOff>57280</xdr:colOff>
      <xdr:row>36</xdr:row>
      <xdr:rowOff>81106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15</xdr:row>
      <xdr:rowOff>144461</xdr:rowOff>
    </xdr:from>
    <xdr:to>
      <xdr:col>14</xdr:col>
      <xdr:colOff>68194</xdr:colOff>
      <xdr:row>40</xdr:row>
      <xdr:rowOff>59674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15</xdr:row>
      <xdr:rowOff>153986</xdr:rowOff>
    </xdr:from>
    <xdr:to>
      <xdr:col>14</xdr:col>
      <xdr:colOff>59662</xdr:colOff>
      <xdr:row>40</xdr:row>
      <xdr:rowOff>69199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4496</xdr:colOff>
      <xdr:row>16</xdr:row>
      <xdr:rowOff>9525</xdr:rowOff>
    </xdr:from>
    <xdr:to>
      <xdr:col>13</xdr:col>
      <xdr:colOff>528502</xdr:colOff>
      <xdr:row>37</xdr:row>
      <xdr:rowOff>91425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1322</xdr:colOff>
      <xdr:row>14</xdr:row>
      <xdr:rowOff>186267</xdr:rowOff>
    </xdr:from>
    <xdr:to>
      <xdr:col>14</xdr:col>
      <xdr:colOff>60985</xdr:colOff>
      <xdr:row>36</xdr:row>
      <xdr:rowOff>77667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tabSelected="1" zoomScale="90" zoomScaleNormal="90" workbookViewId="0"/>
  </sheetViews>
  <sheetFormatPr defaultRowHeight="15" x14ac:dyDescent="0.25"/>
  <cols>
    <col min="3" max="3" width="12.28515625" bestFit="1" customWidth="1"/>
  </cols>
  <sheetData>
    <row r="1" spans="1:6" x14ac:dyDescent="0.25">
      <c r="A1" s="2" t="s">
        <v>31</v>
      </c>
      <c r="B1" s="2" t="s">
        <v>26</v>
      </c>
      <c r="C1" s="2" t="s">
        <v>61</v>
      </c>
      <c r="D1" s="2" t="s">
        <v>0</v>
      </c>
      <c r="E1" s="2" t="s">
        <v>1</v>
      </c>
      <c r="F1" s="2" t="s">
        <v>30</v>
      </c>
    </row>
    <row r="2" spans="1:6" x14ac:dyDescent="0.25">
      <c r="A2" s="23">
        <v>12628</v>
      </c>
      <c r="B2" s="2" t="s">
        <v>27</v>
      </c>
      <c r="C2" s="2" t="s">
        <v>62</v>
      </c>
      <c r="D2" s="22">
        <v>5.5</v>
      </c>
      <c r="E2" s="21">
        <v>0</v>
      </c>
      <c r="F2" s="2">
        <v>7.9867717340000004</v>
      </c>
    </row>
    <row r="3" spans="1:6" x14ac:dyDescent="0.25">
      <c r="A3" s="23">
        <v>12628</v>
      </c>
      <c r="B3" s="2" t="s">
        <v>27</v>
      </c>
      <c r="C3" s="2" t="s">
        <v>62</v>
      </c>
      <c r="D3" s="22">
        <v>5.5</v>
      </c>
      <c r="E3" s="21">
        <v>1.5</v>
      </c>
      <c r="F3" s="2">
        <v>7.1238516409999999</v>
      </c>
    </row>
    <row r="4" spans="1:6" x14ac:dyDescent="0.25">
      <c r="A4" s="23">
        <v>12628</v>
      </c>
      <c r="B4" s="2" t="s">
        <v>27</v>
      </c>
      <c r="C4" s="2" t="s">
        <v>62</v>
      </c>
      <c r="D4" s="22">
        <v>5.5</v>
      </c>
      <c r="E4" s="21">
        <v>3</v>
      </c>
      <c r="F4" s="2">
        <v>3.826074803</v>
      </c>
    </row>
    <row r="5" spans="1:6" x14ac:dyDescent="0.25">
      <c r="A5" s="23">
        <v>12628</v>
      </c>
      <c r="B5" s="2" t="s">
        <v>27</v>
      </c>
      <c r="C5" s="2" t="s">
        <v>62</v>
      </c>
      <c r="D5" s="22">
        <v>5.5</v>
      </c>
      <c r="E5" s="21">
        <v>4.5</v>
      </c>
      <c r="F5" s="2">
        <v>2.2304489209999998</v>
      </c>
    </row>
    <row r="6" spans="1:6" x14ac:dyDescent="0.25">
      <c r="A6" s="23">
        <v>12628</v>
      </c>
      <c r="B6" s="2" t="s">
        <v>27</v>
      </c>
      <c r="C6" s="2" t="s">
        <v>62</v>
      </c>
      <c r="D6" s="22">
        <v>5.5</v>
      </c>
      <c r="E6" s="21">
        <v>6</v>
      </c>
      <c r="F6" s="2">
        <v>2.1139433520000002</v>
      </c>
    </row>
    <row r="7" spans="1:6" x14ac:dyDescent="0.25">
      <c r="A7" s="23">
        <v>12628</v>
      </c>
      <c r="B7" s="2" t="s">
        <v>27</v>
      </c>
      <c r="C7" s="2" t="s">
        <v>62</v>
      </c>
      <c r="D7" s="22">
        <v>5.5</v>
      </c>
      <c r="E7" s="21">
        <v>7.5</v>
      </c>
      <c r="F7" s="2">
        <v>3.0413926849999999</v>
      </c>
    </row>
    <row r="8" spans="1:6" x14ac:dyDescent="0.25">
      <c r="A8" s="23">
        <v>12628</v>
      </c>
      <c r="B8" s="2" t="s">
        <v>27</v>
      </c>
      <c r="C8" s="2" t="s">
        <v>62</v>
      </c>
      <c r="D8" s="22">
        <v>5.5</v>
      </c>
      <c r="E8" s="21">
        <v>9</v>
      </c>
      <c r="F8" s="2">
        <v>2.4983105540000001</v>
      </c>
    </row>
    <row r="9" spans="1:6" x14ac:dyDescent="0.25">
      <c r="A9" s="23">
        <v>12628</v>
      </c>
      <c r="B9" s="2" t="s">
        <v>28</v>
      </c>
      <c r="C9" s="2" t="s">
        <v>62</v>
      </c>
      <c r="D9" s="22">
        <v>5.5</v>
      </c>
      <c r="E9" s="21">
        <v>0</v>
      </c>
      <c r="F9" s="2">
        <v>8.0128372250000002</v>
      </c>
    </row>
    <row r="10" spans="1:6" x14ac:dyDescent="0.25">
      <c r="A10" s="23">
        <v>12628</v>
      </c>
      <c r="B10" s="2" t="s">
        <v>28</v>
      </c>
      <c r="C10" s="2" t="s">
        <v>62</v>
      </c>
      <c r="D10" s="22">
        <v>5.5</v>
      </c>
      <c r="E10" s="21">
        <v>1.5</v>
      </c>
      <c r="F10" s="2">
        <v>7.1139433519999997</v>
      </c>
    </row>
    <row r="11" spans="1:6" x14ac:dyDescent="0.25">
      <c r="A11" s="23">
        <v>12628</v>
      </c>
      <c r="B11" s="2" t="s">
        <v>28</v>
      </c>
      <c r="C11" s="2" t="s">
        <v>62</v>
      </c>
      <c r="D11" s="22">
        <v>5.5</v>
      </c>
      <c r="E11" s="21">
        <v>3</v>
      </c>
      <c r="F11" s="2">
        <v>4.1367205670000002</v>
      </c>
    </row>
    <row r="12" spans="1:6" x14ac:dyDescent="0.25">
      <c r="A12" s="23">
        <v>12628</v>
      </c>
      <c r="B12" s="2" t="s">
        <v>28</v>
      </c>
      <c r="C12" s="2" t="s">
        <v>62</v>
      </c>
      <c r="D12" s="22">
        <v>5.5</v>
      </c>
      <c r="E12" s="21">
        <v>4.5</v>
      </c>
      <c r="F12" s="2">
        <v>3.0128372250000002</v>
      </c>
    </row>
    <row r="13" spans="1:6" x14ac:dyDescent="0.25">
      <c r="A13" s="23">
        <v>12628</v>
      </c>
      <c r="B13" s="2" t="s">
        <v>28</v>
      </c>
      <c r="C13" s="2" t="s">
        <v>62</v>
      </c>
      <c r="D13" s="22">
        <v>5.5</v>
      </c>
      <c r="E13" s="21">
        <v>6</v>
      </c>
      <c r="F13" s="2">
        <v>2.903089987</v>
      </c>
    </row>
    <row r="14" spans="1:6" x14ac:dyDescent="0.25">
      <c r="A14" s="23">
        <v>12628</v>
      </c>
      <c r="B14" s="2" t="s">
        <v>28</v>
      </c>
      <c r="C14" s="2" t="s">
        <v>62</v>
      </c>
      <c r="D14" s="22">
        <v>5.5</v>
      </c>
      <c r="E14" s="21">
        <v>7.5</v>
      </c>
      <c r="F14" s="2">
        <v>2.3710678619999999</v>
      </c>
    </row>
    <row r="15" spans="1:6" x14ac:dyDescent="0.25">
      <c r="A15" s="23">
        <v>12628</v>
      </c>
      <c r="B15" s="2" t="s">
        <v>28</v>
      </c>
      <c r="C15" s="2" t="s">
        <v>62</v>
      </c>
      <c r="D15" s="22">
        <v>5.5</v>
      </c>
      <c r="E15" s="21">
        <v>9</v>
      </c>
      <c r="F15" s="2">
        <v>3.217483944</v>
      </c>
    </row>
    <row r="16" spans="1:6" x14ac:dyDescent="0.25">
      <c r="A16" s="23">
        <v>12628</v>
      </c>
      <c r="B16" s="2" t="s">
        <v>29</v>
      </c>
      <c r="C16" s="2" t="s">
        <v>62</v>
      </c>
      <c r="D16" s="22">
        <v>5.5</v>
      </c>
      <c r="E16" s="21">
        <v>0</v>
      </c>
      <c r="F16" s="2">
        <v>8.1038037210000002</v>
      </c>
    </row>
    <row r="17" spans="1:6" x14ac:dyDescent="0.25">
      <c r="A17" s="23">
        <v>12628</v>
      </c>
      <c r="B17" s="2" t="s">
        <v>29</v>
      </c>
      <c r="C17" s="2" t="s">
        <v>62</v>
      </c>
      <c r="D17" s="22">
        <v>5.5</v>
      </c>
      <c r="E17" s="21">
        <v>1.5</v>
      </c>
      <c r="F17" s="2">
        <v>7.0413926849999999</v>
      </c>
    </row>
    <row r="18" spans="1:6" x14ac:dyDescent="0.25">
      <c r="A18" s="23">
        <v>12628</v>
      </c>
      <c r="B18" s="2" t="s">
        <v>29</v>
      </c>
      <c r="C18" s="2" t="s">
        <v>62</v>
      </c>
      <c r="D18" s="22">
        <v>5.5</v>
      </c>
      <c r="E18" s="21">
        <v>3</v>
      </c>
      <c r="F18" s="2">
        <v>3.301029996</v>
      </c>
    </row>
    <row r="19" spans="1:6" x14ac:dyDescent="0.25">
      <c r="A19" s="23">
        <v>12628</v>
      </c>
      <c r="B19" s="2" t="s">
        <v>29</v>
      </c>
      <c r="C19" s="2" t="s">
        <v>62</v>
      </c>
      <c r="D19" s="22">
        <v>5.5</v>
      </c>
      <c r="E19" s="21">
        <v>4.5</v>
      </c>
      <c r="F19" s="2">
        <v>4.1673173349999999</v>
      </c>
    </row>
    <row r="20" spans="1:6" x14ac:dyDescent="0.25">
      <c r="A20" s="23">
        <v>12628</v>
      </c>
      <c r="B20" s="2" t="s">
        <v>29</v>
      </c>
      <c r="C20" s="2" t="s">
        <v>62</v>
      </c>
      <c r="D20" s="22">
        <v>5.5</v>
      </c>
      <c r="E20" s="21">
        <v>6</v>
      </c>
      <c r="F20" s="2">
        <v>3.3159703450000002</v>
      </c>
    </row>
    <row r="21" spans="1:6" x14ac:dyDescent="0.25">
      <c r="A21" s="23">
        <v>12628</v>
      </c>
      <c r="B21" s="2" t="s">
        <v>29</v>
      </c>
      <c r="C21" s="2" t="s">
        <v>62</v>
      </c>
      <c r="D21" s="22">
        <v>5.5</v>
      </c>
      <c r="E21" s="21">
        <v>7.5</v>
      </c>
      <c r="F21" s="2">
        <v>2.7403626889999999</v>
      </c>
    </row>
    <row r="22" spans="1:6" x14ac:dyDescent="0.25">
      <c r="A22" s="23">
        <v>12628</v>
      </c>
      <c r="B22" s="2" t="s">
        <v>29</v>
      </c>
      <c r="C22" s="2" t="s">
        <v>62</v>
      </c>
      <c r="D22" s="22">
        <v>5.5</v>
      </c>
      <c r="E22" s="21">
        <v>9</v>
      </c>
      <c r="F22" s="2">
        <v>1.826074803</v>
      </c>
    </row>
    <row r="23" spans="1:6" x14ac:dyDescent="0.25">
      <c r="A23" s="23">
        <v>12628</v>
      </c>
      <c r="B23" s="2" t="s">
        <v>27</v>
      </c>
      <c r="C23" s="2" t="s">
        <v>62</v>
      </c>
      <c r="D23" s="22">
        <v>6.5</v>
      </c>
      <c r="E23" s="21">
        <v>0</v>
      </c>
      <c r="F23" s="2">
        <v>7.9867717340000004</v>
      </c>
    </row>
    <row r="24" spans="1:6" x14ac:dyDescent="0.25">
      <c r="A24" s="23">
        <v>12628</v>
      </c>
      <c r="B24" s="2" t="s">
        <v>27</v>
      </c>
      <c r="C24" s="2" t="s">
        <v>62</v>
      </c>
      <c r="D24" s="22">
        <v>6.5</v>
      </c>
      <c r="E24" s="21">
        <v>1.5</v>
      </c>
      <c r="F24" s="2">
        <v>5.9395192530000003</v>
      </c>
    </row>
    <row r="25" spans="1:6" x14ac:dyDescent="0.25">
      <c r="A25" s="23">
        <v>12628</v>
      </c>
      <c r="B25" s="2" t="s">
        <v>27</v>
      </c>
      <c r="C25" s="2" t="s">
        <v>62</v>
      </c>
      <c r="D25" s="22">
        <v>6.5</v>
      </c>
      <c r="E25" s="21">
        <v>3</v>
      </c>
      <c r="F25" s="2">
        <v>4.222716471</v>
      </c>
    </row>
    <row r="26" spans="1:6" x14ac:dyDescent="0.25">
      <c r="A26" s="23">
        <v>12628</v>
      </c>
      <c r="B26" s="2" t="s">
        <v>27</v>
      </c>
      <c r="C26" s="2" t="s">
        <v>62</v>
      </c>
      <c r="D26" s="22">
        <v>6.5</v>
      </c>
      <c r="E26" s="21">
        <v>4.5</v>
      </c>
      <c r="F26" s="2">
        <v>3.4771212550000001</v>
      </c>
    </row>
    <row r="27" spans="1:6" x14ac:dyDescent="0.25">
      <c r="A27" s="23">
        <v>12628</v>
      </c>
      <c r="B27" s="2" t="s">
        <v>27</v>
      </c>
      <c r="C27" s="2" t="s">
        <v>62</v>
      </c>
      <c r="D27" s="22">
        <v>6.5</v>
      </c>
      <c r="E27" s="21">
        <v>6</v>
      </c>
      <c r="F27" s="2">
        <v>3.403120521</v>
      </c>
    </row>
    <row r="28" spans="1:6" x14ac:dyDescent="0.25">
      <c r="A28" s="23">
        <v>12628</v>
      </c>
      <c r="B28" s="2" t="s">
        <v>27</v>
      </c>
      <c r="C28" s="2" t="s">
        <v>62</v>
      </c>
      <c r="D28" s="22">
        <v>6.5</v>
      </c>
      <c r="E28" s="21">
        <v>7.5</v>
      </c>
      <c r="F28" s="2">
        <v>2.8027737250000002</v>
      </c>
    </row>
    <row r="29" spans="1:6" x14ac:dyDescent="0.25">
      <c r="A29" s="23">
        <v>12628</v>
      </c>
      <c r="B29" s="2" t="s">
        <v>27</v>
      </c>
      <c r="C29" s="2" t="s">
        <v>62</v>
      </c>
      <c r="D29" s="22">
        <v>6.5</v>
      </c>
      <c r="E29" s="21">
        <v>9</v>
      </c>
      <c r="F29" s="2">
        <v>1.9294189260000001</v>
      </c>
    </row>
    <row r="30" spans="1:6" x14ac:dyDescent="0.25">
      <c r="A30" s="23">
        <v>12628</v>
      </c>
      <c r="B30" s="2" t="s">
        <v>28</v>
      </c>
      <c r="C30" s="2" t="s">
        <v>62</v>
      </c>
      <c r="D30" s="22">
        <v>6.5</v>
      </c>
      <c r="E30" s="21">
        <v>0</v>
      </c>
      <c r="F30" s="2">
        <v>8.0128372250000002</v>
      </c>
    </row>
    <row r="31" spans="1:6" x14ac:dyDescent="0.25">
      <c r="A31" s="23">
        <v>12628</v>
      </c>
      <c r="B31" s="2" t="s">
        <v>28</v>
      </c>
      <c r="C31" s="2" t="s">
        <v>62</v>
      </c>
      <c r="D31" s="22">
        <v>6.5</v>
      </c>
      <c r="E31" s="21">
        <v>1.5</v>
      </c>
      <c r="F31" s="2">
        <v>5.4149733480000002</v>
      </c>
    </row>
    <row r="32" spans="1:6" x14ac:dyDescent="0.25">
      <c r="A32" s="23">
        <v>12628</v>
      </c>
      <c r="B32" s="2" t="s">
        <v>28</v>
      </c>
      <c r="C32" s="2" t="s">
        <v>62</v>
      </c>
      <c r="D32" s="22">
        <v>6.5</v>
      </c>
      <c r="E32" s="21">
        <v>3</v>
      </c>
      <c r="F32" s="2">
        <v>4.4623979980000001</v>
      </c>
    </row>
    <row r="33" spans="1:6" x14ac:dyDescent="0.25">
      <c r="A33" s="23">
        <v>12628</v>
      </c>
      <c r="B33" s="2" t="s">
        <v>28</v>
      </c>
      <c r="C33" s="2" t="s">
        <v>62</v>
      </c>
      <c r="D33" s="22">
        <v>6.5</v>
      </c>
      <c r="E33" s="21">
        <v>4.5</v>
      </c>
      <c r="F33" s="2">
        <v>4.0791812460000001</v>
      </c>
    </row>
    <row r="34" spans="1:6" x14ac:dyDescent="0.25">
      <c r="A34" s="23">
        <v>12628</v>
      </c>
      <c r="B34" s="2" t="s">
        <v>28</v>
      </c>
      <c r="C34" s="2" t="s">
        <v>62</v>
      </c>
      <c r="D34" s="22">
        <v>6.5</v>
      </c>
      <c r="E34" s="21">
        <v>6</v>
      </c>
      <c r="F34" s="2">
        <v>3.2855573090000001</v>
      </c>
    </row>
    <row r="35" spans="1:6" x14ac:dyDescent="0.25">
      <c r="A35" s="23">
        <v>12628</v>
      </c>
      <c r="B35" s="2" t="s">
        <v>28</v>
      </c>
      <c r="C35" s="2" t="s">
        <v>62</v>
      </c>
      <c r="D35" s="22">
        <v>6.5</v>
      </c>
      <c r="E35" s="21">
        <v>7.5</v>
      </c>
      <c r="F35" s="2">
        <v>3.6532125139999998</v>
      </c>
    </row>
    <row r="36" spans="1:6" x14ac:dyDescent="0.25">
      <c r="A36" s="23">
        <v>12628</v>
      </c>
      <c r="B36" s="2" t="s">
        <v>28</v>
      </c>
      <c r="C36" s="2" t="s">
        <v>62</v>
      </c>
      <c r="D36" s="22">
        <v>6.5</v>
      </c>
      <c r="E36" s="21">
        <v>9</v>
      </c>
      <c r="F36" s="2">
        <v>2.7781512500000001</v>
      </c>
    </row>
    <row r="37" spans="1:6" x14ac:dyDescent="0.25">
      <c r="A37" s="23">
        <v>12628</v>
      </c>
      <c r="B37" s="2" t="s">
        <v>29</v>
      </c>
      <c r="C37" s="2" t="s">
        <v>62</v>
      </c>
      <c r="D37" s="22">
        <v>6.5</v>
      </c>
      <c r="E37" s="21">
        <v>0</v>
      </c>
      <c r="F37" s="2">
        <v>8.1038037210000002</v>
      </c>
    </row>
    <row r="38" spans="1:6" x14ac:dyDescent="0.25">
      <c r="A38" s="23">
        <v>12628</v>
      </c>
      <c r="B38" s="2" t="s">
        <v>29</v>
      </c>
      <c r="C38" s="2" t="s">
        <v>62</v>
      </c>
      <c r="D38" s="22">
        <v>6.5</v>
      </c>
      <c r="E38" s="21">
        <v>1.5</v>
      </c>
      <c r="F38" s="2">
        <v>5.6989700040000004</v>
      </c>
    </row>
    <row r="39" spans="1:6" x14ac:dyDescent="0.25">
      <c r="A39" s="23">
        <v>12628</v>
      </c>
      <c r="B39" s="2" t="s">
        <v>29</v>
      </c>
      <c r="C39" s="2" t="s">
        <v>62</v>
      </c>
      <c r="D39" s="22">
        <v>6.5</v>
      </c>
      <c r="E39" s="21">
        <v>3</v>
      </c>
      <c r="F39" s="2">
        <v>4.2552725049999998</v>
      </c>
    </row>
    <row r="40" spans="1:6" x14ac:dyDescent="0.25">
      <c r="A40" s="23">
        <v>12628</v>
      </c>
      <c r="B40" s="2" t="s">
        <v>29</v>
      </c>
      <c r="C40" s="2" t="s">
        <v>62</v>
      </c>
      <c r="D40" s="22">
        <v>6.5</v>
      </c>
      <c r="E40" s="21">
        <v>4.5</v>
      </c>
      <c r="F40" s="2">
        <v>3.2624510899999999</v>
      </c>
    </row>
    <row r="41" spans="1:6" x14ac:dyDescent="0.25">
      <c r="A41" s="23">
        <v>12628</v>
      </c>
      <c r="B41" s="2" t="s">
        <v>29</v>
      </c>
      <c r="C41" s="2" t="s">
        <v>62</v>
      </c>
      <c r="D41" s="22">
        <v>6.5</v>
      </c>
      <c r="E41" s="21">
        <v>6</v>
      </c>
      <c r="F41" s="2">
        <v>3.2624510899999999</v>
      </c>
    </row>
    <row r="42" spans="1:6" x14ac:dyDescent="0.25">
      <c r="A42" s="23">
        <v>12628</v>
      </c>
      <c r="B42" s="2" t="s">
        <v>29</v>
      </c>
      <c r="C42" s="2" t="s">
        <v>62</v>
      </c>
      <c r="D42" s="22">
        <v>6.5</v>
      </c>
      <c r="E42" s="21">
        <v>7.5</v>
      </c>
      <c r="F42" s="2">
        <v>2.921686475</v>
      </c>
    </row>
    <row r="43" spans="1:6" x14ac:dyDescent="0.25">
      <c r="A43" s="23">
        <v>12628</v>
      </c>
      <c r="B43" s="2" t="s">
        <v>29</v>
      </c>
      <c r="C43" s="2" t="s">
        <v>62</v>
      </c>
      <c r="D43" s="22">
        <v>6.5</v>
      </c>
      <c r="E43" s="21">
        <v>9</v>
      </c>
      <c r="F43" s="2">
        <v>3.4983105540000001</v>
      </c>
    </row>
    <row r="44" spans="1:6" x14ac:dyDescent="0.25">
      <c r="A44" s="23">
        <v>12628</v>
      </c>
      <c r="B44" s="2" t="s">
        <v>27</v>
      </c>
      <c r="C44" s="2" t="s">
        <v>62</v>
      </c>
      <c r="D44" s="22">
        <v>7.5</v>
      </c>
      <c r="E44" s="21">
        <v>0</v>
      </c>
      <c r="F44" s="2">
        <v>7.9867717340000004</v>
      </c>
    </row>
    <row r="45" spans="1:6" x14ac:dyDescent="0.25">
      <c r="A45" s="23">
        <v>12628</v>
      </c>
      <c r="B45" s="2" t="s">
        <v>27</v>
      </c>
      <c r="C45" s="2" t="s">
        <v>62</v>
      </c>
      <c r="D45" s="22">
        <v>7.5</v>
      </c>
      <c r="E45" s="21">
        <v>1.5</v>
      </c>
      <c r="F45" s="2">
        <v>6.1238516409999999</v>
      </c>
    </row>
    <row r="46" spans="1:6" x14ac:dyDescent="0.25">
      <c r="A46" s="23">
        <v>12628</v>
      </c>
      <c r="B46" s="2" t="s">
        <v>27</v>
      </c>
      <c r="C46" s="2" t="s">
        <v>62</v>
      </c>
      <c r="D46" s="22">
        <v>7.5</v>
      </c>
      <c r="E46" s="21">
        <v>3</v>
      </c>
      <c r="F46" s="2">
        <v>4.1238516409999999</v>
      </c>
    </row>
    <row r="47" spans="1:6" x14ac:dyDescent="0.25">
      <c r="A47" s="23">
        <v>12628</v>
      </c>
      <c r="B47" s="2" t="s">
        <v>27</v>
      </c>
      <c r="C47" s="2" t="s">
        <v>62</v>
      </c>
      <c r="D47" s="22">
        <v>7.5</v>
      </c>
      <c r="E47" s="21">
        <v>4.5</v>
      </c>
      <c r="F47" s="2">
        <v>4.2552725049999998</v>
      </c>
    </row>
    <row r="48" spans="1:6" x14ac:dyDescent="0.25">
      <c r="A48" s="23">
        <v>12628</v>
      </c>
      <c r="B48" s="2" t="s">
        <v>27</v>
      </c>
      <c r="C48" s="2" t="s">
        <v>62</v>
      </c>
      <c r="D48" s="22">
        <v>7.5</v>
      </c>
      <c r="E48" s="21">
        <v>6</v>
      </c>
      <c r="F48" s="2">
        <v>3.336459734</v>
      </c>
    </row>
    <row r="49" spans="1:6" x14ac:dyDescent="0.25">
      <c r="A49" s="23">
        <v>12628</v>
      </c>
      <c r="B49" s="2" t="s">
        <v>27</v>
      </c>
      <c r="C49" s="2" t="s">
        <v>62</v>
      </c>
      <c r="D49" s="22">
        <v>7.5</v>
      </c>
      <c r="E49" s="21">
        <v>7.5</v>
      </c>
      <c r="F49" s="2">
        <v>3.125481266</v>
      </c>
    </row>
    <row r="50" spans="1:6" x14ac:dyDescent="0.25">
      <c r="A50" s="23">
        <v>12628</v>
      </c>
      <c r="B50" s="2" t="s">
        <v>27</v>
      </c>
      <c r="C50" s="2" t="s">
        <v>62</v>
      </c>
      <c r="D50" s="22">
        <v>7.5</v>
      </c>
      <c r="E50" s="21">
        <v>9</v>
      </c>
      <c r="F50" s="2">
        <v>2.7403626889999999</v>
      </c>
    </row>
    <row r="51" spans="1:6" x14ac:dyDescent="0.25">
      <c r="A51" s="23">
        <v>12628</v>
      </c>
      <c r="B51" s="2" t="s">
        <v>28</v>
      </c>
      <c r="C51" s="2" t="s">
        <v>62</v>
      </c>
      <c r="D51" s="22">
        <v>7.5</v>
      </c>
      <c r="E51" s="21">
        <v>0</v>
      </c>
      <c r="F51" s="2">
        <v>8.0128372250000002</v>
      </c>
    </row>
    <row r="52" spans="1:6" x14ac:dyDescent="0.25">
      <c r="A52" s="23">
        <v>12628</v>
      </c>
      <c r="B52" s="2" t="s">
        <v>28</v>
      </c>
      <c r="C52" s="2" t="s">
        <v>62</v>
      </c>
      <c r="D52" s="22">
        <v>7.5</v>
      </c>
      <c r="E52" s="21">
        <v>1.5</v>
      </c>
      <c r="F52" s="2">
        <v>5.8633228600000002</v>
      </c>
    </row>
    <row r="53" spans="1:6" x14ac:dyDescent="0.25">
      <c r="A53" s="23">
        <v>12628</v>
      </c>
      <c r="B53" s="2" t="s">
        <v>28</v>
      </c>
      <c r="C53" s="2" t="s">
        <v>62</v>
      </c>
      <c r="D53" s="22">
        <v>7.5</v>
      </c>
      <c r="E53" s="21">
        <v>3</v>
      </c>
      <c r="F53" s="2">
        <v>3.9395192529999998</v>
      </c>
    </row>
    <row r="54" spans="1:6" x14ac:dyDescent="0.25">
      <c r="A54" s="23">
        <v>12628</v>
      </c>
      <c r="B54" s="2" t="s">
        <v>28</v>
      </c>
      <c r="C54" s="2" t="s">
        <v>62</v>
      </c>
      <c r="D54" s="22">
        <v>7.5</v>
      </c>
      <c r="E54" s="21">
        <v>4.5</v>
      </c>
      <c r="F54" s="2">
        <v>4.0530784430000004</v>
      </c>
    </row>
    <row r="55" spans="1:6" x14ac:dyDescent="0.25">
      <c r="A55" s="23">
        <v>12628</v>
      </c>
      <c r="B55" s="2" t="s">
        <v>28</v>
      </c>
      <c r="C55" s="2" t="s">
        <v>62</v>
      </c>
      <c r="D55" s="22">
        <v>7.5</v>
      </c>
      <c r="E55" s="21">
        <v>6</v>
      </c>
      <c r="F55" s="2">
        <v>3.2624510899999999</v>
      </c>
    </row>
    <row r="56" spans="1:6" x14ac:dyDescent="0.25">
      <c r="A56" s="23">
        <v>12628</v>
      </c>
      <c r="B56" s="2" t="s">
        <v>28</v>
      </c>
      <c r="C56" s="2" t="s">
        <v>62</v>
      </c>
      <c r="D56" s="22">
        <v>7.5</v>
      </c>
      <c r="E56" s="21">
        <v>7.5</v>
      </c>
      <c r="F56" s="2">
        <v>3.423245874</v>
      </c>
    </row>
    <row r="57" spans="1:6" x14ac:dyDescent="0.25">
      <c r="A57" s="23">
        <v>12628</v>
      </c>
      <c r="B57" s="2" t="s">
        <v>28</v>
      </c>
      <c r="C57" s="2" t="s">
        <v>62</v>
      </c>
      <c r="D57" s="22">
        <v>7.5</v>
      </c>
      <c r="E57" s="21">
        <v>9</v>
      </c>
      <c r="F57" s="2">
        <v>2.4771212550000001</v>
      </c>
    </row>
    <row r="58" spans="1:6" x14ac:dyDescent="0.25">
      <c r="A58" s="23">
        <v>12628</v>
      </c>
      <c r="B58" s="2" t="s">
        <v>29</v>
      </c>
      <c r="C58" s="2" t="s">
        <v>62</v>
      </c>
      <c r="D58" s="22">
        <v>7.5</v>
      </c>
      <c r="E58" s="21">
        <v>0</v>
      </c>
      <c r="F58" s="2">
        <v>8.1038037210000002</v>
      </c>
    </row>
    <row r="59" spans="1:6" x14ac:dyDescent="0.25">
      <c r="A59" s="23">
        <v>12628</v>
      </c>
      <c r="B59" s="2" t="s">
        <v>29</v>
      </c>
      <c r="C59" s="2" t="s">
        <v>62</v>
      </c>
      <c r="D59" s="22">
        <v>7.5</v>
      </c>
      <c r="E59" s="21">
        <v>1.5</v>
      </c>
      <c r="F59" s="2">
        <v>6.0293837779999997</v>
      </c>
    </row>
    <row r="60" spans="1:6" x14ac:dyDescent="0.25">
      <c r="A60" s="23">
        <v>12628</v>
      </c>
      <c r="B60" s="2" t="s">
        <v>29</v>
      </c>
      <c r="C60" s="2" t="s">
        <v>62</v>
      </c>
      <c r="D60" s="22">
        <v>7.5</v>
      </c>
      <c r="E60" s="21">
        <v>3</v>
      </c>
      <c r="F60" s="2">
        <v>5.1958996519999996</v>
      </c>
    </row>
    <row r="61" spans="1:6" x14ac:dyDescent="0.25">
      <c r="A61" s="23">
        <v>12628</v>
      </c>
      <c r="B61" s="2" t="s">
        <v>29</v>
      </c>
      <c r="C61" s="2" t="s">
        <v>62</v>
      </c>
      <c r="D61" s="22">
        <v>7.5</v>
      </c>
      <c r="E61" s="21">
        <v>4.5</v>
      </c>
      <c r="F61" s="2">
        <v>4.4517864359999999</v>
      </c>
    </row>
    <row r="62" spans="1:6" x14ac:dyDescent="0.25">
      <c r="A62" s="23">
        <v>12628</v>
      </c>
      <c r="B62" s="2" t="s">
        <v>29</v>
      </c>
      <c r="C62" s="2" t="s">
        <v>62</v>
      </c>
      <c r="D62" s="22">
        <v>7.5</v>
      </c>
      <c r="E62" s="21">
        <v>6</v>
      </c>
      <c r="F62" s="2">
        <v>3.7558748560000002</v>
      </c>
    </row>
    <row r="63" spans="1:6" x14ac:dyDescent="0.25">
      <c r="A63" s="23">
        <v>12628</v>
      </c>
      <c r="B63" s="2" t="s">
        <v>29</v>
      </c>
      <c r="C63" s="2" t="s">
        <v>62</v>
      </c>
      <c r="D63" s="22">
        <v>7.5</v>
      </c>
      <c r="E63" s="21">
        <v>7.5</v>
      </c>
      <c r="F63" s="2">
        <v>3.921686475</v>
      </c>
    </row>
    <row r="64" spans="1:6" x14ac:dyDescent="0.25">
      <c r="A64" s="23">
        <v>12628</v>
      </c>
      <c r="B64" s="2" t="s">
        <v>29</v>
      </c>
      <c r="C64" s="2" t="s">
        <v>62</v>
      </c>
      <c r="D64" s="22">
        <v>7.5</v>
      </c>
      <c r="E64" s="21">
        <v>9</v>
      </c>
      <c r="F64" s="2">
        <v>2.423245874</v>
      </c>
    </row>
    <row r="65" spans="1:6" x14ac:dyDescent="0.25">
      <c r="A65" s="23">
        <v>12628</v>
      </c>
      <c r="B65" s="2" t="s">
        <v>27</v>
      </c>
      <c r="C65" s="2" t="s">
        <v>62</v>
      </c>
      <c r="D65" s="22">
        <v>8.5</v>
      </c>
      <c r="E65" s="21">
        <v>0</v>
      </c>
      <c r="F65" s="2">
        <v>7.9867717340000004</v>
      </c>
    </row>
    <row r="66" spans="1:6" x14ac:dyDescent="0.25">
      <c r="A66" s="23">
        <v>12628</v>
      </c>
      <c r="B66" s="2" t="s">
        <v>27</v>
      </c>
      <c r="C66" s="2" t="s">
        <v>62</v>
      </c>
      <c r="D66" s="22">
        <v>8.5</v>
      </c>
      <c r="E66" s="21">
        <v>1.5</v>
      </c>
      <c r="F66" s="2">
        <v>4.5145477530000004</v>
      </c>
    </row>
    <row r="67" spans="1:6" x14ac:dyDescent="0.25">
      <c r="A67" s="23">
        <v>12628</v>
      </c>
      <c r="B67" s="2" t="s">
        <v>27</v>
      </c>
      <c r="C67" s="2" t="s">
        <v>62</v>
      </c>
      <c r="D67" s="22">
        <v>8.5</v>
      </c>
      <c r="E67" s="21">
        <v>3</v>
      </c>
      <c r="F67" s="2">
        <v>3.9684829490000002</v>
      </c>
    </row>
    <row r="68" spans="1:6" x14ac:dyDescent="0.25">
      <c r="A68" s="23">
        <v>12628</v>
      </c>
      <c r="B68" s="2" t="s">
        <v>27</v>
      </c>
      <c r="C68" s="2" t="s">
        <v>62</v>
      </c>
      <c r="D68" s="22">
        <v>8.5</v>
      </c>
      <c r="E68" s="21">
        <v>4.5</v>
      </c>
      <c r="F68" s="2">
        <v>2.8450980399999999</v>
      </c>
    </row>
    <row r="69" spans="1:6" x14ac:dyDescent="0.25">
      <c r="A69" s="23">
        <v>12628</v>
      </c>
      <c r="B69" s="2" t="s">
        <v>27</v>
      </c>
      <c r="C69" s="2" t="s">
        <v>62</v>
      </c>
      <c r="D69" s="22">
        <v>8.5</v>
      </c>
      <c r="E69" s="21">
        <v>6</v>
      </c>
      <c r="F69" s="2">
        <v>3.2552725050000002</v>
      </c>
    </row>
    <row r="70" spans="1:6" x14ac:dyDescent="0.25">
      <c r="A70" s="23">
        <v>12628</v>
      </c>
      <c r="B70" s="2" t="s">
        <v>27</v>
      </c>
      <c r="C70" s="2" t="s">
        <v>62</v>
      </c>
      <c r="D70" s="22">
        <v>8.5</v>
      </c>
      <c r="E70" s="21">
        <v>7.5</v>
      </c>
      <c r="F70" s="2">
        <v>2.3324384600000001</v>
      </c>
    </row>
    <row r="71" spans="1:6" x14ac:dyDescent="0.25">
      <c r="A71" s="23">
        <v>12628</v>
      </c>
      <c r="B71" s="2" t="s">
        <v>27</v>
      </c>
      <c r="C71" s="2" t="s">
        <v>62</v>
      </c>
      <c r="D71" s="22">
        <v>8.5</v>
      </c>
      <c r="E71" s="21">
        <v>9</v>
      </c>
      <c r="F71" s="2">
        <v>1.9294189260000001</v>
      </c>
    </row>
    <row r="72" spans="1:6" x14ac:dyDescent="0.25">
      <c r="A72" s="23">
        <v>12628</v>
      </c>
      <c r="B72" s="2" t="s">
        <v>28</v>
      </c>
      <c r="C72" s="2" t="s">
        <v>62</v>
      </c>
      <c r="D72" s="22">
        <v>8.5</v>
      </c>
      <c r="E72" s="21">
        <v>0</v>
      </c>
      <c r="F72" s="2">
        <v>8.0128372250000002</v>
      </c>
    </row>
    <row r="73" spans="1:6" x14ac:dyDescent="0.25">
      <c r="A73" s="23">
        <v>12628</v>
      </c>
      <c r="B73" s="2" t="s">
        <v>28</v>
      </c>
      <c r="C73" s="2" t="s">
        <v>62</v>
      </c>
      <c r="D73" s="22">
        <v>8.5</v>
      </c>
      <c r="E73" s="21">
        <v>1.5</v>
      </c>
      <c r="F73" s="2">
        <v>4.7993405490000001</v>
      </c>
    </row>
    <row r="74" spans="1:6" x14ac:dyDescent="0.25">
      <c r="A74" s="23">
        <v>12628</v>
      </c>
      <c r="B74" s="2" t="s">
        <v>28</v>
      </c>
      <c r="C74" s="2" t="s">
        <v>62</v>
      </c>
      <c r="D74" s="22">
        <v>8.5</v>
      </c>
      <c r="E74" s="21">
        <v>3</v>
      </c>
      <c r="F74" s="2">
        <v>4.4517864359999999</v>
      </c>
    </row>
    <row r="75" spans="1:6" x14ac:dyDescent="0.25">
      <c r="A75" s="23">
        <v>12628</v>
      </c>
      <c r="B75" s="2" t="s">
        <v>28</v>
      </c>
      <c r="C75" s="2" t="s">
        <v>62</v>
      </c>
      <c r="D75" s="22">
        <v>8.5</v>
      </c>
      <c r="E75" s="21">
        <v>4.5</v>
      </c>
      <c r="F75" s="2">
        <v>3.222716471</v>
      </c>
    </row>
    <row r="76" spans="1:6" x14ac:dyDescent="0.25">
      <c r="A76" s="23">
        <v>12628</v>
      </c>
      <c r="B76" s="2" t="s">
        <v>28</v>
      </c>
      <c r="C76" s="2" t="s">
        <v>62</v>
      </c>
      <c r="D76" s="22">
        <v>8.5</v>
      </c>
      <c r="E76" s="21">
        <v>6</v>
      </c>
      <c r="F76" s="2">
        <v>2.7558748560000002</v>
      </c>
    </row>
    <row r="77" spans="1:6" x14ac:dyDescent="0.25">
      <c r="A77" s="23">
        <v>12628</v>
      </c>
      <c r="B77" s="2" t="s">
        <v>28</v>
      </c>
      <c r="C77" s="2" t="s">
        <v>62</v>
      </c>
      <c r="D77" s="22">
        <v>8.5</v>
      </c>
      <c r="E77" s="21">
        <v>7.5</v>
      </c>
      <c r="F77" s="2">
        <v>3.301029996</v>
      </c>
    </row>
    <row r="78" spans="1:6" x14ac:dyDescent="0.25">
      <c r="A78" s="23">
        <v>12628</v>
      </c>
      <c r="B78" s="2" t="s">
        <v>28</v>
      </c>
      <c r="C78" s="2" t="s">
        <v>62</v>
      </c>
      <c r="D78" s="22">
        <v>8.5</v>
      </c>
      <c r="E78" s="21">
        <v>9</v>
      </c>
      <c r="F78" s="2">
        <v>2.1760912590000001</v>
      </c>
    </row>
    <row r="79" spans="1:6" x14ac:dyDescent="0.25">
      <c r="A79" s="23">
        <v>12628</v>
      </c>
      <c r="B79" s="2" t="s">
        <v>29</v>
      </c>
      <c r="C79" s="2" t="s">
        <v>62</v>
      </c>
      <c r="D79" s="22">
        <v>8.5</v>
      </c>
      <c r="E79" s="21">
        <v>0</v>
      </c>
      <c r="F79" s="2">
        <v>8.1038037210000002</v>
      </c>
    </row>
    <row r="80" spans="1:6" x14ac:dyDescent="0.25">
      <c r="A80" s="23">
        <v>12628</v>
      </c>
      <c r="B80" s="2" t="s">
        <v>29</v>
      </c>
      <c r="C80" s="2" t="s">
        <v>62</v>
      </c>
      <c r="D80" s="22">
        <v>8.5</v>
      </c>
      <c r="E80" s="21">
        <v>1.5</v>
      </c>
      <c r="F80" s="2">
        <v>4.5185139400000001</v>
      </c>
    </row>
    <row r="81" spans="1:6" x14ac:dyDescent="0.25">
      <c r="A81" s="23">
        <v>12628</v>
      </c>
      <c r="B81" s="2" t="s">
        <v>29</v>
      </c>
      <c r="C81" s="2" t="s">
        <v>62</v>
      </c>
      <c r="D81" s="22">
        <v>8.5</v>
      </c>
      <c r="E81" s="21">
        <v>3</v>
      </c>
      <c r="F81" s="2">
        <v>3.6334684560000001</v>
      </c>
    </row>
    <row r="82" spans="1:6" x14ac:dyDescent="0.25">
      <c r="A82" s="23">
        <v>12628</v>
      </c>
      <c r="B82" s="2" t="s">
        <v>29</v>
      </c>
      <c r="C82" s="2" t="s">
        <v>62</v>
      </c>
      <c r="D82" s="22">
        <v>8.5</v>
      </c>
      <c r="E82" s="21">
        <v>4.5</v>
      </c>
      <c r="F82" s="2">
        <v>3.9542425090000002</v>
      </c>
    </row>
    <row r="83" spans="1:6" x14ac:dyDescent="0.25">
      <c r="A83" s="23">
        <v>12628</v>
      </c>
      <c r="B83" s="2" t="s">
        <v>29</v>
      </c>
      <c r="C83" s="2" t="s">
        <v>62</v>
      </c>
      <c r="D83" s="22">
        <v>8.5</v>
      </c>
      <c r="E83" s="21">
        <v>6</v>
      </c>
      <c r="F83" s="2">
        <v>3.301029996</v>
      </c>
    </row>
    <row r="84" spans="1:6" x14ac:dyDescent="0.25">
      <c r="A84" s="23">
        <v>12628</v>
      </c>
      <c r="B84" s="2" t="s">
        <v>29</v>
      </c>
      <c r="C84" s="2" t="s">
        <v>62</v>
      </c>
      <c r="D84" s="22">
        <v>8.5</v>
      </c>
      <c r="E84" s="21">
        <v>7.5</v>
      </c>
      <c r="F84" s="2">
        <v>2.1789769470000002</v>
      </c>
    </row>
    <row r="85" spans="1:6" x14ac:dyDescent="0.25">
      <c r="A85" s="23">
        <v>12628</v>
      </c>
      <c r="B85" s="2" t="s">
        <v>29</v>
      </c>
      <c r="C85" s="2" t="s">
        <v>62</v>
      </c>
      <c r="D85" s="22">
        <v>8.5</v>
      </c>
      <c r="E85" s="21">
        <v>9</v>
      </c>
      <c r="F85" s="2">
        <v>3.9614210939999999</v>
      </c>
    </row>
    <row r="86" spans="1:6" x14ac:dyDescent="0.25">
      <c r="A86" s="23">
        <v>12662</v>
      </c>
      <c r="B86" s="2" t="s">
        <v>27</v>
      </c>
      <c r="C86" s="2" t="s">
        <v>62</v>
      </c>
      <c r="D86" s="22">
        <v>4.5</v>
      </c>
      <c r="E86" s="21">
        <v>0</v>
      </c>
      <c r="F86" s="2">
        <v>7.9684829490000002</v>
      </c>
    </row>
    <row r="87" spans="1:6" x14ac:dyDescent="0.25">
      <c r="A87" s="23">
        <v>12662</v>
      </c>
      <c r="B87" s="2" t="s">
        <v>27</v>
      </c>
      <c r="C87" s="2" t="s">
        <v>62</v>
      </c>
      <c r="D87" s="22">
        <v>4.5</v>
      </c>
      <c r="E87" s="21">
        <v>1.5</v>
      </c>
      <c r="F87" s="2">
        <v>4.1367205670000002</v>
      </c>
    </row>
    <row r="88" spans="1:6" x14ac:dyDescent="0.25">
      <c r="A88" s="23">
        <v>12662</v>
      </c>
      <c r="B88" s="2" t="s">
        <v>27</v>
      </c>
      <c r="C88" s="2" t="s">
        <v>62</v>
      </c>
      <c r="D88" s="22">
        <v>4.5</v>
      </c>
      <c r="E88" s="21">
        <v>3</v>
      </c>
      <c r="F88" s="2">
        <v>4.0899051110000002</v>
      </c>
    </row>
    <row r="89" spans="1:6" x14ac:dyDescent="0.25">
      <c r="A89" s="23">
        <v>12662</v>
      </c>
      <c r="B89" s="2" t="s">
        <v>27</v>
      </c>
      <c r="C89" s="2" t="s">
        <v>62</v>
      </c>
      <c r="D89" s="22">
        <v>4.5</v>
      </c>
      <c r="E89" s="21">
        <v>4.5</v>
      </c>
      <c r="F89" s="2">
        <v>4.07371835</v>
      </c>
    </row>
    <row r="90" spans="1:6" x14ac:dyDescent="0.25">
      <c r="A90" s="23">
        <v>12662</v>
      </c>
      <c r="B90" s="2" t="s">
        <v>27</v>
      </c>
      <c r="C90" s="2" t="s">
        <v>62</v>
      </c>
      <c r="D90" s="22">
        <v>4.5</v>
      </c>
      <c r="E90" s="21">
        <v>6</v>
      </c>
      <c r="F90" s="2">
        <v>3.213517757</v>
      </c>
    </row>
    <row r="91" spans="1:6" x14ac:dyDescent="0.25">
      <c r="A91" s="23">
        <v>12662</v>
      </c>
      <c r="B91" s="2" t="s">
        <v>27</v>
      </c>
      <c r="C91" s="2" t="s">
        <v>62</v>
      </c>
      <c r="D91" s="22">
        <v>4.5</v>
      </c>
      <c r="E91" s="21">
        <v>7.5</v>
      </c>
      <c r="F91" s="2">
        <v>2.217483944</v>
      </c>
    </row>
    <row r="92" spans="1:6" x14ac:dyDescent="0.25">
      <c r="A92" s="23">
        <v>12662</v>
      </c>
      <c r="B92" s="2" t="s">
        <v>27</v>
      </c>
      <c r="C92" s="2" t="s">
        <v>62</v>
      </c>
      <c r="D92" s="22">
        <v>4.5</v>
      </c>
      <c r="E92" s="21">
        <v>9</v>
      </c>
      <c r="F92" s="2">
        <v>3.0354297379999999</v>
      </c>
    </row>
    <row r="93" spans="1:6" x14ac:dyDescent="0.25">
      <c r="A93" s="23">
        <v>12662</v>
      </c>
      <c r="B93" s="2" t="s">
        <v>28</v>
      </c>
      <c r="C93" s="2" t="s">
        <v>62</v>
      </c>
      <c r="D93" s="22">
        <v>4.5</v>
      </c>
      <c r="E93" s="21">
        <v>0</v>
      </c>
      <c r="F93" s="2">
        <v>8.0530784430000004</v>
      </c>
    </row>
    <row r="94" spans="1:6" x14ac:dyDescent="0.25">
      <c r="A94" s="23">
        <v>12662</v>
      </c>
      <c r="B94" s="2" t="s">
        <v>28</v>
      </c>
      <c r="C94" s="2" t="s">
        <v>62</v>
      </c>
      <c r="D94" s="22">
        <v>4.5</v>
      </c>
      <c r="E94" s="21">
        <v>1.5</v>
      </c>
      <c r="F94" s="2">
        <v>4.4424797690000002</v>
      </c>
    </row>
    <row r="95" spans="1:6" x14ac:dyDescent="0.25">
      <c r="A95" s="23">
        <v>12662</v>
      </c>
      <c r="B95" s="2" t="s">
        <v>28</v>
      </c>
      <c r="C95" s="2" t="s">
        <v>62</v>
      </c>
      <c r="D95" s="22">
        <v>4.5</v>
      </c>
      <c r="E95" s="21">
        <v>3</v>
      </c>
      <c r="F95" s="2">
        <v>3.0899051110000002</v>
      </c>
    </row>
    <row r="96" spans="1:6" x14ac:dyDescent="0.25">
      <c r="A96" s="23">
        <v>12662</v>
      </c>
      <c r="B96" s="2" t="s">
        <v>28</v>
      </c>
      <c r="C96" s="2" t="s">
        <v>62</v>
      </c>
      <c r="D96" s="22">
        <v>4.5</v>
      </c>
      <c r="E96" s="21">
        <v>4.5</v>
      </c>
      <c r="F96" s="2">
        <v>2.4548448600000001</v>
      </c>
    </row>
    <row r="97" spans="1:6" x14ac:dyDescent="0.25">
      <c r="A97" s="23">
        <v>12662</v>
      </c>
      <c r="B97" s="2" t="s">
        <v>28</v>
      </c>
      <c r="C97" s="2" t="s">
        <v>62</v>
      </c>
      <c r="D97" s="22">
        <v>4.5</v>
      </c>
      <c r="E97" s="21">
        <v>6</v>
      </c>
      <c r="F97" s="2">
        <v>2.4548448600000001</v>
      </c>
    </row>
    <row r="98" spans="1:6" x14ac:dyDescent="0.25">
      <c r="A98" s="23">
        <v>12662</v>
      </c>
      <c r="B98" s="2" t="s">
        <v>28</v>
      </c>
      <c r="C98" s="2" t="s">
        <v>62</v>
      </c>
      <c r="D98" s="22">
        <v>4.5</v>
      </c>
      <c r="E98" s="21">
        <v>7.5</v>
      </c>
      <c r="F98" s="2">
        <v>2.8129133569999998</v>
      </c>
    </row>
    <row r="99" spans="1:6" x14ac:dyDescent="0.25">
      <c r="A99" s="23">
        <v>12662</v>
      </c>
      <c r="B99" s="2" t="s">
        <v>28</v>
      </c>
      <c r="C99" s="2" t="s">
        <v>62</v>
      </c>
      <c r="D99" s="22">
        <v>4.5</v>
      </c>
      <c r="E99" s="21">
        <v>9</v>
      </c>
      <c r="F99" s="2">
        <v>2.9708116109999998</v>
      </c>
    </row>
    <row r="100" spans="1:6" x14ac:dyDescent="0.25">
      <c r="A100" s="23">
        <v>12662</v>
      </c>
      <c r="B100" s="2" t="s">
        <v>29</v>
      </c>
      <c r="C100" s="2" t="s">
        <v>62</v>
      </c>
      <c r="D100" s="22">
        <v>4.5</v>
      </c>
      <c r="E100" s="21">
        <v>0</v>
      </c>
      <c r="F100" s="2">
        <v>8.2479732660000007</v>
      </c>
    </row>
    <row r="101" spans="1:6" x14ac:dyDescent="0.25">
      <c r="A101" s="23">
        <v>12662</v>
      </c>
      <c r="B101" s="2" t="s">
        <v>29</v>
      </c>
      <c r="C101" s="2" t="s">
        <v>62</v>
      </c>
      <c r="D101" s="22">
        <v>4.5</v>
      </c>
      <c r="E101" s="21">
        <v>1.5</v>
      </c>
      <c r="F101" s="2">
        <v>4.3483048630000001</v>
      </c>
    </row>
    <row r="102" spans="1:6" x14ac:dyDescent="0.25">
      <c r="A102" s="23">
        <v>12662</v>
      </c>
      <c r="B102" s="2" t="s">
        <v>29</v>
      </c>
      <c r="C102" s="2" t="s">
        <v>62</v>
      </c>
      <c r="D102" s="22">
        <v>4.5</v>
      </c>
      <c r="E102" s="21">
        <v>3</v>
      </c>
      <c r="F102" s="2">
        <v>3</v>
      </c>
    </row>
    <row r="103" spans="1:6" x14ac:dyDescent="0.25">
      <c r="A103" s="23">
        <v>12662</v>
      </c>
      <c r="B103" s="2" t="s">
        <v>29</v>
      </c>
      <c r="C103" s="2" t="s">
        <v>62</v>
      </c>
      <c r="D103" s="22">
        <v>4.5</v>
      </c>
      <c r="E103" s="21">
        <v>4.5</v>
      </c>
      <c r="F103" s="2">
        <v>3.8750612630000001</v>
      </c>
    </row>
    <row r="104" spans="1:6" x14ac:dyDescent="0.25">
      <c r="A104" s="23">
        <v>12662</v>
      </c>
      <c r="B104" s="2" t="s">
        <v>29</v>
      </c>
      <c r="C104" s="2" t="s">
        <v>62</v>
      </c>
      <c r="D104" s="22">
        <v>4.5</v>
      </c>
      <c r="E104" s="21">
        <v>6</v>
      </c>
      <c r="F104" s="2">
        <v>2.9614210939999999</v>
      </c>
    </row>
    <row r="105" spans="1:6" x14ac:dyDescent="0.25">
      <c r="A105" s="23">
        <v>12662</v>
      </c>
      <c r="B105" s="2" t="s">
        <v>29</v>
      </c>
      <c r="C105" s="2" t="s">
        <v>62</v>
      </c>
      <c r="D105" s="22">
        <v>4.5</v>
      </c>
      <c r="E105" s="21">
        <v>7.5</v>
      </c>
      <c r="F105" s="2">
        <v>3.1861083799999999</v>
      </c>
    </row>
    <row r="106" spans="1:6" x14ac:dyDescent="0.25">
      <c r="A106" s="23">
        <v>12662</v>
      </c>
      <c r="B106" s="2" t="s">
        <v>29</v>
      </c>
      <c r="C106" s="2" t="s">
        <v>62</v>
      </c>
      <c r="D106" s="22">
        <v>4.5</v>
      </c>
      <c r="E106" s="21">
        <v>9</v>
      </c>
      <c r="F106" s="2">
        <v>3.006466042</v>
      </c>
    </row>
    <row r="107" spans="1:6" x14ac:dyDescent="0.25">
      <c r="A107" s="23">
        <v>12662</v>
      </c>
      <c r="B107" s="2" t="s">
        <v>27</v>
      </c>
      <c r="C107" s="2" t="s">
        <v>62</v>
      </c>
      <c r="D107" s="22">
        <v>5.5</v>
      </c>
      <c r="E107" s="21">
        <v>0</v>
      </c>
      <c r="F107" s="2">
        <v>7.9030899870000004</v>
      </c>
    </row>
    <row r="108" spans="1:6" x14ac:dyDescent="0.25">
      <c r="A108" s="23">
        <v>12662</v>
      </c>
      <c r="B108" s="2" t="s">
        <v>27</v>
      </c>
      <c r="C108" s="2" t="s">
        <v>62</v>
      </c>
      <c r="D108" s="22">
        <v>5.5</v>
      </c>
      <c r="E108" s="21">
        <v>1.5</v>
      </c>
      <c r="F108" s="2">
        <v>7.457881897</v>
      </c>
    </row>
    <row r="109" spans="1:6" x14ac:dyDescent="0.25">
      <c r="A109" s="23">
        <v>12662</v>
      </c>
      <c r="B109" s="2" t="s">
        <v>27</v>
      </c>
      <c r="C109" s="2" t="s">
        <v>62</v>
      </c>
      <c r="D109" s="22">
        <v>5.5</v>
      </c>
      <c r="E109" s="21">
        <v>3</v>
      </c>
      <c r="F109" s="2">
        <v>6.2855573089999996</v>
      </c>
    </row>
    <row r="110" spans="1:6" x14ac:dyDescent="0.25">
      <c r="A110" s="23">
        <v>12662</v>
      </c>
      <c r="B110" s="2" t="s">
        <v>27</v>
      </c>
      <c r="C110" s="2" t="s">
        <v>62</v>
      </c>
      <c r="D110" s="22">
        <v>5.5</v>
      </c>
      <c r="E110" s="21">
        <v>4.5</v>
      </c>
      <c r="F110" s="2">
        <v>3.3747483460000001</v>
      </c>
    </row>
    <row r="111" spans="1:6" x14ac:dyDescent="0.25">
      <c r="A111" s="23">
        <v>12662</v>
      </c>
      <c r="B111" s="2" t="s">
        <v>27</v>
      </c>
      <c r="C111" s="2" t="s">
        <v>62</v>
      </c>
      <c r="D111" s="22">
        <v>5.5</v>
      </c>
      <c r="E111" s="21">
        <v>6</v>
      </c>
      <c r="F111" s="2">
        <v>2.7993405490000001</v>
      </c>
    </row>
    <row r="112" spans="1:6" x14ac:dyDescent="0.25">
      <c r="A112" s="23">
        <v>12662</v>
      </c>
      <c r="B112" s="2" t="s">
        <v>27</v>
      </c>
      <c r="C112" s="2" t="s">
        <v>62</v>
      </c>
      <c r="D112" s="22">
        <v>5.5</v>
      </c>
      <c r="E112" s="21">
        <v>7.5</v>
      </c>
      <c r="F112" s="2">
        <v>3.8450980399999999</v>
      </c>
    </row>
    <row r="113" spans="1:6" x14ac:dyDescent="0.25">
      <c r="A113" s="23">
        <v>12662</v>
      </c>
      <c r="B113" s="2" t="s">
        <v>27</v>
      </c>
      <c r="C113" s="2" t="s">
        <v>62</v>
      </c>
      <c r="D113" s="22">
        <v>5.5</v>
      </c>
      <c r="E113" s="21">
        <v>9</v>
      </c>
      <c r="F113" s="2">
        <v>3.006466042</v>
      </c>
    </row>
    <row r="114" spans="1:6" x14ac:dyDescent="0.25">
      <c r="A114" s="23">
        <v>12662</v>
      </c>
      <c r="B114" s="2" t="s">
        <v>28</v>
      </c>
      <c r="C114" s="2" t="s">
        <v>62</v>
      </c>
      <c r="D114" s="22">
        <v>5.5</v>
      </c>
      <c r="E114" s="21">
        <v>0</v>
      </c>
      <c r="F114" s="2">
        <v>8.0530784430000004</v>
      </c>
    </row>
    <row r="115" spans="1:6" x14ac:dyDescent="0.25">
      <c r="A115" s="23">
        <v>12662</v>
      </c>
      <c r="B115" s="2" t="s">
        <v>28</v>
      </c>
      <c r="C115" s="2" t="s">
        <v>62</v>
      </c>
      <c r="D115" s="22">
        <v>5.5</v>
      </c>
      <c r="E115" s="21">
        <v>1.5</v>
      </c>
      <c r="F115" s="2">
        <v>7.1760912589999997</v>
      </c>
    </row>
    <row r="116" spans="1:6" x14ac:dyDescent="0.25">
      <c r="A116" s="23">
        <v>12662</v>
      </c>
      <c r="B116" s="2" t="s">
        <v>28</v>
      </c>
      <c r="C116" s="2" t="s">
        <v>62</v>
      </c>
      <c r="D116" s="22">
        <v>5.5</v>
      </c>
      <c r="E116" s="21">
        <v>3</v>
      </c>
      <c r="F116" s="2">
        <v>4.1760912589999997</v>
      </c>
    </row>
    <row r="117" spans="1:6" x14ac:dyDescent="0.25">
      <c r="A117" s="23">
        <v>12662</v>
      </c>
      <c r="B117" s="2" t="s">
        <v>28</v>
      </c>
      <c r="C117" s="2" t="s">
        <v>62</v>
      </c>
      <c r="D117" s="22">
        <v>5.5</v>
      </c>
      <c r="E117" s="21">
        <v>4.5</v>
      </c>
      <c r="F117" s="2">
        <v>4.2944662259999999</v>
      </c>
    </row>
    <row r="118" spans="1:6" x14ac:dyDescent="0.25">
      <c r="A118" s="23">
        <v>12662</v>
      </c>
      <c r="B118" s="2" t="s">
        <v>28</v>
      </c>
      <c r="C118" s="2" t="s">
        <v>62</v>
      </c>
      <c r="D118" s="22">
        <v>5.5</v>
      </c>
      <c r="E118" s="21">
        <v>6</v>
      </c>
      <c r="F118" s="2">
        <v>2.5682017240000001</v>
      </c>
    </row>
    <row r="119" spans="1:6" x14ac:dyDescent="0.25">
      <c r="A119" s="23">
        <v>12662</v>
      </c>
      <c r="B119" s="2" t="s">
        <v>28</v>
      </c>
      <c r="C119" s="2" t="s">
        <v>62</v>
      </c>
      <c r="D119" s="22">
        <v>5.5</v>
      </c>
      <c r="E119" s="21">
        <v>7.5</v>
      </c>
      <c r="F119" s="2">
        <v>2.7118072290000002</v>
      </c>
    </row>
    <row r="120" spans="1:6" x14ac:dyDescent="0.25">
      <c r="A120" s="23">
        <v>12662</v>
      </c>
      <c r="B120" s="2" t="s">
        <v>28</v>
      </c>
      <c r="C120" s="2" t="s">
        <v>62</v>
      </c>
      <c r="D120" s="22">
        <v>5.5</v>
      </c>
      <c r="E120" s="21">
        <v>9</v>
      </c>
      <c r="F120" s="2">
        <v>1.9294189260000001</v>
      </c>
    </row>
    <row r="121" spans="1:6" x14ac:dyDescent="0.25">
      <c r="A121" s="23">
        <v>12662</v>
      </c>
      <c r="B121" s="2" t="s">
        <v>29</v>
      </c>
      <c r="C121" s="2" t="s">
        <v>62</v>
      </c>
      <c r="D121" s="22">
        <v>5.5</v>
      </c>
      <c r="E121" s="21">
        <v>0</v>
      </c>
      <c r="F121" s="2">
        <v>7.9030899870000004</v>
      </c>
    </row>
    <row r="122" spans="1:6" x14ac:dyDescent="0.25">
      <c r="A122" s="23">
        <v>12662</v>
      </c>
      <c r="B122" s="2" t="s">
        <v>29</v>
      </c>
      <c r="C122" s="2" t="s">
        <v>62</v>
      </c>
      <c r="D122" s="22">
        <v>5.5</v>
      </c>
      <c r="E122" s="21">
        <v>1.5</v>
      </c>
      <c r="F122" s="2">
        <v>7.222716471</v>
      </c>
    </row>
    <row r="123" spans="1:6" x14ac:dyDescent="0.25">
      <c r="A123" s="23">
        <v>12662</v>
      </c>
      <c r="B123" s="2" t="s">
        <v>29</v>
      </c>
      <c r="C123" s="2" t="s">
        <v>62</v>
      </c>
      <c r="D123" s="22">
        <v>5.5</v>
      </c>
      <c r="E123" s="21">
        <v>3</v>
      </c>
      <c r="F123" s="2">
        <v>4.222716471</v>
      </c>
    </row>
    <row r="124" spans="1:6" x14ac:dyDescent="0.25">
      <c r="A124" s="23">
        <v>12662</v>
      </c>
      <c r="B124" s="2" t="s">
        <v>29</v>
      </c>
      <c r="C124" s="2" t="s">
        <v>62</v>
      </c>
      <c r="D124" s="22">
        <v>5.5</v>
      </c>
      <c r="E124" s="21">
        <v>4.5</v>
      </c>
      <c r="F124" s="2">
        <v>3.336459734</v>
      </c>
    </row>
    <row r="125" spans="1:6" x14ac:dyDescent="0.25">
      <c r="A125" s="23">
        <v>12662</v>
      </c>
      <c r="B125" s="2" t="s">
        <v>29</v>
      </c>
      <c r="C125" s="2" t="s">
        <v>62</v>
      </c>
      <c r="D125" s="22">
        <v>5.5</v>
      </c>
      <c r="E125" s="21">
        <v>6</v>
      </c>
      <c r="F125" s="2">
        <v>3.301029996</v>
      </c>
    </row>
    <row r="126" spans="1:6" x14ac:dyDescent="0.25">
      <c r="A126" s="23">
        <v>12662</v>
      </c>
      <c r="B126" s="2" t="s">
        <v>29</v>
      </c>
      <c r="C126" s="2" t="s">
        <v>62</v>
      </c>
      <c r="D126" s="22">
        <v>5.5</v>
      </c>
      <c r="E126" s="21">
        <v>7.5</v>
      </c>
      <c r="F126" s="2">
        <v>2.8450980399999999</v>
      </c>
    </row>
    <row r="127" spans="1:6" x14ac:dyDescent="0.25">
      <c r="A127" s="23">
        <v>12662</v>
      </c>
      <c r="B127" s="2" t="s">
        <v>29</v>
      </c>
      <c r="C127" s="2" t="s">
        <v>62</v>
      </c>
      <c r="D127" s="22">
        <v>5.5</v>
      </c>
      <c r="E127" s="21">
        <v>9</v>
      </c>
      <c r="F127" s="2">
        <v>2.752048448</v>
      </c>
    </row>
    <row r="128" spans="1:6" x14ac:dyDescent="0.25">
      <c r="A128" s="23">
        <v>12662</v>
      </c>
      <c r="B128" s="2" t="s">
        <v>27</v>
      </c>
      <c r="C128" s="2" t="s">
        <v>62</v>
      </c>
      <c r="D128" s="22">
        <v>6.5</v>
      </c>
      <c r="E128" s="21">
        <v>0</v>
      </c>
      <c r="F128" s="2">
        <v>7.9030899870000004</v>
      </c>
    </row>
    <row r="129" spans="1:6" x14ac:dyDescent="0.25">
      <c r="A129" s="23">
        <v>12662</v>
      </c>
      <c r="B129" s="2" t="s">
        <v>27</v>
      </c>
      <c r="C129" s="2" t="s">
        <v>62</v>
      </c>
      <c r="D129" s="22">
        <v>6.5</v>
      </c>
      <c r="E129" s="21">
        <v>1.5</v>
      </c>
      <c r="F129" s="2">
        <v>6.9190780920000003</v>
      </c>
    </row>
    <row r="130" spans="1:6" x14ac:dyDescent="0.25">
      <c r="A130" s="23">
        <v>12662</v>
      </c>
      <c r="B130" s="2" t="s">
        <v>27</v>
      </c>
      <c r="C130" s="2" t="s">
        <v>62</v>
      </c>
      <c r="D130" s="22">
        <v>6.5</v>
      </c>
      <c r="E130" s="21">
        <v>3</v>
      </c>
      <c r="F130" s="2">
        <v>4.2718416069999998</v>
      </c>
    </row>
    <row r="131" spans="1:6" x14ac:dyDescent="0.25">
      <c r="A131" s="23">
        <v>12662</v>
      </c>
      <c r="B131" s="2" t="s">
        <v>27</v>
      </c>
      <c r="C131" s="2" t="s">
        <v>62</v>
      </c>
      <c r="D131" s="22">
        <v>6.5</v>
      </c>
      <c r="E131" s="21">
        <v>4.5</v>
      </c>
      <c r="F131" s="2">
        <v>3.9542425090000002</v>
      </c>
    </row>
    <row r="132" spans="1:6" x14ac:dyDescent="0.25">
      <c r="A132" s="23">
        <v>12662</v>
      </c>
      <c r="B132" s="2" t="s">
        <v>27</v>
      </c>
      <c r="C132" s="2" t="s">
        <v>62</v>
      </c>
      <c r="D132" s="22">
        <v>6.5</v>
      </c>
      <c r="E132" s="21">
        <v>6</v>
      </c>
      <c r="F132" s="2">
        <v>3.522077602</v>
      </c>
    </row>
    <row r="133" spans="1:6" x14ac:dyDescent="0.25">
      <c r="A133" s="23">
        <v>12662</v>
      </c>
      <c r="B133" s="2" t="s">
        <v>27</v>
      </c>
      <c r="C133" s="2" t="s">
        <v>62</v>
      </c>
      <c r="D133" s="22">
        <v>6.5</v>
      </c>
      <c r="E133" s="21">
        <v>7.5</v>
      </c>
      <c r="F133" s="2">
        <v>2.8836614350000001</v>
      </c>
    </row>
    <row r="134" spans="1:6" x14ac:dyDescent="0.25">
      <c r="A134" s="23">
        <v>12662</v>
      </c>
      <c r="B134" s="2" t="s">
        <v>27</v>
      </c>
      <c r="C134" s="2" t="s">
        <v>62</v>
      </c>
      <c r="D134" s="22">
        <v>6.5</v>
      </c>
      <c r="E134" s="21">
        <v>9</v>
      </c>
      <c r="F134" s="2">
        <v>3.2304489209999998</v>
      </c>
    </row>
    <row r="135" spans="1:6" x14ac:dyDescent="0.25">
      <c r="A135" s="23">
        <v>12662</v>
      </c>
      <c r="B135" s="2" t="s">
        <v>28</v>
      </c>
      <c r="C135" s="2" t="s">
        <v>62</v>
      </c>
      <c r="D135" s="22">
        <v>6.5</v>
      </c>
      <c r="E135" s="21">
        <v>0</v>
      </c>
      <c r="F135" s="2">
        <v>8.0530784430000004</v>
      </c>
    </row>
    <row r="136" spans="1:6" x14ac:dyDescent="0.25">
      <c r="A136" s="23">
        <v>12662</v>
      </c>
      <c r="B136" s="2" t="s">
        <v>28</v>
      </c>
      <c r="C136" s="2" t="s">
        <v>62</v>
      </c>
      <c r="D136" s="22">
        <v>6.5</v>
      </c>
      <c r="E136" s="21">
        <v>1.5</v>
      </c>
      <c r="F136" s="2">
        <v>6.8633228600000002</v>
      </c>
    </row>
    <row r="137" spans="1:6" x14ac:dyDescent="0.25">
      <c r="A137" s="23">
        <v>12662</v>
      </c>
      <c r="B137" s="2" t="s">
        <v>28</v>
      </c>
      <c r="C137" s="2" t="s">
        <v>62</v>
      </c>
      <c r="D137" s="22">
        <v>6.5</v>
      </c>
      <c r="E137" s="21">
        <v>3</v>
      </c>
      <c r="F137" s="2">
        <v>5.4149733480000002</v>
      </c>
    </row>
    <row r="138" spans="1:6" x14ac:dyDescent="0.25">
      <c r="A138" s="23">
        <v>12662</v>
      </c>
      <c r="B138" s="2" t="s">
        <v>28</v>
      </c>
      <c r="C138" s="2" t="s">
        <v>62</v>
      </c>
      <c r="D138" s="22">
        <v>6.5</v>
      </c>
      <c r="E138" s="21">
        <v>4.5</v>
      </c>
      <c r="F138" s="2">
        <v>4.0899051110000002</v>
      </c>
    </row>
    <row r="139" spans="1:6" x14ac:dyDescent="0.25">
      <c r="A139" s="23">
        <v>12662</v>
      </c>
      <c r="B139" s="2" t="s">
        <v>28</v>
      </c>
      <c r="C139" s="2" t="s">
        <v>62</v>
      </c>
      <c r="D139" s="22">
        <v>6.5</v>
      </c>
      <c r="E139" s="21">
        <v>6</v>
      </c>
      <c r="F139" s="2">
        <v>3.4361626470000002</v>
      </c>
    </row>
    <row r="140" spans="1:6" x14ac:dyDescent="0.25">
      <c r="A140" s="23">
        <v>12662</v>
      </c>
      <c r="B140" s="2" t="s">
        <v>28</v>
      </c>
      <c r="C140" s="2" t="s">
        <v>62</v>
      </c>
      <c r="D140" s="22">
        <v>6.5</v>
      </c>
      <c r="E140" s="21">
        <v>7.5</v>
      </c>
      <c r="F140" s="2">
        <v>3.8027737250000002</v>
      </c>
    </row>
    <row r="141" spans="1:6" x14ac:dyDescent="0.25">
      <c r="A141" s="23">
        <v>12662</v>
      </c>
      <c r="B141" s="2" t="s">
        <v>28</v>
      </c>
      <c r="C141" s="2" t="s">
        <v>62</v>
      </c>
      <c r="D141" s="22">
        <v>6.5</v>
      </c>
      <c r="E141" s="21">
        <v>9</v>
      </c>
      <c r="F141" s="2">
        <v>3.1507564399999999</v>
      </c>
    </row>
    <row r="142" spans="1:6" x14ac:dyDescent="0.25">
      <c r="A142" s="23">
        <v>12662</v>
      </c>
      <c r="B142" s="2" t="s">
        <v>29</v>
      </c>
      <c r="C142" s="2" t="s">
        <v>62</v>
      </c>
      <c r="D142" s="22">
        <v>6.5</v>
      </c>
      <c r="E142" s="21">
        <v>0</v>
      </c>
      <c r="F142" s="2">
        <v>7.9190780920000003</v>
      </c>
    </row>
    <row r="143" spans="1:6" x14ac:dyDescent="0.25">
      <c r="A143" s="23">
        <v>12662</v>
      </c>
      <c r="B143" s="2" t="s">
        <v>29</v>
      </c>
      <c r="C143" s="2" t="s">
        <v>62</v>
      </c>
      <c r="D143" s="22">
        <v>6.5</v>
      </c>
      <c r="E143" s="21">
        <v>1.5</v>
      </c>
      <c r="F143" s="2">
        <v>7.1461280360000003</v>
      </c>
    </row>
    <row r="144" spans="1:6" x14ac:dyDescent="0.25">
      <c r="A144" s="23">
        <v>12662</v>
      </c>
      <c r="B144" s="2" t="s">
        <v>29</v>
      </c>
      <c r="C144" s="2" t="s">
        <v>62</v>
      </c>
      <c r="D144" s="22">
        <v>6.5</v>
      </c>
      <c r="E144" s="21">
        <v>3</v>
      </c>
      <c r="F144" s="2">
        <v>5.4361626469999997</v>
      </c>
    </row>
    <row r="145" spans="1:6" x14ac:dyDescent="0.25">
      <c r="A145" s="23">
        <v>12662</v>
      </c>
      <c r="B145" s="2" t="s">
        <v>29</v>
      </c>
      <c r="C145" s="2" t="s">
        <v>62</v>
      </c>
      <c r="D145" s="22">
        <v>6.5</v>
      </c>
      <c r="E145" s="21">
        <v>4.5</v>
      </c>
      <c r="F145" s="2">
        <v>3.3159703450000002</v>
      </c>
    </row>
    <row r="146" spans="1:6" x14ac:dyDescent="0.25">
      <c r="A146" s="23">
        <v>12662</v>
      </c>
      <c r="B146" s="2" t="s">
        <v>29</v>
      </c>
      <c r="C146" s="2" t="s">
        <v>62</v>
      </c>
      <c r="D146" s="22">
        <v>6.5</v>
      </c>
      <c r="E146" s="21">
        <v>6</v>
      </c>
      <c r="F146" s="2">
        <v>3.2479732659999998</v>
      </c>
    </row>
    <row r="147" spans="1:6" x14ac:dyDescent="0.25">
      <c r="A147" s="23">
        <v>12662</v>
      </c>
      <c r="B147" s="2" t="s">
        <v>29</v>
      </c>
      <c r="C147" s="2" t="s">
        <v>62</v>
      </c>
      <c r="D147" s="22">
        <v>6.5</v>
      </c>
      <c r="E147" s="21">
        <v>7.5</v>
      </c>
      <c r="F147" s="2">
        <v>3.1303337679999998</v>
      </c>
    </row>
    <row r="148" spans="1:6" x14ac:dyDescent="0.25">
      <c r="A148" s="23">
        <v>12662</v>
      </c>
      <c r="B148" s="2" t="s">
        <v>29</v>
      </c>
      <c r="C148" s="2" t="s">
        <v>62</v>
      </c>
      <c r="D148" s="22">
        <v>6.5</v>
      </c>
      <c r="E148" s="21">
        <v>9</v>
      </c>
      <c r="F148" s="2">
        <v>2.618048097</v>
      </c>
    </row>
    <row r="149" spans="1:6" x14ac:dyDescent="0.25">
      <c r="A149" s="23">
        <v>12662</v>
      </c>
      <c r="B149" s="2" t="s">
        <v>27</v>
      </c>
      <c r="C149" s="2" t="s">
        <v>62</v>
      </c>
      <c r="D149" s="22">
        <v>7.5</v>
      </c>
      <c r="E149" s="21">
        <v>0</v>
      </c>
      <c r="F149" s="2">
        <v>7.9030899870000004</v>
      </c>
    </row>
    <row r="150" spans="1:6" x14ac:dyDescent="0.25">
      <c r="A150" s="23">
        <v>12662</v>
      </c>
      <c r="B150" s="2" t="s">
        <v>27</v>
      </c>
      <c r="C150" s="2" t="s">
        <v>62</v>
      </c>
      <c r="D150" s="22">
        <v>7.5</v>
      </c>
      <c r="E150" s="21">
        <v>1.5</v>
      </c>
      <c r="F150" s="2">
        <v>6.5440680440000003</v>
      </c>
    </row>
    <row r="151" spans="1:6" x14ac:dyDescent="0.25">
      <c r="A151" s="23">
        <v>12662</v>
      </c>
      <c r="B151" s="2" t="s">
        <v>27</v>
      </c>
      <c r="C151" s="2" t="s">
        <v>62</v>
      </c>
      <c r="D151" s="22">
        <v>7.5</v>
      </c>
      <c r="E151" s="21">
        <v>3</v>
      </c>
      <c r="F151" s="2">
        <v>4.9395192530000003</v>
      </c>
    </row>
    <row r="152" spans="1:6" x14ac:dyDescent="0.25">
      <c r="A152" s="23">
        <v>12662</v>
      </c>
      <c r="B152" s="2" t="s">
        <v>27</v>
      </c>
      <c r="C152" s="2" t="s">
        <v>62</v>
      </c>
      <c r="D152" s="22">
        <v>7.5</v>
      </c>
      <c r="E152" s="21">
        <v>4.5</v>
      </c>
      <c r="F152" s="2">
        <v>4.2624510899999999</v>
      </c>
    </row>
    <row r="153" spans="1:6" x14ac:dyDescent="0.25">
      <c r="A153" s="23">
        <v>12662</v>
      </c>
      <c r="B153" s="2" t="s">
        <v>27</v>
      </c>
      <c r="C153" s="2" t="s">
        <v>62</v>
      </c>
      <c r="D153" s="22">
        <v>7.5</v>
      </c>
      <c r="E153" s="21">
        <v>6</v>
      </c>
      <c r="F153" s="2">
        <v>3.1038037209999998</v>
      </c>
    </row>
    <row r="154" spans="1:6" x14ac:dyDescent="0.25">
      <c r="A154" s="23">
        <v>12662</v>
      </c>
      <c r="B154" s="2" t="s">
        <v>27</v>
      </c>
      <c r="C154" s="2" t="s">
        <v>62</v>
      </c>
      <c r="D154" s="22">
        <v>7.5</v>
      </c>
      <c r="E154" s="21">
        <v>7.5</v>
      </c>
      <c r="F154" s="2">
        <v>2.1303337679999998</v>
      </c>
    </row>
    <row r="155" spans="1:6" x14ac:dyDescent="0.25">
      <c r="A155" s="23">
        <v>12662</v>
      </c>
      <c r="B155" s="2" t="s">
        <v>27</v>
      </c>
      <c r="C155" s="2" t="s">
        <v>62</v>
      </c>
      <c r="D155" s="22">
        <v>7.5</v>
      </c>
      <c r="E155" s="21">
        <v>9</v>
      </c>
      <c r="F155" s="2">
        <v>2.06069784</v>
      </c>
    </row>
    <row r="156" spans="1:6" x14ac:dyDescent="0.25">
      <c r="A156" s="23">
        <v>12662</v>
      </c>
      <c r="B156" s="2" t="s">
        <v>28</v>
      </c>
      <c r="C156" s="2" t="s">
        <v>62</v>
      </c>
      <c r="D156" s="22">
        <v>7.5</v>
      </c>
      <c r="E156" s="21">
        <v>0</v>
      </c>
      <c r="F156" s="2">
        <v>8.0530784430000004</v>
      </c>
    </row>
    <row r="157" spans="1:6" x14ac:dyDescent="0.25">
      <c r="A157" s="23">
        <v>12662</v>
      </c>
      <c r="B157" s="2" t="s">
        <v>28</v>
      </c>
      <c r="C157" s="2" t="s">
        <v>62</v>
      </c>
      <c r="D157" s="22">
        <v>7.5</v>
      </c>
      <c r="E157" s="21">
        <v>1.5</v>
      </c>
      <c r="F157" s="2">
        <v>6.4199557479999996</v>
      </c>
    </row>
    <row r="158" spans="1:6" x14ac:dyDescent="0.25">
      <c r="A158" s="23">
        <v>12662</v>
      </c>
      <c r="B158" s="2" t="s">
        <v>28</v>
      </c>
      <c r="C158" s="2" t="s">
        <v>62</v>
      </c>
      <c r="D158" s="22">
        <v>7.5</v>
      </c>
      <c r="E158" s="21">
        <v>3</v>
      </c>
      <c r="F158" s="2">
        <v>4.9867717340000004</v>
      </c>
    </row>
    <row r="159" spans="1:6" x14ac:dyDescent="0.25">
      <c r="A159" s="23">
        <v>12662</v>
      </c>
      <c r="B159" s="2" t="s">
        <v>28</v>
      </c>
      <c r="C159" s="2" t="s">
        <v>62</v>
      </c>
      <c r="D159" s="22">
        <v>7.5</v>
      </c>
      <c r="E159" s="21">
        <v>4.5</v>
      </c>
      <c r="F159" s="2">
        <v>4.0293837779999997</v>
      </c>
    </row>
    <row r="160" spans="1:6" x14ac:dyDescent="0.25">
      <c r="A160" s="23">
        <v>12662</v>
      </c>
      <c r="B160" s="2" t="s">
        <v>28</v>
      </c>
      <c r="C160" s="2" t="s">
        <v>62</v>
      </c>
      <c r="D160" s="22">
        <v>7.5</v>
      </c>
      <c r="E160" s="21">
        <v>6</v>
      </c>
      <c r="F160" s="2">
        <v>3.068185862</v>
      </c>
    </row>
    <row r="161" spans="1:6" x14ac:dyDescent="0.25">
      <c r="A161" s="23">
        <v>12662</v>
      </c>
      <c r="B161" s="2" t="s">
        <v>28</v>
      </c>
      <c r="C161" s="2" t="s">
        <v>62</v>
      </c>
      <c r="D161" s="22">
        <v>7.5</v>
      </c>
      <c r="E161" s="21">
        <v>7.5</v>
      </c>
      <c r="F161" s="2">
        <v>1.698970004</v>
      </c>
    </row>
    <row r="162" spans="1:6" x14ac:dyDescent="0.25">
      <c r="A162" s="23">
        <v>12662</v>
      </c>
      <c r="B162" s="2" t="s">
        <v>28</v>
      </c>
      <c r="C162" s="2" t="s">
        <v>62</v>
      </c>
      <c r="D162" s="22">
        <v>7.5</v>
      </c>
      <c r="E162" s="21">
        <v>9</v>
      </c>
      <c r="F162" s="2">
        <v>3.767155866</v>
      </c>
    </row>
    <row r="163" spans="1:6" x14ac:dyDescent="0.25">
      <c r="A163" s="23">
        <v>12662</v>
      </c>
      <c r="B163" s="2" t="s">
        <v>29</v>
      </c>
      <c r="C163" s="2" t="s">
        <v>62</v>
      </c>
      <c r="D163" s="22">
        <v>7.5</v>
      </c>
      <c r="E163" s="21">
        <v>0</v>
      </c>
      <c r="F163" s="2">
        <v>7.9190780920000003</v>
      </c>
    </row>
    <row r="164" spans="1:6" x14ac:dyDescent="0.25">
      <c r="A164" s="23">
        <v>12662</v>
      </c>
      <c r="B164" s="2" t="s">
        <v>29</v>
      </c>
      <c r="C164" s="2" t="s">
        <v>62</v>
      </c>
      <c r="D164" s="22">
        <v>7.5</v>
      </c>
      <c r="E164" s="21">
        <v>1.5</v>
      </c>
      <c r="F164" s="2">
        <v>6.307496038</v>
      </c>
    </row>
    <row r="165" spans="1:6" x14ac:dyDescent="0.25">
      <c r="A165" s="23">
        <v>12662</v>
      </c>
      <c r="B165" s="2" t="s">
        <v>29</v>
      </c>
      <c r="C165" s="2" t="s">
        <v>62</v>
      </c>
      <c r="D165" s="22">
        <v>7.5</v>
      </c>
      <c r="E165" s="21">
        <v>3</v>
      </c>
      <c r="F165" s="2">
        <v>4.4099331230000001</v>
      </c>
    </row>
    <row r="166" spans="1:6" x14ac:dyDescent="0.25">
      <c r="A166" s="23">
        <v>12662</v>
      </c>
      <c r="B166" s="2" t="s">
        <v>29</v>
      </c>
      <c r="C166" s="2" t="s">
        <v>62</v>
      </c>
      <c r="D166" s="22">
        <v>7.5</v>
      </c>
      <c r="E166" s="21">
        <v>4.5</v>
      </c>
      <c r="F166" s="2">
        <v>3.7558748560000002</v>
      </c>
    </row>
    <row r="167" spans="1:6" x14ac:dyDescent="0.25">
      <c r="A167" s="23">
        <v>12662</v>
      </c>
      <c r="B167" s="2" t="s">
        <v>29</v>
      </c>
      <c r="C167" s="2" t="s">
        <v>62</v>
      </c>
      <c r="D167" s="22">
        <v>7.5</v>
      </c>
      <c r="E167" s="21">
        <v>6</v>
      </c>
      <c r="F167" s="2">
        <v>3.1673173349999999</v>
      </c>
    </row>
    <row r="168" spans="1:6" x14ac:dyDescent="0.25">
      <c r="A168" s="23">
        <v>12662</v>
      </c>
      <c r="B168" s="2" t="s">
        <v>29</v>
      </c>
      <c r="C168" s="2" t="s">
        <v>62</v>
      </c>
      <c r="D168" s="22">
        <v>7.5</v>
      </c>
      <c r="E168" s="21">
        <v>7.5</v>
      </c>
      <c r="F168" s="2">
        <v>3.0845762780000001</v>
      </c>
    </row>
    <row r="169" spans="1:6" x14ac:dyDescent="0.25">
      <c r="A169" s="23">
        <v>12662</v>
      </c>
      <c r="B169" s="2" t="s">
        <v>29</v>
      </c>
      <c r="C169" s="2" t="s">
        <v>62</v>
      </c>
      <c r="D169" s="22">
        <v>7.5</v>
      </c>
      <c r="E169" s="21">
        <v>9</v>
      </c>
      <c r="F169" s="2">
        <v>2.7403626889999999</v>
      </c>
    </row>
    <row r="170" spans="1:6" x14ac:dyDescent="0.25">
      <c r="A170" s="23">
        <v>12662</v>
      </c>
      <c r="B170" s="2" t="s">
        <v>29</v>
      </c>
      <c r="C170" s="2" t="s">
        <v>62</v>
      </c>
      <c r="D170" s="22">
        <v>8.5</v>
      </c>
      <c r="E170" s="21">
        <v>0</v>
      </c>
      <c r="F170" s="2">
        <v>7.9190780920000003</v>
      </c>
    </row>
    <row r="171" spans="1:6" x14ac:dyDescent="0.25">
      <c r="A171" s="23">
        <v>12662</v>
      </c>
      <c r="B171" s="2" t="s">
        <v>27</v>
      </c>
      <c r="C171" s="2" t="s">
        <v>62</v>
      </c>
      <c r="D171" s="22">
        <v>8.5</v>
      </c>
      <c r="E171" s="21">
        <v>1.5</v>
      </c>
      <c r="F171" s="2">
        <v>4.7558748560000002</v>
      </c>
    </row>
    <row r="172" spans="1:6" x14ac:dyDescent="0.25">
      <c r="A172" s="23">
        <v>12662</v>
      </c>
      <c r="B172" s="2" t="s">
        <v>27</v>
      </c>
      <c r="C172" s="2" t="s">
        <v>62</v>
      </c>
      <c r="D172" s="22">
        <v>8.5</v>
      </c>
      <c r="E172" s="21">
        <v>3</v>
      </c>
      <c r="F172" s="2">
        <v>3.2304489209999998</v>
      </c>
    </row>
    <row r="173" spans="1:6" x14ac:dyDescent="0.25">
      <c r="A173" s="23">
        <v>12662</v>
      </c>
      <c r="B173" s="2" t="s">
        <v>27</v>
      </c>
      <c r="C173" s="2" t="s">
        <v>62</v>
      </c>
      <c r="D173" s="22">
        <v>8.5</v>
      </c>
      <c r="E173" s="21">
        <v>4.5</v>
      </c>
      <c r="F173" s="2">
        <v>2.7781512500000001</v>
      </c>
    </row>
    <row r="174" spans="1:6" x14ac:dyDescent="0.25">
      <c r="A174" s="23">
        <v>12662</v>
      </c>
      <c r="B174" s="2" t="s">
        <v>27</v>
      </c>
      <c r="C174" s="2" t="s">
        <v>62</v>
      </c>
      <c r="D174" s="22">
        <v>8.5</v>
      </c>
      <c r="E174" s="21">
        <v>6</v>
      </c>
      <c r="F174" s="2">
        <v>3.1760912590000001</v>
      </c>
    </row>
    <row r="175" spans="1:6" x14ac:dyDescent="0.25">
      <c r="A175" s="23">
        <v>12662</v>
      </c>
      <c r="B175" s="2" t="s">
        <v>27</v>
      </c>
      <c r="C175" s="2" t="s">
        <v>62</v>
      </c>
      <c r="D175" s="22">
        <v>8.5</v>
      </c>
      <c r="E175" s="21">
        <v>7.5</v>
      </c>
      <c r="F175" s="2">
        <v>2.3206130775</v>
      </c>
    </row>
    <row r="176" spans="1:6" x14ac:dyDescent="0.25">
      <c r="A176" s="23">
        <v>12662</v>
      </c>
      <c r="B176" s="2" t="s">
        <v>27</v>
      </c>
      <c r="C176" s="2" t="s">
        <v>62</v>
      </c>
      <c r="D176" s="22">
        <v>8.5</v>
      </c>
      <c r="E176" s="21">
        <v>9</v>
      </c>
      <c r="F176" s="2">
        <v>1.1760912590000001</v>
      </c>
    </row>
    <row r="177" spans="1:6" x14ac:dyDescent="0.25">
      <c r="A177" s="23">
        <v>12662</v>
      </c>
      <c r="B177" s="2" t="s">
        <v>28</v>
      </c>
      <c r="C177" s="2" t="s">
        <v>62</v>
      </c>
      <c r="D177" s="22">
        <v>8.5</v>
      </c>
      <c r="E177" s="21">
        <v>0</v>
      </c>
      <c r="F177" s="2">
        <v>8.0530784430000004</v>
      </c>
    </row>
    <row r="178" spans="1:6" x14ac:dyDescent="0.25">
      <c r="A178" s="23">
        <v>12662</v>
      </c>
      <c r="B178" s="2" t="s">
        <v>28</v>
      </c>
      <c r="C178" s="2" t="s">
        <v>62</v>
      </c>
      <c r="D178" s="22">
        <v>8.5</v>
      </c>
      <c r="E178" s="21">
        <v>1.5</v>
      </c>
      <c r="F178" s="2">
        <v>4.9030899870000004</v>
      </c>
    </row>
    <row r="179" spans="1:6" x14ac:dyDescent="0.25">
      <c r="A179" s="23">
        <v>12662</v>
      </c>
      <c r="B179" s="2" t="s">
        <v>28</v>
      </c>
      <c r="C179" s="2" t="s">
        <v>62</v>
      </c>
      <c r="D179" s="22">
        <v>8.5</v>
      </c>
      <c r="E179" s="21">
        <v>3</v>
      </c>
      <c r="F179" s="2">
        <v>3.5185139400000001</v>
      </c>
    </row>
    <row r="180" spans="1:6" x14ac:dyDescent="0.25">
      <c r="A180" s="23">
        <v>12662</v>
      </c>
      <c r="B180" s="2" t="s">
        <v>28</v>
      </c>
      <c r="C180" s="2" t="s">
        <v>62</v>
      </c>
      <c r="D180" s="22">
        <v>8.5</v>
      </c>
      <c r="E180" s="21">
        <v>4.5</v>
      </c>
      <c r="F180" s="2">
        <v>3.2552725050000002</v>
      </c>
    </row>
    <row r="181" spans="1:6" x14ac:dyDescent="0.25">
      <c r="A181" s="23">
        <v>12662</v>
      </c>
      <c r="B181" s="2" t="s">
        <v>28</v>
      </c>
      <c r="C181" s="2" t="s">
        <v>62</v>
      </c>
      <c r="D181" s="22">
        <v>8.5</v>
      </c>
      <c r="E181" s="21">
        <v>6</v>
      </c>
      <c r="F181" s="2">
        <v>2.9501835645000001</v>
      </c>
    </row>
    <row r="182" spans="1:6" x14ac:dyDescent="0.25">
      <c r="A182" s="23">
        <v>12662</v>
      </c>
      <c r="B182" s="2" t="s">
        <v>28</v>
      </c>
      <c r="C182" s="2" t="s">
        <v>62</v>
      </c>
      <c r="D182" s="22">
        <v>8.5</v>
      </c>
      <c r="E182" s="21">
        <v>7.5</v>
      </c>
      <c r="F182" s="2">
        <v>1.9294189260000001</v>
      </c>
    </row>
    <row r="183" spans="1:6" x14ac:dyDescent="0.25">
      <c r="A183" s="23">
        <v>12662</v>
      </c>
      <c r="B183" s="2" t="s">
        <v>28</v>
      </c>
      <c r="C183" s="2" t="s">
        <v>62</v>
      </c>
      <c r="D183" s="22">
        <v>8.5</v>
      </c>
      <c r="E183" s="21">
        <v>9</v>
      </c>
      <c r="F183" s="2">
        <v>2.602059991</v>
      </c>
    </row>
    <row r="184" spans="1:6" x14ac:dyDescent="0.25">
      <c r="A184" s="23">
        <v>12662</v>
      </c>
      <c r="B184" s="2" t="s">
        <v>29</v>
      </c>
      <c r="C184" s="2" t="s">
        <v>62</v>
      </c>
      <c r="D184" s="22">
        <v>8.5</v>
      </c>
      <c r="E184" s="21">
        <v>0</v>
      </c>
      <c r="F184" s="2">
        <v>7.9190780920000003</v>
      </c>
    </row>
    <row r="185" spans="1:6" x14ac:dyDescent="0.25">
      <c r="A185" s="23">
        <v>12662</v>
      </c>
      <c r="B185" s="2" t="s">
        <v>29</v>
      </c>
      <c r="C185" s="2" t="s">
        <v>62</v>
      </c>
      <c r="D185" s="22">
        <v>8.5</v>
      </c>
      <c r="E185" s="21">
        <v>1.5</v>
      </c>
      <c r="F185" s="2">
        <v>4.8864907249999998</v>
      </c>
    </row>
    <row r="186" spans="1:6" x14ac:dyDescent="0.25">
      <c r="A186" s="23">
        <v>12662</v>
      </c>
      <c r="B186" s="2" t="s">
        <v>29</v>
      </c>
      <c r="C186" s="2" t="s">
        <v>62</v>
      </c>
      <c r="D186" s="22">
        <v>8.5</v>
      </c>
      <c r="E186" s="21">
        <v>3</v>
      </c>
      <c r="F186" s="2">
        <v>4.1367205670000002</v>
      </c>
    </row>
    <row r="187" spans="1:6" x14ac:dyDescent="0.25">
      <c r="A187" s="23">
        <v>12662</v>
      </c>
      <c r="B187" s="2" t="s">
        <v>29</v>
      </c>
      <c r="C187" s="2" t="s">
        <v>62</v>
      </c>
      <c r="D187" s="22">
        <v>8.5</v>
      </c>
      <c r="E187" s="21">
        <v>4.5</v>
      </c>
      <c r="F187" s="2">
        <v>3.4517864359999999</v>
      </c>
    </row>
    <row r="188" spans="1:6" x14ac:dyDescent="0.25">
      <c r="A188" s="23">
        <v>12662</v>
      </c>
      <c r="B188" s="2" t="s">
        <v>29</v>
      </c>
      <c r="C188" s="2" t="s">
        <v>62</v>
      </c>
      <c r="D188" s="22">
        <v>8.5</v>
      </c>
      <c r="E188" s="21">
        <v>6</v>
      </c>
      <c r="F188" s="2">
        <v>2.72427587</v>
      </c>
    </row>
    <row r="189" spans="1:6" x14ac:dyDescent="0.25">
      <c r="A189" s="23">
        <v>12662</v>
      </c>
      <c r="B189" s="2" t="s">
        <v>29</v>
      </c>
      <c r="C189" s="2" t="s">
        <v>62</v>
      </c>
      <c r="D189" s="22">
        <v>8.5</v>
      </c>
      <c r="E189" s="21">
        <v>7.5</v>
      </c>
      <c r="F189" s="2">
        <v>2.7118072290000002</v>
      </c>
    </row>
    <row r="190" spans="1:6" x14ac:dyDescent="0.25">
      <c r="A190" s="23">
        <v>12662</v>
      </c>
      <c r="B190" s="2" t="s">
        <v>29</v>
      </c>
      <c r="C190" s="2" t="s">
        <v>62</v>
      </c>
      <c r="D190" s="22">
        <v>8.5</v>
      </c>
      <c r="E190" s="21">
        <v>9</v>
      </c>
      <c r="F190" s="2">
        <v>2.7403626889999999</v>
      </c>
    </row>
    <row r="191" spans="1:6" x14ac:dyDescent="0.25">
      <c r="A191" s="23">
        <v>13126</v>
      </c>
      <c r="B191" s="2" t="s">
        <v>27</v>
      </c>
      <c r="C191" s="22" t="s">
        <v>62</v>
      </c>
      <c r="D191" s="22">
        <v>4.5</v>
      </c>
      <c r="E191" s="21">
        <v>0</v>
      </c>
      <c r="F191" s="2">
        <v>7.8633228601204559</v>
      </c>
    </row>
    <row r="192" spans="1:6" x14ac:dyDescent="0.25">
      <c r="A192" s="23">
        <v>13126</v>
      </c>
      <c r="B192" s="2" t="s">
        <v>27</v>
      </c>
      <c r="C192" s="22" t="s">
        <v>62</v>
      </c>
      <c r="D192" s="22">
        <v>4.5</v>
      </c>
      <c r="E192" s="21">
        <v>1.5</v>
      </c>
      <c r="F192" s="2">
        <v>4.2304489213782741</v>
      </c>
    </row>
    <row r="193" spans="1:6" x14ac:dyDescent="0.25">
      <c r="A193" s="23">
        <v>13126</v>
      </c>
      <c r="B193" s="2" t="s">
        <v>27</v>
      </c>
      <c r="C193" s="22" t="s">
        <v>62</v>
      </c>
      <c r="D193" s="22">
        <v>4.5</v>
      </c>
      <c r="E193" s="21">
        <v>3</v>
      </c>
      <c r="F193" s="2">
        <v>1.8450980400142569</v>
      </c>
    </row>
    <row r="194" spans="1:6" x14ac:dyDescent="0.25">
      <c r="A194" s="23">
        <v>13126</v>
      </c>
      <c r="B194" s="2" t="s">
        <v>27</v>
      </c>
      <c r="C194" s="22" t="s">
        <v>62</v>
      </c>
      <c r="D194" s="22">
        <v>4.5</v>
      </c>
      <c r="E194" s="21">
        <v>4.5</v>
      </c>
      <c r="F194" s="2">
        <v>2.6020599913279625</v>
      </c>
    </row>
    <row r="195" spans="1:6" x14ac:dyDescent="0.25">
      <c r="A195" s="23">
        <v>13126</v>
      </c>
      <c r="B195" s="2" t="s">
        <v>27</v>
      </c>
      <c r="C195" s="22" t="s">
        <v>62</v>
      </c>
      <c r="D195" s="22">
        <v>4.5</v>
      </c>
      <c r="E195" s="21">
        <v>6</v>
      </c>
      <c r="F195" s="24">
        <v>1.6390908925000001</v>
      </c>
    </row>
    <row r="196" spans="1:6" x14ac:dyDescent="0.25">
      <c r="A196" s="23">
        <v>13126</v>
      </c>
      <c r="B196" s="2" t="s">
        <v>27</v>
      </c>
      <c r="C196" s="22" t="s">
        <v>62</v>
      </c>
      <c r="D196" s="22">
        <v>4.5</v>
      </c>
      <c r="E196" s="21">
        <v>7.5</v>
      </c>
      <c r="F196" s="2">
        <v>2.3710678622717363</v>
      </c>
    </row>
    <row r="197" spans="1:6" x14ac:dyDescent="0.25">
      <c r="A197" s="23">
        <v>13126</v>
      </c>
      <c r="B197" s="2" t="s">
        <v>28</v>
      </c>
      <c r="C197" s="22" t="s">
        <v>62</v>
      </c>
      <c r="D197" s="22">
        <v>4.5</v>
      </c>
      <c r="E197" s="21">
        <v>0</v>
      </c>
      <c r="F197" s="2">
        <v>8.0530784434834199</v>
      </c>
    </row>
    <row r="198" spans="1:6" x14ac:dyDescent="0.25">
      <c r="A198" s="23">
        <v>13126</v>
      </c>
      <c r="B198" s="2" t="s">
        <v>28</v>
      </c>
      <c r="C198" s="22" t="s">
        <v>62</v>
      </c>
      <c r="D198" s="22">
        <v>4.5</v>
      </c>
      <c r="E198" s="21">
        <v>1.5</v>
      </c>
      <c r="F198" s="2">
        <v>2.8450980400142569</v>
      </c>
    </row>
    <row r="199" spans="1:6" x14ac:dyDescent="0.25">
      <c r="A199" s="23">
        <v>13126</v>
      </c>
      <c r="B199" s="2" t="s">
        <v>28</v>
      </c>
      <c r="C199" s="22" t="s">
        <v>62</v>
      </c>
      <c r="D199" s="22">
        <v>4.5</v>
      </c>
      <c r="E199" s="21">
        <v>3</v>
      </c>
      <c r="F199" s="2">
        <v>2.7993405494535817</v>
      </c>
    </row>
    <row r="200" spans="1:6" x14ac:dyDescent="0.25">
      <c r="A200" s="23">
        <v>13126</v>
      </c>
      <c r="B200" s="2" t="s">
        <v>28</v>
      </c>
      <c r="C200" s="22" t="s">
        <v>62</v>
      </c>
      <c r="D200" s="22">
        <v>4.5</v>
      </c>
      <c r="E200" s="21">
        <v>4.5</v>
      </c>
      <c r="F200" s="2">
        <v>3.2671717284030137</v>
      </c>
    </row>
    <row r="201" spans="1:6" x14ac:dyDescent="0.25">
      <c r="A201" s="23">
        <v>13126</v>
      </c>
      <c r="B201" s="2" t="s">
        <v>28</v>
      </c>
      <c r="C201" s="22" t="s">
        <v>62</v>
      </c>
      <c r="D201" s="22">
        <v>4.5</v>
      </c>
      <c r="E201" s="21">
        <v>6</v>
      </c>
      <c r="F201" s="2">
        <v>2.1020905255118367</v>
      </c>
    </row>
    <row r="202" spans="1:6" x14ac:dyDescent="0.25">
      <c r="A202" s="23">
        <v>13126</v>
      </c>
      <c r="B202" s="2" t="s">
        <v>28</v>
      </c>
      <c r="C202" s="22" t="s">
        <v>62</v>
      </c>
      <c r="D202" s="22">
        <v>4.5</v>
      </c>
      <c r="E202" s="21">
        <v>7.5</v>
      </c>
      <c r="F202" s="2">
        <v>2.5250448070368452</v>
      </c>
    </row>
    <row r="203" spans="1:6" x14ac:dyDescent="0.25">
      <c r="A203" s="23">
        <v>13126</v>
      </c>
      <c r="B203" s="2" t="s">
        <v>28</v>
      </c>
      <c r="C203" s="22" t="s">
        <v>62</v>
      </c>
      <c r="D203" s="22">
        <v>4.5</v>
      </c>
      <c r="E203" s="21">
        <v>9</v>
      </c>
      <c r="F203" s="2">
        <v>1.9294189257142926</v>
      </c>
    </row>
    <row r="204" spans="1:6" x14ac:dyDescent="0.25">
      <c r="A204" s="23">
        <v>13126</v>
      </c>
      <c r="B204" s="2" t="s">
        <v>29</v>
      </c>
      <c r="C204" s="22" t="s">
        <v>62</v>
      </c>
      <c r="D204" s="22">
        <v>4.5</v>
      </c>
      <c r="E204" s="21">
        <v>0</v>
      </c>
      <c r="F204" s="2">
        <v>8</v>
      </c>
    </row>
    <row r="205" spans="1:6" x14ac:dyDescent="0.25">
      <c r="A205" s="23">
        <v>13126</v>
      </c>
      <c r="B205" s="2" t="s">
        <v>29</v>
      </c>
      <c r="C205" s="22" t="s">
        <v>62</v>
      </c>
      <c r="D205" s="22">
        <v>4.5</v>
      </c>
      <c r="E205" s="21">
        <v>1.5</v>
      </c>
      <c r="F205" s="2">
        <v>3.3617278360175931</v>
      </c>
    </row>
    <row r="206" spans="1:6" x14ac:dyDescent="0.25">
      <c r="A206" s="23">
        <v>13126</v>
      </c>
      <c r="B206" s="2" t="s">
        <v>29</v>
      </c>
      <c r="C206" s="22" t="s">
        <v>62</v>
      </c>
      <c r="D206" s="22">
        <v>4.5</v>
      </c>
      <c r="E206" s="21">
        <v>3</v>
      </c>
      <c r="F206" s="2">
        <v>2.4771212547196626</v>
      </c>
    </row>
    <row r="207" spans="1:6" x14ac:dyDescent="0.25">
      <c r="A207" s="23">
        <v>13126</v>
      </c>
      <c r="B207" s="2" t="s">
        <v>29</v>
      </c>
      <c r="C207" s="22" t="s">
        <v>62</v>
      </c>
      <c r="D207" s="22">
        <v>4.5</v>
      </c>
      <c r="E207" s="21">
        <v>4.5</v>
      </c>
      <c r="F207" s="2">
        <v>3</v>
      </c>
    </row>
    <row r="208" spans="1:6" x14ac:dyDescent="0.25">
      <c r="A208" s="23">
        <v>13126</v>
      </c>
      <c r="B208" s="2" t="s">
        <v>29</v>
      </c>
      <c r="C208" s="22" t="s">
        <v>62</v>
      </c>
      <c r="D208" s="22">
        <v>4.5</v>
      </c>
      <c r="E208" s="21">
        <v>6</v>
      </c>
      <c r="F208" s="2">
        <v>1.1760912590556813</v>
      </c>
    </row>
    <row r="209" spans="1:6" x14ac:dyDescent="0.25">
      <c r="A209" s="23">
        <v>13126</v>
      </c>
      <c r="B209" s="2" t="s">
        <v>29</v>
      </c>
      <c r="C209" s="22" t="s">
        <v>62</v>
      </c>
      <c r="D209" s="22">
        <v>4.5</v>
      </c>
      <c r="E209" s="21">
        <v>7.5</v>
      </c>
      <c r="F209" s="2">
        <v>2.0606978403536118</v>
      </c>
    </row>
    <row r="210" spans="1:6" x14ac:dyDescent="0.25">
      <c r="A210" s="23">
        <v>13126</v>
      </c>
      <c r="B210" s="2" t="s">
        <v>27</v>
      </c>
      <c r="C210" s="22" t="s">
        <v>62</v>
      </c>
      <c r="D210" s="22">
        <v>5.5</v>
      </c>
      <c r="E210" s="21">
        <v>0</v>
      </c>
      <c r="F210" s="2">
        <v>7.8633228601204559</v>
      </c>
    </row>
    <row r="211" spans="1:6" x14ac:dyDescent="0.25">
      <c r="A211" s="23">
        <v>13126</v>
      </c>
      <c r="B211" s="2" t="s">
        <v>27</v>
      </c>
      <c r="C211" s="22" t="s">
        <v>62</v>
      </c>
      <c r="D211" s="22">
        <v>5.5</v>
      </c>
      <c r="E211" s="21">
        <v>1.5</v>
      </c>
      <c r="F211" s="2">
        <v>7.0413926851582254</v>
      </c>
    </row>
    <row r="212" spans="1:6" x14ac:dyDescent="0.25">
      <c r="A212" s="23">
        <v>13126</v>
      </c>
      <c r="B212" s="2" t="s">
        <v>27</v>
      </c>
      <c r="C212" s="22" t="s">
        <v>62</v>
      </c>
      <c r="D212" s="22">
        <v>5.5</v>
      </c>
      <c r="E212" s="21">
        <v>3</v>
      </c>
      <c r="F212" s="2">
        <v>4.1760912590556813</v>
      </c>
    </row>
    <row r="213" spans="1:6" x14ac:dyDescent="0.25">
      <c r="A213" s="23">
        <v>13126</v>
      </c>
      <c r="B213" s="2" t="s">
        <v>27</v>
      </c>
      <c r="C213" s="22" t="s">
        <v>62</v>
      </c>
      <c r="D213" s="22">
        <v>5.5</v>
      </c>
      <c r="E213" s="21">
        <v>4.5</v>
      </c>
      <c r="F213" s="2">
        <v>3.9030899869919438</v>
      </c>
    </row>
    <row r="214" spans="1:6" x14ac:dyDescent="0.25">
      <c r="A214" s="23">
        <v>13126</v>
      </c>
      <c r="B214" s="2" t="s">
        <v>27</v>
      </c>
      <c r="C214" s="22" t="s">
        <v>62</v>
      </c>
      <c r="D214" s="22">
        <v>5.5</v>
      </c>
      <c r="E214" s="21">
        <v>6</v>
      </c>
      <c r="F214" s="2">
        <v>2.8633228601204559</v>
      </c>
    </row>
    <row r="215" spans="1:6" x14ac:dyDescent="0.25">
      <c r="A215" s="23">
        <v>13126</v>
      </c>
      <c r="B215" s="2" t="s">
        <v>27</v>
      </c>
      <c r="C215" s="22" t="s">
        <v>62</v>
      </c>
      <c r="D215" s="22">
        <v>5.5</v>
      </c>
      <c r="E215" s="21">
        <v>7.5</v>
      </c>
      <c r="F215" s="2">
        <v>2.3324384599156054</v>
      </c>
    </row>
    <row r="216" spans="1:6" x14ac:dyDescent="0.25">
      <c r="A216" s="23">
        <v>13126</v>
      </c>
      <c r="B216" s="2" t="s">
        <v>27</v>
      </c>
      <c r="C216" s="22" t="s">
        <v>62</v>
      </c>
      <c r="D216" s="22">
        <v>5.5</v>
      </c>
      <c r="E216" s="21">
        <v>9</v>
      </c>
      <c r="F216" s="2">
        <v>3.1760912590556813</v>
      </c>
    </row>
    <row r="217" spans="1:6" x14ac:dyDescent="0.25">
      <c r="A217" s="23">
        <v>13126</v>
      </c>
      <c r="B217" s="2" t="s">
        <v>28</v>
      </c>
      <c r="C217" s="22" t="s">
        <v>62</v>
      </c>
      <c r="D217" s="22">
        <v>5.5</v>
      </c>
      <c r="E217" s="21">
        <v>0</v>
      </c>
      <c r="F217" s="2">
        <v>8.1553360374650623</v>
      </c>
    </row>
    <row r="218" spans="1:6" x14ac:dyDescent="0.25">
      <c r="A218" s="23">
        <v>13126</v>
      </c>
      <c r="B218" s="2" t="s">
        <v>28</v>
      </c>
      <c r="C218" s="22" t="s">
        <v>62</v>
      </c>
      <c r="D218" s="22">
        <v>5.5</v>
      </c>
      <c r="E218" s="21">
        <v>1.5</v>
      </c>
      <c r="F218" s="2">
        <v>7.204119982655925</v>
      </c>
    </row>
    <row r="219" spans="1:6" x14ac:dyDescent="0.25">
      <c r="A219" s="23">
        <v>13126</v>
      </c>
      <c r="B219" s="2" t="s">
        <v>28</v>
      </c>
      <c r="C219" s="22" t="s">
        <v>62</v>
      </c>
      <c r="D219" s="22">
        <v>5.5</v>
      </c>
      <c r="E219" s="21">
        <v>3</v>
      </c>
      <c r="F219" s="2">
        <v>4.3222192947339195</v>
      </c>
    </row>
    <row r="220" spans="1:6" x14ac:dyDescent="0.25">
      <c r="A220" s="23">
        <v>13126</v>
      </c>
      <c r="B220" s="2" t="s">
        <v>28</v>
      </c>
      <c r="C220" s="22" t="s">
        <v>62</v>
      </c>
      <c r="D220" s="22">
        <v>5.5</v>
      </c>
      <c r="E220" s="21">
        <v>4.5</v>
      </c>
      <c r="F220" s="2">
        <v>3.9395192526186187</v>
      </c>
    </row>
    <row r="221" spans="1:6" x14ac:dyDescent="0.25">
      <c r="A221" s="23">
        <v>13126</v>
      </c>
      <c r="B221" s="2" t="s">
        <v>28</v>
      </c>
      <c r="C221" s="22" t="s">
        <v>62</v>
      </c>
      <c r="D221" s="22">
        <v>5.5</v>
      </c>
      <c r="E221" s="21">
        <v>6</v>
      </c>
      <c r="F221" s="2">
        <v>3.568201724066995</v>
      </c>
    </row>
    <row r="222" spans="1:6" x14ac:dyDescent="0.25">
      <c r="A222" s="23">
        <v>13126</v>
      </c>
      <c r="B222" s="2" t="s">
        <v>28</v>
      </c>
      <c r="C222" s="22" t="s">
        <v>62</v>
      </c>
      <c r="D222" s="22">
        <v>5.5</v>
      </c>
      <c r="E222" s="21">
        <v>7.5</v>
      </c>
      <c r="F222" s="2">
        <v>2.4548448600085102</v>
      </c>
    </row>
    <row r="223" spans="1:6" x14ac:dyDescent="0.25">
      <c r="A223" s="23">
        <v>13126</v>
      </c>
      <c r="B223" s="2" t="s">
        <v>28</v>
      </c>
      <c r="C223" s="22" t="s">
        <v>62</v>
      </c>
      <c r="D223" s="22">
        <v>5.5</v>
      </c>
      <c r="E223" s="21">
        <v>9</v>
      </c>
      <c r="F223" s="2">
        <v>2.3710678622717363</v>
      </c>
    </row>
    <row r="224" spans="1:6" x14ac:dyDescent="0.25">
      <c r="A224" s="23">
        <v>13126</v>
      </c>
      <c r="B224" s="2" t="s">
        <v>27</v>
      </c>
      <c r="C224" s="22" t="s">
        <v>62</v>
      </c>
      <c r="D224" s="22">
        <v>6.5</v>
      </c>
      <c r="E224" s="21">
        <v>0</v>
      </c>
      <c r="F224" s="2">
        <v>7.8633228601204559</v>
      </c>
    </row>
    <row r="225" spans="1:6" x14ac:dyDescent="0.25">
      <c r="A225" s="23">
        <v>13126</v>
      </c>
      <c r="B225" s="2" t="s">
        <v>27</v>
      </c>
      <c r="C225" s="22" t="s">
        <v>62</v>
      </c>
      <c r="D225" s="22">
        <v>6.5</v>
      </c>
      <c r="E225" s="21">
        <v>1.5</v>
      </c>
      <c r="F225" s="2">
        <v>6.826074802700826</v>
      </c>
    </row>
    <row r="226" spans="1:6" x14ac:dyDescent="0.25">
      <c r="A226" s="23">
        <v>13126</v>
      </c>
      <c r="B226" s="2" t="s">
        <v>27</v>
      </c>
      <c r="C226" s="22" t="s">
        <v>62</v>
      </c>
      <c r="D226" s="22">
        <v>6.5</v>
      </c>
      <c r="E226" s="21">
        <v>3</v>
      </c>
      <c r="F226" s="2">
        <v>3.6720978579357175</v>
      </c>
    </row>
    <row r="227" spans="1:6" x14ac:dyDescent="0.25">
      <c r="A227" s="23">
        <v>13126</v>
      </c>
      <c r="B227" s="2" t="s">
        <v>27</v>
      </c>
      <c r="C227" s="22" t="s">
        <v>62</v>
      </c>
      <c r="D227" s="22">
        <v>6.5</v>
      </c>
      <c r="E227" s="21">
        <v>4.5</v>
      </c>
      <c r="F227" s="2">
        <v>3.8864907251724818</v>
      </c>
    </row>
    <row r="228" spans="1:6" x14ac:dyDescent="0.25">
      <c r="A228" s="23">
        <v>13126</v>
      </c>
      <c r="B228" s="2" t="s">
        <v>27</v>
      </c>
      <c r="C228" s="22" t="s">
        <v>62</v>
      </c>
      <c r="D228" s="22">
        <v>6.5</v>
      </c>
      <c r="E228" s="21">
        <v>6</v>
      </c>
      <c r="F228" s="2">
        <v>3.4771212547196626</v>
      </c>
    </row>
    <row r="229" spans="1:6" x14ac:dyDescent="0.25">
      <c r="A229" s="23">
        <v>13126</v>
      </c>
      <c r="B229" s="2" t="s">
        <v>27</v>
      </c>
      <c r="C229" s="22" t="s">
        <v>62</v>
      </c>
      <c r="D229" s="22">
        <v>6.5</v>
      </c>
      <c r="E229" s="21">
        <v>7.5</v>
      </c>
      <c r="F229" s="2">
        <v>3.4232458739368079</v>
      </c>
    </row>
    <row r="230" spans="1:6" x14ac:dyDescent="0.25">
      <c r="A230" s="23">
        <v>13126</v>
      </c>
      <c r="B230" s="2" t="s">
        <v>27</v>
      </c>
      <c r="C230" s="22" t="s">
        <v>62</v>
      </c>
      <c r="D230" s="22">
        <v>6.5</v>
      </c>
      <c r="E230" s="21">
        <v>9</v>
      </c>
      <c r="F230" s="2">
        <v>2.7403626894942437</v>
      </c>
    </row>
    <row r="231" spans="1:6" x14ac:dyDescent="0.25">
      <c r="A231" s="23">
        <v>13126</v>
      </c>
      <c r="B231" s="2" t="s">
        <v>28</v>
      </c>
      <c r="C231" s="22" t="s">
        <v>62</v>
      </c>
      <c r="D231" s="22">
        <v>6.5</v>
      </c>
      <c r="E231" s="21">
        <v>0</v>
      </c>
      <c r="F231" s="2">
        <v>8.1553360374650623</v>
      </c>
    </row>
    <row r="232" spans="1:6" x14ac:dyDescent="0.25">
      <c r="A232" s="23">
        <v>13126</v>
      </c>
      <c r="B232" s="2" t="s">
        <v>28</v>
      </c>
      <c r="C232" s="22" t="s">
        <v>62</v>
      </c>
      <c r="D232" s="22">
        <v>6.5</v>
      </c>
      <c r="E232" s="21">
        <v>1.5</v>
      </c>
      <c r="F232" s="2">
        <v>6.7993405494535821</v>
      </c>
    </row>
    <row r="233" spans="1:6" x14ac:dyDescent="0.25">
      <c r="A233" s="23">
        <v>13126</v>
      </c>
      <c r="B233" s="2" t="s">
        <v>28</v>
      </c>
      <c r="C233" s="22" t="s">
        <v>62</v>
      </c>
      <c r="D233" s="22">
        <v>6.5</v>
      </c>
      <c r="E233" s="21">
        <v>3</v>
      </c>
      <c r="F233" s="2">
        <v>4.012837224705172</v>
      </c>
    </row>
    <row r="234" spans="1:6" x14ac:dyDescent="0.25">
      <c r="A234" s="23">
        <v>13126</v>
      </c>
      <c r="B234" s="2" t="s">
        <v>28</v>
      </c>
      <c r="C234" s="22" t="s">
        <v>62</v>
      </c>
      <c r="D234" s="22">
        <v>6.5</v>
      </c>
      <c r="E234" s="21">
        <v>4.5</v>
      </c>
      <c r="F234" s="2">
        <v>4.012837224705172</v>
      </c>
    </row>
    <row r="235" spans="1:6" x14ac:dyDescent="0.25">
      <c r="A235" s="23">
        <v>13126</v>
      </c>
      <c r="B235" s="2" t="s">
        <v>28</v>
      </c>
      <c r="C235" s="22" t="s">
        <v>62</v>
      </c>
      <c r="D235" s="22">
        <v>6.5</v>
      </c>
      <c r="E235" s="21">
        <v>6</v>
      </c>
      <c r="F235" s="2">
        <v>2</v>
      </c>
    </row>
    <row r="236" spans="1:6" x14ac:dyDescent="0.25">
      <c r="A236" s="23">
        <v>13126</v>
      </c>
      <c r="B236" s="2" t="s">
        <v>28</v>
      </c>
      <c r="C236" s="22" t="s">
        <v>62</v>
      </c>
      <c r="D236" s="22">
        <v>6.5</v>
      </c>
      <c r="E236" s="21">
        <v>7.5</v>
      </c>
      <c r="F236" s="2">
        <v>3.0663259253620376</v>
      </c>
    </row>
    <row r="237" spans="1:6" x14ac:dyDescent="0.25">
      <c r="A237" s="23">
        <v>13126</v>
      </c>
      <c r="B237" s="2" t="s">
        <v>28</v>
      </c>
      <c r="C237" s="22" t="s">
        <v>62</v>
      </c>
      <c r="D237" s="22">
        <v>6.5</v>
      </c>
      <c r="E237" s="21">
        <v>9</v>
      </c>
      <c r="F237" s="2">
        <v>2.5622928644564746</v>
      </c>
    </row>
    <row r="238" spans="1:6" x14ac:dyDescent="0.25">
      <c r="A238" s="23">
        <v>13126</v>
      </c>
      <c r="B238" s="2" t="s">
        <v>29</v>
      </c>
      <c r="C238" s="22" t="s">
        <v>62</v>
      </c>
      <c r="D238" s="22">
        <v>6.5</v>
      </c>
      <c r="E238" s="21">
        <v>0</v>
      </c>
      <c r="F238" s="2">
        <v>8.0293837776852097</v>
      </c>
    </row>
    <row r="239" spans="1:6" x14ac:dyDescent="0.25">
      <c r="A239" s="23">
        <v>13126</v>
      </c>
      <c r="B239" s="2" t="s">
        <v>29</v>
      </c>
      <c r="C239" s="22" t="s">
        <v>62</v>
      </c>
      <c r="D239" s="22">
        <v>6.5</v>
      </c>
      <c r="E239" s="21">
        <v>1.5</v>
      </c>
      <c r="F239" s="2">
        <v>7.195899652409234</v>
      </c>
    </row>
    <row r="240" spans="1:6" x14ac:dyDescent="0.25">
      <c r="A240" s="23">
        <v>13126</v>
      </c>
      <c r="B240" s="2" t="s">
        <v>29</v>
      </c>
      <c r="C240" s="22" t="s">
        <v>62</v>
      </c>
      <c r="D240" s="22">
        <v>6.5</v>
      </c>
      <c r="E240" s="21">
        <v>3</v>
      </c>
      <c r="F240" s="2">
        <v>4.1038037209559572</v>
      </c>
    </row>
    <row r="241" spans="1:6" x14ac:dyDescent="0.25">
      <c r="A241" s="23">
        <v>13126</v>
      </c>
      <c r="B241" s="2" t="s">
        <v>29</v>
      </c>
      <c r="C241" s="22" t="s">
        <v>62</v>
      </c>
      <c r="D241" s="22">
        <v>6.5</v>
      </c>
      <c r="E241" s="21">
        <v>4.5</v>
      </c>
      <c r="F241" s="2">
        <v>4.0413926851582254</v>
      </c>
    </row>
    <row r="242" spans="1:6" x14ac:dyDescent="0.25">
      <c r="A242" s="23">
        <v>13126</v>
      </c>
      <c r="B242" s="2" t="s">
        <v>29</v>
      </c>
      <c r="C242" s="22" t="s">
        <v>62</v>
      </c>
      <c r="D242" s="22">
        <v>6.5</v>
      </c>
      <c r="E242" s="21">
        <v>6</v>
      </c>
      <c r="F242" s="2">
        <v>3.9030899869919438</v>
      </c>
    </row>
    <row r="243" spans="1:6" x14ac:dyDescent="0.25">
      <c r="A243" s="23">
        <v>13126</v>
      </c>
      <c r="B243" s="2" t="s">
        <v>29</v>
      </c>
      <c r="C243" s="22" t="s">
        <v>62</v>
      </c>
      <c r="D243" s="22">
        <v>6.5</v>
      </c>
      <c r="E243" s="21">
        <v>7.5</v>
      </c>
      <c r="F243" s="2">
        <v>3.7781512503836434</v>
      </c>
    </row>
    <row r="244" spans="1:6" x14ac:dyDescent="0.25">
      <c r="A244" s="23">
        <v>13126</v>
      </c>
      <c r="B244" s="2" t="s">
        <v>29</v>
      </c>
      <c r="C244" s="22" t="s">
        <v>62</v>
      </c>
      <c r="D244" s="22">
        <v>6.5</v>
      </c>
      <c r="E244" s="21">
        <v>9</v>
      </c>
      <c r="F244" s="2">
        <v>3.6532125137753435</v>
      </c>
    </row>
    <row r="245" spans="1:6" x14ac:dyDescent="0.25">
      <c r="A245" s="23">
        <v>13126</v>
      </c>
      <c r="B245" s="2" t="s">
        <v>27</v>
      </c>
      <c r="C245" s="22" t="s">
        <v>62</v>
      </c>
      <c r="D245" s="22">
        <v>7.5</v>
      </c>
      <c r="E245" s="21">
        <v>0</v>
      </c>
      <c r="F245" s="2">
        <v>7.8633228601204559</v>
      </c>
    </row>
    <row r="246" spans="1:6" x14ac:dyDescent="0.25">
      <c r="A246" s="23">
        <v>13126</v>
      </c>
      <c r="B246" s="2" t="s">
        <v>27</v>
      </c>
      <c r="C246" s="22" t="s">
        <v>62</v>
      </c>
      <c r="D246" s="22">
        <v>7.5</v>
      </c>
      <c r="E246" s="21">
        <v>1.5</v>
      </c>
      <c r="F246" s="2">
        <v>6.7242758696007892</v>
      </c>
    </row>
    <row r="247" spans="1:6" x14ac:dyDescent="0.25">
      <c r="A247" s="23">
        <v>13126</v>
      </c>
      <c r="B247" s="2" t="s">
        <v>27</v>
      </c>
      <c r="C247" s="22" t="s">
        <v>62</v>
      </c>
      <c r="D247" s="22">
        <v>7.5</v>
      </c>
      <c r="E247" s="21">
        <v>3</v>
      </c>
      <c r="F247" s="2">
        <v>4.3617278360175931</v>
      </c>
    </row>
    <row r="248" spans="1:6" x14ac:dyDescent="0.25">
      <c r="A248" s="23">
        <v>13126</v>
      </c>
      <c r="B248" s="2" t="s">
        <v>27</v>
      </c>
      <c r="C248" s="22" t="s">
        <v>62</v>
      </c>
      <c r="D248" s="22">
        <v>7.5</v>
      </c>
      <c r="E248" s="21">
        <v>4.5</v>
      </c>
      <c r="F248" s="2">
        <v>2.7781512503836434</v>
      </c>
    </row>
    <row r="249" spans="1:6" x14ac:dyDescent="0.25">
      <c r="A249" s="23">
        <v>13126</v>
      </c>
      <c r="B249" s="2" t="s">
        <v>27</v>
      </c>
      <c r="C249" s="22" t="s">
        <v>62</v>
      </c>
      <c r="D249" s="22">
        <v>7.5</v>
      </c>
      <c r="E249" s="21">
        <v>6</v>
      </c>
      <c r="F249" s="2">
        <v>2.3010299956639813</v>
      </c>
    </row>
    <row r="250" spans="1:6" x14ac:dyDescent="0.25">
      <c r="A250" s="23">
        <v>13126</v>
      </c>
      <c r="B250" s="2" t="s">
        <v>27</v>
      </c>
      <c r="C250" s="22" t="s">
        <v>62</v>
      </c>
      <c r="D250" s="22">
        <v>7.5</v>
      </c>
      <c r="E250" s="21">
        <v>7.5</v>
      </c>
      <c r="F250" s="2">
        <v>2.8027737252919755</v>
      </c>
    </row>
    <row r="251" spans="1:6" x14ac:dyDescent="0.25">
      <c r="A251" s="23">
        <v>13126</v>
      </c>
      <c r="B251" s="2" t="s">
        <v>27</v>
      </c>
      <c r="C251" s="22" t="s">
        <v>62</v>
      </c>
      <c r="D251" s="22">
        <v>7.5</v>
      </c>
      <c r="E251" s="21">
        <v>9</v>
      </c>
      <c r="F251" s="2">
        <v>3.0273496077747564</v>
      </c>
    </row>
    <row r="252" spans="1:6" x14ac:dyDescent="0.25">
      <c r="A252" s="23">
        <v>13126</v>
      </c>
      <c r="B252" s="2" t="s">
        <v>28</v>
      </c>
      <c r="C252" s="22" t="s">
        <v>62</v>
      </c>
      <c r="D252" s="22">
        <v>7.5</v>
      </c>
      <c r="E252" s="21">
        <v>0</v>
      </c>
      <c r="F252" s="2">
        <v>8.1553360374650623</v>
      </c>
    </row>
    <row r="253" spans="1:6" x14ac:dyDescent="0.25">
      <c r="A253" s="23">
        <v>13126</v>
      </c>
      <c r="B253" s="2" t="s">
        <v>28</v>
      </c>
      <c r="C253" s="22" t="s">
        <v>62</v>
      </c>
      <c r="D253" s="22">
        <v>7.5</v>
      </c>
      <c r="E253" s="21">
        <v>1.5</v>
      </c>
      <c r="F253" s="2">
        <v>6.7558748556724915</v>
      </c>
    </row>
    <row r="254" spans="1:6" x14ac:dyDescent="0.25">
      <c r="A254" s="23">
        <v>13126</v>
      </c>
      <c r="B254" s="2" t="s">
        <v>28</v>
      </c>
      <c r="C254" s="22" t="s">
        <v>62</v>
      </c>
      <c r="D254" s="22">
        <v>7.5</v>
      </c>
      <c r="E254" s="21">
        <v>3</v>
      </c>
      <c r="F254" s="2">
        <v>4.204119982655925</v>
      </c>
    </row>
    <row r="255" spans="1:6" x14ac:dyDescent="0.25">
      <c r="A255" s="23">
        <v>13126</v>
      </c>
      <c r="B255" s="2" t="s">
        <v>28</v>
      </c>
      <c r="C255" s="22" t="s">
        <v>62</v>
      </c>
      <c r="D255" s="22">
        <v>7.5</v>
      </c>
      <c r="E255" s="21">
        <v>4.5</v>
      </c>
      <c r="F255" s="2">
        <v>3.5185139398778875</v>
      </c>
    </row>
    <row r="256" spans="1:6" x14ac:dyDescent="0.25">
      <c r="A256" s="23">
        <v>13126</v>
      </c>
      <c r="B256" s="2" t="s">
        <v>28</v>
      </c>
      <c r="C256" s="22" t="s">
        <v>62</v>
      </c>
      <c r="D256" s="22">
        <v>7.5</v>
      </c>
      <c r="E256" s="21">
        <v>6</v>
      </c>
      <c r="F256" s="2">
        <v>3.6989700043360187</v>
      </c>
    </row>
    <row r="257" spans="1:6" x14ac:dyDescent="0.25">
      <c r="A257" s="23">
        <v>13126</v>
      </c>
      <c r="B257" s="2" t="s">
        <v>28</v>
      </c>
      <c r="C257" s="22" t="s">
        <v>62</v>
      </c>
      <c r="D257" s="22">
        <v>7.5</v>
      </c>
      <c r="E257" s="21">
        <v>7.5</v>
      </c>
      <c r="F257" s="2">
        <v>2.9216864754836021</v>
      </c>
    </row>
    <row r="258" spans="1:6" x14ac:dyDescent="0.25">
      <c r="A258" s="23">
        <v>13126</v>
      </c>
      <c r="B258" s="2" t="s">
        <v>28</v>
      </c>
      <c r="C258" s="22" t="s">
        <v>62</v>
      </c>
      <c r="D258" s="22">
        <v>7.5</v>
      </c>
      <c r="E258" s="21">
        <v>9</v>
      </c>
      <c r="F258" s="2">
        <v>3.8836614351536176</v>
      </c>
    </row>
    <row r="259" spans="1:6" x14ac:dyDescent="0.25">
      <c r="A259" s="23">
        <v>13126</v>
      </c>
      <c r="B259" s="2" t="s">
        <v>29</v>
      </c>
      <c r="C259" s="22" t="s">
        <v>62</v>
      </c>
      <c r="D259" s="22">
        <v>7.5</v>
      </c>
      <c r="E259" s="21">
        <v>0</v>
      </c>
      <c r="F259" s="2">
        <v>8.0293837776852097</v>
      </c>
    </row>
    <row r="260" spans="1:6" x14ac:dyDescent="0.25">
      <c r="A260" s="23">
        <v>13126</v>
      </c>
      <c r="B260" s="2" t="s">
        <v>29</v>
      </c>
      <c r="C260" s="22" t="s">
        <v>62</v>
      </c>
      <c r="D260" s="22">
        <v>7.5</v>
      </c>
      <c r="E260" s="21">
        <v>1.5</v>
      </c>
      <c r="F260" s="2">
        <v>6.7781512503836439</v>
      </c>
    </row>
    <row r="261" spans="1:6" x14ac:dyDescent="0.25">
      <c r="A261" s="23">
        <v>13126</v>
      </c>
      <c r="B261" s="2" t="s">
        <v>29</v>
      </c>
      <c r="C261" s="22" t="s">
        <v>62</v>
      </c>
      <c r="D261" s="22">
        <v>7.5</v>
      </c>
      <c r="E261" s="21">
        <v>3</v>
      </c>
      <c r="F261" s="2">
        <v>3.6720978579357175</v>
      </c>
    </row>
    <row r="262" spans="1:6" x14ac:dyDescent="0.25">
      <c r="A262" s="23">
        <v>13126</v>
      </c>
      <c r="B262" s="2" t="s">
        <v>29</v>
      </c>
      <c r="C262" s="22" t="s">
        <v>62</v>
      </c>
      <c r="D262" s="22">
        <v>7.5</v>
      </c>
      <c r="E262" s="21">
        <v>4.5</v>
      </c>
      <c r="F262" s="2">
        <v>4.6334684555795862</v>
      </c>
    </row>
    <row r="263" spans="1:6" x14ac:dyDescent="0.25">
      <c r="A263" s="23">
        <v>13126</v>
      </c>
      <c r="B263" s="2" t="s">
        <v>29</v>
      </c>
      <c r="C263" s="22" t="s">
        <v>62</v>
      </c>
      <c r="D263" s="22">
        <v>7.5</v>
      </c>
      <c r="E263" s="21">
        <v>6</v>
      </c>
      <c r="F263" s="2">
        <v>3.6334684555795866</v>
      </c>
    </row>
    <row r="264" spans="1:6" x14ac:dyDescent="0.25">
      <c r="A264" s="23">
        <v>13126</v>
      </c>
      <c r="B264" s="2" t="s">
        <v>29</v>
      </c>
      <c r="C264" s="22" t="s">
        <v>62</v>
      </c>
      <c r="D264" s="22">
        <v>7.5</v>
      </c>
      <c r="E264" s="21">
        <v>7.5</v>
      </c>
      <c r="F264" s="2">
        <v>3.6020599913279625</v>
      </c>
    </row>
    <row r="265" spans="1:6" x14ac:dyDescent="0.25">
      <c r="A265" s="23">
        <v>13126</v>
      </c>
      <c r="B265" s="2" t="s">
        <v>29</v>
      </c>
      <c r="C265" s="22" t="s">
        <v>62</v>
      </c>
      <c r="D265" s="22">
        <v>7.5</v>
      </c>
      <c r="E265" s="21">
        <v>9</v>
      </c>
      <c r="F265" s="2">
        <v>3.4983105537896004</v>
      </c>
    </row>
    <row r="266" spans="1:6" x14ac:dyDescent="0.25">
      <c r="A266" s="23">
        <v>13126</v>
      </c>
      <c r="B266" s="2" t="s">
        <v>28</v>
      </c>
      <c r="C266" s="22" t="s">
        <v>62</v>
      </c>
      <c r="D266" s="22">
        <v>8.5</v>
      </c>
      <c r="E266" s="21">
        <v>0</v>
      </c>
      <c r="F266" s="2">
        <v>8.1553360374650623</v>
      </c>
    </row>
    <row r="267" spans="1:6" x14ac:dyDescent="0.25">
      <c r="A267" s="23">
        <v>13126</v>
      </c>
      <c r="B267" s="2" t="s">
        <v>28</v>
      </c>
      <c r="C267" s="22" t="s">
        <v>62</v>
      </c>
      <c r="D267" s="22">
        <v>8.5</v>
      </c>
      <c r="E267" s="21">
        <v>1.5</v>
      </c>
      <c r="F267" s="2">
        <v>4.6720978579357171</v>
      </c>
    </row>
    <row r="268" spans="1:6" x14ac:dyDescent="0.25">
      <c r="A268" s="23">
        <v>13126</v>
      </c>
      <c r="B268" s="2" t="s">
        <v>28</v>
      </c>
      <c r="C268" s="22" t="s">
        <v>62</v>
      </c>
      <c r="D268" s="22">
        <v>8.5</v>
      </c>
      <c r="E268" s="21">
        <v>3</v>
      </c>
      <c r="F268" s="2">
        <v>3.3617278360175931</v>
      </c>
    </row>
    <row r="269" spans="1:6" x14ac:dyDescent="0.25">
      <c r="A269" s="23">
        <v>13126</v>
      </c>
      <c r="B269" s="2" t="s">
        <v>28</v>
      </c>
      <c r="C269" s="22" t="s">
        <v>62</v>
      </c>
      <c r="D269" s="22">
        <v>8.5</v>
      </c>
      <c r="E269" s="21">
        <v>4.5</v>
      </c>
      <c r="F269" s="2">
        <v>3.7242758696007892</v>
      </c>
    </row>
    <row r="270" spans="1:6" x14ac:dyDescent="0.25">
      <c r="A270" s="23">
        <v>13126</v>
      </c>
      <c r="B270" s="2" t="s">
        <v>28</v>
      </c>
      <c r="C270" s="22" t="s">
        <v>62</v>
      </c>
      <c r="D270" s="22">
        <v>8.5</v>
      </c>
      <c r="E270" s="21">
        <v>6</v>
      </c>
      <c r="F270" s="2">
        <v>3.6334684555795866</v>
      </c>
    </row>
    <row r="271" spans="1:6" x14ac:dyDescent="0.25">
      <c r="A271" s="23">
        <v>13126</v>
      </c>
      <c r="B271" s="2" t="s">
        <v>28</v>
      </c>
      <c r="C271" s="22" t="s">
        <v>62</v>
      </c>
      <c r="D271" s="22">
        <v>8.5</v>
      </c>
      <c r="E271" s="21">
        <v>7.5</v>
      </c>
      <c r="F271" s="2">
        <v>3.2174839442139063</v>
      </c>
    </row>
    <row r="272" spans="1:6" x14ac:dyDescent="0.25">
      <c r="A272" s="23">
        <v>13126</v>
      </c>
      <c r="B272" s="2" t="s">
        <v>28</v>
      </c>
      <c r="C272" s="22" t="s">
        <v>62</v>
      </c>
      <c r="D272" s="22">
        <v>8.5</v>
      </c>
      <c r="E272" s="21">
        <v>9</v>
      </c>
      <c r="F272" s="2">
        <v>2.7403626894942437</v>
      </c>
    </row>
    <row r="273" spans="1:6" x14ac:dyDescent="0.25">
      <c r="A273" s="23">
        <v>13126</v>
      </c>
      <c r="B273" s="2" t="s">
        <v>29</v>
      </c>
      <c r="C273" s="22" t="s">
        <v>62</v>
      </c>
      <c r="D273" s="22">
        <v>8.5</v>
      </c>
      <c r="E273" s="21">
        <v>0</v>
      </c>
      <c r="F273" s="2">
        <v>8.0293837776852097</v>
      </c>
    </row>
    <row r="274" spans="1:6" x14ac:dyDescent="0.25">
      <c r="A274" s="23">
        <v>13126</v>
      </c>
      <c r="B274" s="2" t="s">
        <v>29</v>
      </c>
      <c r="C274" s="22" t="s">
        <v>62</v>
      </c>
      <c r="D274" s="22">
        <v>8.5</v>
      </c>
      <c r="E274" s="21">
        <v>1.5</v>
      </c>
      <c r="F274" s="2">
        <v>4.9684829485539348</v>
      </c>
    </row>
    <row r="275" spans="1:6" x14ac:dyDescent="0.25">
      <c r="A275" s="23">
        <v>13126</v>
      </c>
      <c r="B275" s="2" t="s">
        <v>29</v>
      </c>
      <c r="C275" s="22" t="s">
        <v>62</v>
      </c>
      <c r="D275" s="22">
        <v>8.5</v>
      </c>
      <c r="E275" s="21">
        <v>3</v>
      </c>
      <c r="F275" s="2">
        <v>4.7993405494535821</v>
      </c>
    </row>
    <row r="276" spans="1:6" x14ac:dyDescent="0.25">
      <c r="A276" s="23">
        <v>13126</v>
      </c>
      <c r="B276" s="2" t="s">
        <v>29</v>
      </c>
      <c r="C276" s="22" t="s">
        <v>62</v>
      </c>
      <c r="D276" s="22">
        <v>8.5</v>
      </c>
      <c r="E276" s="21">
        <v>4.5</v>
      </c>
      <c r="F276" s="2">
        <v>3.568201724066995</v>
      </c>
    </row>
    <row r="277" spans="1:6" x14ac:dyDescent="0.25">
      <c r="A277" s="23">
        <v>13126</v>
      </c>
      <c r="B277" s="2" t="s">
        <v>29</v>
      </c>
      <c r="C277" s="22" t="s">
        <v>62</v>
      </c>
      <c r="D277" s="22">
        <v>8.5</v>
      </c>
      <c r="E277" s="21">
        <v>6</v>
      </c>
      <c r="F277" s="2">
        <v>2.9867717342662448</v>
      </c>
    </row>
    <row r="278" spans="1:6" x14ac:dyDescent="0.25">
      <c r="A278" s="23">
        <v>13126</v>
      </c>
      <c r="B278" s="2" t="s">
        <v>29</v>
      </c>
      <c r="C278" s="22" t="s">
        <v>62</v>
      </c>
      <c r="D278" s="22">
        <v>8.5</v>
      </c>
      <c r="E278" s="21">
        <v>7.5</v>
      </c>
      <c r="F278" s="2">
        <v>3.6532125137753435</v>
      </c>
    </row>
    <row r="279" spans="1:6" x14ac:dyDescent="0.25">
      <c r="A279" s="23">
        <v>13126</v>
      </c>
      <c r="B279" s="2" t="s">
        <v>29</v>
      </c>
      <c r="C279" s="22" t="s">
        <v>62</v>
      </c>
      <c r="D279" s="22">
        <v>8.5</v>
      </c>
      <c r="E279" s="21">
        <v>9</v>
      </c>
      <c r="F279" s="2">
        <v>2.6180480967120929</v>
      </c>
    </row>
    <row r="280" spans="1:6" x14ac:dyDescent="0.25">
      <c r="A280" s="23">
        <v>13136</v>
      </c>
      <c r="B280" s="2" t="s">
        <v>27</v>
      </c>
      <c r="C280" s="2" t="s">
        <v>62</v>
      </c>
      <c r="D280" s="22">
        <v>4.5</v>
      </c>
      <c r="E280" s="21">
        <v>0</v>
      </c>
      <c r="F280" s="24">
        <v>7.826074803</v>
      </c>
    </row>
    <row r="281" spans="1:6" x14ac:dyDescent="0.25">
      <c r="A281" s="23">
        <v>13136</v>
      </c>
      <c r="B281" s="2" t="s">
        <v>27</v>
      </c>
      <c r="C281" s="2" t="s">
        <v>62</v>
      </c>
      <c r="D281" s="22">
        <v>4.5</v>
      </c>
      <c r="E281" s="21">
        <v>1.5</v>
      </c>
      <c r="F281" s="24">
        <v>3.8864907249999998</v>
      </c>
    </row>
    <row r="282" spans="1:6" x14ac:dyDescent="0.25">
      <c r="A282" s="23">
        <v>13136</v>
      </c>
      <c r="B282" s="2" t="s">
        <v>27</v>
      </c>
      <c r="C282" s="2" t="s">
        <v>62</v>
      </c>
      <c r="D282" s="22">
        <v>4.5</v>
      </c>
      <c r="E282" s="21">
        <v>3</v>
      </c>
      <c r="F282" s="24">
        <v>3.2304489209999998</v>
      </c>
    </row>
    <row r="283" spans="1:6" x14ac:dyDescent="0.25">
      <c r="A283" s="23">
        <v>13136</v>
      </c>
      <c r="B283" s="2" t="s">
        <v>27</v>
      </c>
      <c r="C283" s="2" t="s">
        <v>62</v>
      </c>
      <c r="D283" s="22">
        <v>4.5</v>
      </c>
      <c r="E283" s="21">
        <v>4.5</v>
      </c>
      <c r="F283" s="24">
        <v>2.4771212550000001</v>
      </c>
    </row>
    <row r="284" spans="1:6" x14ac:dyDescent="0.25">
      <c r="A284" s="23">
        <v>13136</v>
      </c>
      <c r="B284" s="2" t="s">
        <v>27</v>
      </c>
      <c r="C284" s="2" t="s">
        <v>62</v>
      </c>
      <c r="D284" s="22">
        <v>4.5</v>
      </c>
      <c r="E284" s="21">
        <v>6</v>
      </c>
      <c r="F284" s="24">
        <v>2.4313637639999999</v>
      </c>
    </row>
    <row r="285" spans="1:6" x14ac:dyDescent="0.25">
      <c r="A285" s="23">
        <v>13136</v>
      </c>
      <c r="B285" s="2" t="s">
        <v>27</v>
      </c>
      <c r="C285" s="2" t="s">
        <v>62</v>
      </c>
      <c r="D285" s="22">
        <v>4.5</v>
      </c>
      <c r="E285" s="21">
        <v>7.5</v>
      </c>
      <c r="F285" s="24">
        <v>2.397940009</v>
      </c>
    </row>
    <row r="286" spans="1:6" x14ac:dyDescent="0.25">
      <c r="A286" s="23">
        <v>13136</v>
      </c>
      <c r="B286" s="2" t="s">
        <v>27</v>
      </c>
      <c r="C286" s="2" t="s">
        <v>62</v>
      </c>
      <c r="D286" s="22">
        <v>4.5</v>
      </c>
      <c r="E286" s="21">
        <v>9</v>
      </c>
      <c r="F286" s="24">
        <v>2.903089987</v>
      </c>
    </row>
    <row r="287" spans="1:6" x14ac:dyDescent="0.25">
      <c r="A287" s="23">
        <v>13136</v>
      </c>
      <c r="B287" s="2" t="s">
        <v>28</v>
      </c>
      <c r="C287" s="2" t="s">
        <v>62</v>
      </c>
      <c r="D287" s="22">
        <v>4.5</v>
      </c>
      <c r="E287" s="21">
        <v>0</v>
      </c>
      <c r="F287" s="24">
        <v>8.0791812459999992</v>
      </c>
    </row>
    <row r="288" spans="1:6" x14ac:dyDescent="0.25">
      <c r="A288" s="23">
        <v>13136</v>
      </c>
      <c r="B288" s="2" t="s">
        <v>28</v>
      </c>
      <c r="C288" s="2" t="s">
        <v>62</v>
      </c>
      <c r="D288" s="22">
        <v>4.5</v>
      </c>
      <c r="E288" s="21">
        <v>1.5</v>
      </c>
      <c r="F288" s="24">
        <v>4.3747483459999996</v>
      </c>
    </row>
    <row r="289" spans="1:6" x14ac:dyDescent="0.25">
      <c r="A289" s="23">
        <v>13136</v>
      </c>
      <c r="B289" s="2" t="s">
        <v>28</v>
      </c>
      <c r="C289" s="2" t="s">
        <v>62</v>
      </c>
      <c r="D289" s="22">
        <v>4.5</v>
      </c>
      <c r="E289" s="21">
        <v>3</v>
      </c>
      <c r="F289" s="24">
        <v>3.6334684560000001</v>
      </c>
    </row>
    <row r="290" spans="1:6" x14ac:dyDescent="0.25">
      <c r="A290" s="23">
        <v>13136</v>
      </c>
      <c r="B290" s="2" t="s">
        <v>28</v>
      </c>
      <c r="C290" s="2" t="s">
        <v>62</v>
      </c>
      <c r="D290" s="22">
        <v>4.5</v>
      </c>
      <c r="E290" s="21">
        <v>4.5</v>
      </c>
      <c r="F290" s="24">
        <v>2.7558748560000002</v>
      </c>
    </row>
    <row r="291" spans="1:6" x14ac:dyDescent="0.25">
      <c r="A291" s="23">
        <v>13136</v>
      </c>
      <c r="B291" s="2" t="s">
        <v>28</v>
      </c>
      <c r="C291" s="2" t="s">
        <v>62</v>
      </c>
      <c r="D291" s="22">
        <v>4.5</v>
      </c>
      <c r="E291" s="21">
        <v>6</v>
      </c>
      <c r="F291" s="24">
        <v>1.5185139400000001</v>
      </c>
    </row>
    <row r="292" spans="1:6" x14ac:dyDescent="0.25">
      <c r="A292" s="23">
        <v>13136</v>
      </c>
      <c r="B292" s="2" t="s">
        <v>28</v>
      </c>
      <c r="C292" s="2" t="s">
        <v>62</v>
      </c>
      <c r="D292" s="22">
        <v>4.5</v>
      </c>
      <c r="E292" s="21">
        <v>7.5</v>
      </c>
      <c r="F292" s="24">
        <v>1.698970004</v>
      </c>
    </row>
    <row r="293" spans="1:6" x14ac:dyDescent="0.25">
      <c r="A293" s="23">
        <v>13136</v>
      </c>
      <c r="B293" s="2" t="s">
        <v>29</v>
      </c>
      <c r="C293" s="2" t="s">
        <v>62</v>
      </c>
      <c r="D293" s="22">
        <v>4.5</v>
      </c>
      <c r="E293" s="21">
        <v>0</v>
      </c>
      <c r="F293" s="24">
        <v>7.826074803</v>
      </c>
    </row>
    <row r="294" spans="1:6" x14ac:dyDescent="0.25">
      <c r="A294" s="23">
        <v>13136</v>
      </c>
      <c r="B294" s="2" t="s">
        <v>29</v>
      </c>
      <c r="C294" s="2" t="s">
        <v>62</v>
      </c>
      <c r="D294" s="22">
        <v>4.5</v>
      </c>
      <c r="E294" s="21">
        <v>1.5</v>
      </c>
      <c r="F294" s="24">
        <v>3.8864907249999998</v>
      </c>
    </row>
    <row r="295" spans="1:6" x14ac:dyDescent="0.25">
      <c r="A295" s="23">
        <v>13136</v>
      </c>
      <c r="B295" s="2" t="s">
        <v>29</v>
      </c>
      <c r="C295" s="2" t="s">
        <v>62</v>
      </c>
      <c r="D295" s="22">
        <v>4.5</v>
      </c>
      <c r="E295" s="21">
        <v>3</v>
      </c>
      <c r="F295" s="24">
        <v>3.5682017240000001</v>
      </c>
    </row>
    <row r="296" spans="1:6" x14ac:dyDescent="0.25">
      <c r="A296" s="23">
        <v>13136</v>
      </c>
      <c r="B296" s="2" t="s">
        <v>29</v>
      </c>
      <c r="C296" s="2" t="s">
        <v>62</v>
      </c>
      <c r="D296" s="22">
        <v>4.5</v>
      </c>
      <c r="E296" s="21">
        <v>4.5</v>
      </c>
      <c r="F296" s="24">
        <v>3.9684829490000002</v>
      </c>
    </row>
    <row r="297" spans="1:6" x14ac:dyDescent="0.25">
      <c r="A297" s="23">
        <v>13136</v>
      </c>
      <c r="B297" s="2" t="s">
        <v>29</v>
      </c>
      <c r="C297" s="2" t="s">
        <v>62</v>
      </c>
      <c r="D297" s="22">
        <v>4.5</v>
      </c>
      <c r="E297" s="21">
        <v>6</v>
      </c>
      <c r="F297" s="24">
        <v>1.974938852</v>
      </c>
    </row>
    <row r="298" spans="1:6" x14ac:dyDescent="0.25">
      <c r="A298" s="23">
        <v>13136</v>
      </c>
      <c r="B298" s="2" t="s">
        <v>29</v>
      </c>
      <c r="C298" s="2" t="s">
        <v>62</v>
      </c>
      <c r="D298" s="22">
        <v>4.5</v>
      </c>
      <c r="E298" s="21">
        <v>7.5</v>
      </c>
      <c r="F298" s="24">
        <v>1.812913357</v>
      </c>
    </row>
    <row r="299" spans="1:6" x14ac:dyDescent="0.25">
      <c r="A299" s="23">
        <v>13136</v>
      </c>
      <c r="B299" s="2" t="s">
        <v>29</v>
      </c>
      <c r="C299" s="2" t="s">
        <v>62</v>
      </c>
      <c r="D299" s="22">
        <v>4.5</v>
      </c>
      <c r="E299" s="21">
        <v>9</v>
      </c>
      <c r="F299" s="24">
        <v>2.7118072290000002</v>
      </c>
    </row>
    <row r="300" spans="1:6" x14ac:dyDescent="0.25">
      <c r="A300" s="23">
        <v>13136</v>
      </c>
      <c r="B300" s="2" t="s">
        <v>27</v>
      </c>
      <c r="C300" s="2" t="s">
        <v>62</v>
      </c>
      <c r="D300" s="22">
        <v>5.5</v>
      </c>
      <c r="E300" s="21">
        <v>0</v>
      </c>
      <c r="F300" s="24">
        <v>7.9684829490000002</v>
      </c>
    </row>
    <row r="301" spans="1:6" x14ac:dyDescent="0.25">
      <c r="A301" s="23">
        <v>13136</v>
      </c>
      <c r="B301" s="2" t="s">
        <v>27</v>
      </c>
      <c r="C301" s="2" t="s">
        <v>62</v>
      </c>
      <c r="D301" s="22">
        <v>5.5</v>
      </c>
      <c r="E301" s="21">
        <v>1.5</v>
      </c>
      <c r="F301" s="24">
        <v>7.1238516409999999</v>
      </c>
    </row>
    <row r="302" spans="1:6" x14ac:dyDescent="0.25">
      <c r="A302" s="23">
        <v>13136</v>
      </c>
      <c r="B302" s="2" t="s">
        <v>27</v>
      </c>
      <c r="C302" s="2" t="s">
        <v>62</v>
      </c>
      <c r="D302" s="22">
        <v>5.5</v>
      </c>
      <c r="E302" s="21">
        <v>3</v>
      </c>
      <c r="F302" s="24">
        <v>5.602059991</v>
      </c>
    </row>
    <row r="303" spans="1:6" x14ac:dyDescent="0.25">
      <c r="A303" s="23">
        <v>13136</v>
      </c>
      <c r="B303" s="2" t="s">
        <v>27</v>
      </c>
      <c r="C303" s="2" t="s">
        <v>62</v>
      </c>
      <c r="D303" s="22">
        <v>5.5</v>
      </c>
      <c r="E303" s="21">
        <v>4.5</v>
      </c>
      <c r="F303" s="24">
        <v>3.9395192529999998</v>
      </c>
    </row>
    <row r="304" spans="1:6" x14ac:dyDescent="0.25">
      <c r="A304" s="23">
        <v>13136</v>
      </c>
      <c r="B304" s="2" t="s">
        <v>27</v>
      </c>
      <c r="C304" s="2" t="s">
        <v>62</v>
      </c>
      <c r="D304" s="22">
        <v>5.5</v>
      </c>
      <c r="E304" s="21">
        <v>6</v>
      </c>
      <c r="F304" s="24">
        <v>2.903089987</v>
      </c>
    </row>
    <row r="305" spans="1:6" x14ac:dyDescent="0.25">
      <c r="A305" s="23">
        <v>13136</v>
      </c>
      <c r="B305" s="2" t="s">
        <v>27</v>
      </c>
      <c r="C305" s="2" t="s">
        <v>62</v>
      </c>
      <c r="D305" s="22">
        <v>5.5</v>
      </c>
      <c r="E305" s="21">
        <v>7.5</v>
      </c>
      <c r="F305" s="24">
        <v>2.911157609</v>
      </c>
    </row>
    <row r="306" spans="1:6" x14ac:dyDescent="0.25">
      <c r="A306" s="23">
        <v>13136</v>
      </c>
      <c r="B306" s="2" t="s">
        <v>27</v>
      </c>
      <c r="C306" s="2" t="s">
        <v>62</v>
      </c>
      <c r="D306" s="22">
        <v>5.5</v>
      </c>
      <c r="E306" s="21">
        <v>9</v>
      </c>
      <c r="F306" s="24">
        <v>2.6532125139999998</v>
      </c>
    </row>
    <row r="307" spans="1:6" x14ac:dyDescent="0.25">
      <c r="A307" s="23">
        <v>13136</v>
      </c>
      <c r="B307" s="2" t="s">
        <v>28</v>
      </c>
      <c r="C307" s="2" t="s">
        <v>62</v>
      </c>
      <c r="D307" s="22">
        <v>5.5</v>
      </c>
      <c r="E307" s="21">
        <v>0</v>
      </c>
      <c r="F307" s="24">
        <v>8.0791812459999992</v>
      </c>
    </row>
    <row r="308" spans="1:6" x14ac:dyDescent="0.25">
      <c r="A308" s="23">
        <v>13136</v>
      </c>
      <c r="B308" s="2" t="s">
        <v>28</v>
      </c>
      <c r="C308" s="2" t="s">
        <v>62</v>
      </c>
      <c r="D308" s="22">
        <v>5.5</v>
      </c>
      <c r="E308" s="21">
        <v>1.5</v>
      </c>
      <c r="F308" s="24">
        <v>6.9867717340000004</v>
      </c>
    </row>
    <row r="309" spans="1:6" x14ac:dyDescent="0.25">
      <c r="A309" s="23">
        <v>13136</v>
      </c>
      <c r="B309" s="2" t="s">
        <v>28</v>
      </c>
      <c r="C309" s="2" t="s">
        <v>62</v>
      </c>
      <c r="D309" s="22">
        <v>5.5</v>
      </c>
      <c r="E309" s="21">
        <v>3</v>
      </c>
      <c r="F309" s="24">
        <v>4.7781512499999996</v>
      </c>
    </row>
    <row r="310" spans="1:6" x14ac:dyDescent="0.25">
      <c r="A310" s="23">
        <v>13136</v>
      </c>
      <c r="B310" s="2" t="s">
        <v>28</v>
      </c>
      <c r="C310" s="2" t="s">
        <v>62</v>
      </c>
      <c r="D310" s="22">
        <v>5.5</v>
      </c>
      <c r="E310" s="21">
        <v>4.5</v>
      </c>
      <c r="F310" s="24">
        <v>3.986771734</v>
      </c>
    </row>
    <row r="311" spans="1:6" x14ac:dyDescent="0.25">
      <c r="A311" s="23">
        <v>13136</v>
      </c>
      <c r="B311" s="2" t="s">
        <v>28</v>
      </c>
      <c r="C311" s="2" t="s">
        <v>62</v>
      </c>
      <c r="D311" s="22">
        <v>5.5</v>
      </c>
      <c r="E311" s="21">
        <v>6</v>
      </c>
      <c r="F311" s="24">
        <v>3.9684829490000002</v>
      </c>
    </row>
    <row r="312" spans="1:6" x14ac:dyDescent="0.25">
      <c r="A312" s="23">
        <v>13136</v>
      </c>
      <c r="B312" s="2" t="s">
        <v>28</v>
      </c>
      <c r="C312" s="2" t="s">
        <v>62</v>
      </c>
      <c r="D312" s="22">
        <v>5.5</v>
      </c>
      <c r="E312" s="21">
        <v>7.5</v>
      </c>
      <c r="F312" s="24">
        <v>2.397940009</v>
      </c>
    </row>
    <row r="313" spans="1:6" x14ac:dyDescent="0.25">
      <c r="A313" s="23">
        <v>13136</v>
      </c>
      <c r="B313" s="2" t="s">
        <v>28</v>
      </c>
      <c r="C313" s="2" t="s">
        <v>62</v>
      </c>
      <c r="D313" s="22">
        <v>5.5</v>
      </c>
      <c r="E313" s="21">
        <v>9</v>
      </c>
      <c r="F313" s="24">
        <v>3.4548448600000001</v>
      </c>
    </row>
    <row r="314" spans="1:6" x14ac:dyDescent="0.25">
      <c r="A314" s="23">
        <v>13136</v>
      </c>
      <c r="B314" s="2" t="s">
        <v>29</v>
      </c>
      <c r="C314" s="2" t="s">
        <v>62</v>
      </c>
      <c r="D314" s="22">
        <v>5.5</v>
      </c>
      <c r="E314" s="21">
        <v>0</v>
      </c>
      <c r="F314" s="24">
        <v>7.8633228600000002</v>
      </c>
    </row>
    <row r="315" spans="1:6" x14ac:dyDescent="0.25">
      <c r="A315" s="23">
        <v>13136</v>
      </c>
      <c r="B315" s="2" t="s">
        <v>29</v>
      </c>
      <c r="C315" s="2" t="s">
        <v>62</v>
      </c>
      <c r="D315" s="22">
        <v>5.5</v>
      </c>
      <c r="E315" s="21">
        <v>1.5</v>
      </c>
      <c r="F315" s="24">
        <v>7.0899051110000002</v>
      </c>
    </row>
    <row r="316" spans="1:6" x14ac:dyDescent="0.25">
      <c r="A316" s="23">
        <v>13136</v>
      </c>
      <c r="B316" s="2" t="s">
        <v>29</v>
      </c>
      <c r="C316" s="2" t="s">
        <v>62</v>
      </c>
      <c r="D316" s="22">
        <v>5.5</v>
      </c>
      <c r="E316" s="21">
        <v>3</v>
      </c>
      <c r="F316" s="24">
        <v>5.1367205670000002</v>
      </c>
    </row>
    <row r="317" spans="1:6" x14ac:dyDescent="0.25">
      <c r="A317" s="23">
        <v>13136</v>
      </c>
      <c r="B317" s="2" t="s">
        <v>29</v>
      </c>
      <c r="C317" s="2" t="s">
        <v>62</v>
      </c>
      <c r="D317" s="22">
        <v>5.5</v>
      </c>
      <c r="E317" s="21">
        <v>4.5</v>
      </c>
      <c r="F317" s="24">
        <v>3.6720978579999999</v>
      </c>
    </row>
    <row r="318" spans="1:6" x14ac:dyDescent="0.25">
      <c r="A318" s="23">
        <v>13136</v>
      </c>
      <c r="B318" s="2" t="s">
        <v>29</v>
      </c>
      <c r="C318" s="2" t="s">
        <v>62</v>
      </c>
      <c r="D318" s="22">
        <v>5.5</v>
      </c>
      <c r="E318" s="21">
        <v>6</v>
      </c>
      <c r="F318" s="24">
        <v>3.8450980399999999</v>
      </c>
    </row>
    <row r="319" spans="1:6" x14ac:dyDescent="0.25">
      <c r="A319" s="23">
        <v>13136</v>
      </c>
      <c r="B319" s="2" t="s">
        <v>29</v>
      </c>
      <c r="C319" s="2" t="s">
        <v>62</v>
      </c>
      <c r="D319" s="22">
        <v>5.5</v>
      </c>
      <c r="E319" s="21">
        <v>7.5</v>
      </c>
      <c r="F319" s="24">
        <v>3.9294189259999999</v>
      </c>
    </row>
    <row r="320" spans="1:6" x14ac:dyDescent="0.25">
      <c r="A320" s="23">
        <v>13136</v>
      </c>
      <c r="B320" s="2" t="s">
        <v>29</v>
      </c>
      <c r="C320" s="2" t="s">
        <v>62</v>
      </c>
      <c r="D320" s="22">
        <v>5.5</v>
      </c>
      <c r="E320" s="21">
        <v>9</v>
      </c>
      <c r="F320" s="24">
        <v>3.5440680439999999</v>
      </c>
    </row>
    <row r="321" spans="1:6" x14ac:dyDescent="0.25">
      <c r="A321" s="23">
        <v>13136</v>
      </c>
      <c r="B321" s="2" t="s">
        <v>27</v>
      </c>
      <c r="C321" s="2" t="s">
        <v>62</v>
      </c>
      <c r="D321" s="22">
        <v>6.5</v>
      </c>
      <c r="E321" s="21">
        <v>0</v>
      </c>
      <c r="F321" s="24">
        <v>7.9684829490000002</v>
      </c>
    </row>
    <row r="322" spans="1:6" x14ac:dyDescent="0.25">
      <c r="A322" s="23">
        <v>13136</v>
      </c>
      <c r="B322" s="2" t="s">
        <v>27</v>
      </c>
      <c r="C322" s="2" t="s">
        <v>62</v>
      </c>
      <c r="D322" s="22">
        <v>6.5</v>
      </c>
      <c r="E322" s="21">
        <v>1.5</v>
      </c>
      <c r="F322" s="24">
        <v>6.602059991</v>
      </c>
    </row>
    <row r="323" spans="1:6" x14ac:dyDescent="0.25">
      <c r="A323" s="23">
        <v>13136</v>
      </c>
      <c r="B323" s="2" t="s">
        <v>27</v>
      </c>
      <c r="C323" s="2" t="s">
        <v>62</v>
      </c>
      <c r="D323" s="22">
        <v>6.5</v>
      </c>
      <c r="E323" s="21">
        <v>3</v>
      </c>
      <c r="F323" s="24">
        <v>3.9542425090000002</v>
      </c>
    </row>
    <row r="324" spans="1:6" x14ac:dyDescent="0.25">
      <c r="A324" s="23">
        <v>13136</v>
      </c>
      <c r="B324" s="2" t="s">
        <v>27</v>
      </c>
      <c r="C324" s="2" t="s">
        <v>62</v>
      </c>
      <c r="D324" s="22">
        <v>6.5</v>
      </c>
      <c r="E324" s="21">
        <v>4.5</v>
      </c>
      <c r="F324" s="24">
        <v>3.826074803</v>
      </c>
    </row>
    <row r="325" spans="1:6" x14ac:dyDescent="0.25">
      <c r="A325" s="23">
        <v>13136</v>
      </c>
      <c r="B325" s="2" t="s">
        <v>27</v>
      </c>
      <c r="C325" s="2" t="s">
        <v>62</v>
      </c>
      <c r="D325" s="22">
        <v>6.5</v>
      </c>
      <c r="E325" s="21">
        <v>6</v>
      </c>
      <c r="F325" s="24">
        <v>3.4771212550000001</v>
      </c>
    </row>
    <row r="326" spans="1:6" x14ac:dyDescent="0.25">
      <c r="A326" s="23">
        <v>13136</v>
      </c>
      <c r="B326" s="2" t="s">
        <v>27</v>
      </c>
      <c r="C326" s="2" t="s">
        <v>62</v>
      </c>
      <c r="D326" s="22">
        <v>6.5</v>
      </c>
      <c r="E326" s="21">
        <v>7.5</v>
      </c>
      <c r="F326" s="24">
        <v>3.2671717280000001</v>
      </c>
    </row>
    <row r="327" spans="1:6" x14ac:dyDescent="0.25">
      <c r="A327" s="23">
        <v>13136</v>
      </c>
      <c r="B327" s="2" t="s">
        <v>27</v>
      </c>
      <c r="C327" s="2" t="s">
        <v>62</v>
      </c>
      <c r="D327" s="22">
        <v>6.5</v>
      </c>
      <c r="E327" s="21">
        <v>9</v>
      </c>
      <c r="F327" s="24">
        <v>3.3324384600000001</v>
      </c>
    </row>
    <row r="328" spans="1:6" x14ac:dyDescent="0.25">
      <c r="A328" s="23">
        <v>13136</v>
      </c>
      <c r="B328" s="2" t="s">
        <v>28</v>
      </c>
      <c r="C328" s="2" t="s">
        <v>62</v>
      </c>
      <c r="D328" s="22">
        <v>6.5</v>
      </c>
      <c r="E328" s="21">
        <v>0</v>
      </c>
      <c r="F328" s="24">
        <v>8.0791812459999992</v>
      </c>
    </row>
    <row r="329" spans="1:6" x14ac:dyDescent="0.25">
      <c r="A329" s="23">
        <v>13136</v>
      </c>
      <c r="B329" s="2" t="s">
        <v>28</v>
      </c>
      <c r="C329" s="2" t="s">
        <v>62</v>
      </c>
      <c r="D329" s="22">
        <v>6.5</v>
      </c>
      <c r="E329" s="21">
        <v>1.5</v>
      </c>
      <c r="F329" s="24">
        <v>6.0899051110000002</v>
      </c>
    </row>
    <row r="330" spans="1:6" x14ac:dyDescent="0.25">
      <c r="A330" s="23">
        <v>13136</v>
      </c>
      <c r="B330" s="2" t="s">
        <v>28</v>
      </c>
      <c r="C330" s="2" t="s">
        <v>62</v>
      </c>
      <c r="D330" s="22">
        <v>6.5</v>
      </c>
      <c r="E330" s="21">
        <v>3</v>
      </c>
      <c r="F330" s="24">
        <v>4.4313637640000003</v>
      </c>
    </row>
    <row r="331" spans="1:6" x14ac:dyDescent="0.25">
      <c r="A331" s="23">
        <v>13136</v>
      </c>
      <c r="B331" s="2" t="s">
        <v>28</v>
      </c>
      <c r="C331" s="2" t="s">
        <v>62</v>
      </c>
      <c r="D331" s="22">
        <v>6.5</v>
      </c>
      <c r="E331" s="21">
        <v>4.5</v>
      </c>
      <c r="F331" s="24">
        <v>3.9395192529999998</v>
      </c>
    </row>
    <row r="332" spans="1:6" x14ac:dyDescent="0.25">
      <c r="A332" s="23">
        <v>13136</v>
      </c>
      <c r="B332" s="2" t="s">
        <v>28</v>
      </c>
      <c r="C332" s="2" t="s">
        <v>62</v>
      </c>
      <c r="D332" s="22">
        <v>6.5</v>
      </c>
      <c r="E332" s="21">
        <v>6</v>
      </c>
      <c r="F332" s="24">
        <v>3.8864907249999998</v>
      </c>
    </row>
    <row r="333" spans="1:6" x14ac:dyDescent="0.25">
      <c r="A333" s="23">
        <v>13136</v>
      </c>
      <c r="B333" s="2" t="s">
        <v>28</v>
      </c>
      <c r="C333" s="2" t="s">
        <v>62</v>
      </c>
      <c r="D333" s="22">
        <v>6.5</v>
      </c>
      <c r="E333" s="21">
        <v>7.5</v>
      </c>
      <c r="F333" s="24">
        <v>2.1760912590000001</v>
      </c>
    </row>
    <row r="334" spans="1:6" x14ac:dyDescent="0.25">
      <c r="A334" s="23">
        <v>13136</v>
      </c>
      <c r="B334" s="2" t="s">
        <v>28</v>
      </c>
      <c r="C334" s="2" t="s">
        <v>62</v>
      </c>
      <c r="D334" s="22">
        <v>6.5</v>
      </c>
      <c r="E334" s="21">
        <v>9</v>
      </c>
      <c r="F334" s="24">
        <v>2.618048097</v>
      </c>
    </row>
    <row r="335" spans="1:6" x14ac:dyDescent="0.25">
      <c r="A335" s="23">
        <v>13136</v>
      </c>
      <c r="B335" s="2" t="s">
        <v>29</v>
      </c>
      <c r="C335" s="2" t="s">
        <v>62</v>
      </c>
      <c r="D335" s="22">
        <v>6.5</v>
      </c>
      <c r="E335" s="21">
        <v>0</v>
      </c>
      <c r="F335" s="24">
        <v>7.8633228600000002</v>
      </c>
    </row>
    <row r="336" spans="1:6" x14ac:dyDescent="0.25">
      <c r="A336" s="23">
        <v>13136</v>
      </c>
      <c r="B336" s="2" t="s">
        <v>29</v>
      </c>
      <c r="C336" s="2" t="s">
        <v>62</v>
      </c>
      <c r="D336" s="22">
        <v>6.5</v>
      </c>
      <c r="E336" s="21">
        <v>1.5</v>
      </c>
      <c r="F336" s="24">
        <v>6.361727836</v>
      </c>
    </row>
    <row r="337" spans="1:6" x14ac:dyDescent="0.25">
      <c r="A337" s="23">
        <v>13136</v>
      </c>
      <c r="B337" s="2" t="s">
        <v>29</v>
      </c>
      <c r="C337" s="2" t="s">
        <v>62</v>
      </c>
      <c r="D337" s="22">
        <v>6.5</v>
      </c>
      <c r="E337" s="21">
        <v>3</v>
      </c>
      <c r="F337" s="24">
        <v>3.903089987</v>
      </c>
    </row>
    <row r="338" spans="1:6" x14ac:dyDescent="0.25">
      <c r="A338" s="23">
        <v>13136</v>
      </c>
      <c r="B338" s="2" t="s">
        <v>29</v>
      </c>
      <c r="C338" s="2" t="s">
        <v>62</v>
      </c>
      <c r="D338" s="22">
        <v>6.5</v>
      </c>
      <c r="E338" s="21">
        <v>4.5</v>
      </c>
      <c r="F338" s="24">
        <v>3.0413926849999999</v>
      </c>
    </row>
    <row r="339" spans="1:6" x14ac:dyDescent="0.25">
      <c r="A339" s="23">
        <v>13136</v>
      </c>
      <c r="B339" s="2" t="s">
        <v>29</v>
      </c>
      <c r="C339" s="2" t="s">
        <v>62</v>
      </c>
      <c r="D339" s="22">
        <v>6.5</v>
      </c>
      <c r="E339" s="21">
        <v>6</v>
      </c>
      <c r="F339" s="24">
        <v>2.986771734</v>
      </c>
    </row>
    <row r="340" spans="1:6" x14ac:dyDescent="0.25">
      <c r="A340" s="23">
        <v>13136</v>
      </c>
      <c r="B340" s="2" t="s">
        <v>29</v>
      </c>
      <c r="C340" s="2" t="s">
        <v>62</v>
      </c>
      <c r="D340" s="22">
        <v>6.5</v>
      </c>
      <c r="E340" s="21">
        <v>7.5</v>
      </c>
      <c r="F340" s="24">
        <v>2.217483944</v>
      </c>
    </row>
    <row r="341" spans="1:6" x14ac:dyDescent="0.25">
      <c r="A341" s="23">
        <v>13136</v>
      </c>
      <c r="B341" s="2" t="s">
        <v>29</v>
      </c>
      <c r="C341" s="2" t="s">
        <v>62</v>
      </c>
      <c r="D341" s="22">
        <v>6.5</v>
      </c>
      <c r="E341" s="21">
        <v>9</v>
      </c>
      <c r="F341" s="24">
        <v>2.1303337679999998</v>
      </c>
    </row>
    <row r="342" spans="1:6" x14ac:dyDescent="0.25">
      <c r="A342" s="23">
        <v>13136</v>
      </c>
      <c r="B342" s="2" t="s">
        <v>27</v>
      </c>
      <c r="C342" s="2" t="s">
        <v>62</v>
      </c>
      <c r="D342" s="22">
        <v>7.5</v>
      </c>
      <c r="E342" s="21">
        <v>0</v>
      </c>
      <c r="F342" s="24">
        <v>7.9684829490000002</v>
      </c>
    </row>
    <row r="343" spans="1:6" x14ac:dyDescent="0.25">
      <c r="A343" s="23">
        <v>13136</v>
      </c>
      <c r="B343" s="2" t="s">
        <v>27</v>
      </c>
      <c r="C343" s="2" t="s">
        <v>62</v>
      </c>
      <c r="D343" s="22">
        <v>7.5</v>
      </c>
      <c r="E343" s="21">
        <v>1.5</v>
      </c>
      <c r="F343" s="24">
        <v>6.0293837779999997</v>
      </c>
    </row>
    <row r="344" spans="1:6" x14ac:dyDescent="0.25">
      <c r="A344" s="23">
        <v>13136</v>
      </c>
      <c r="B344" s="2" t="s">
        <v>27</v>
      </c>
      <c r="C344" s="2" t="s">
        <v>62</v>
      </c>
      <c r="D344" s="22">
        <v>7.5</v>
      </c>
      <c r="E344" s="21">
        <v>3</v>
      </c>
      <c r="F344" s="24">
        <v>5.222716471</v>
      </c>
    </row>
    <row r="345" spans="1:6" x14ac:dyDescent="0.25">
      <c r="A345" s="23">
        <v>13136</v>
      </c>
      <c r="B345" s="2" t="s">
        <v>27</v>
      </c>
      <c r="C345" s="2" t="s">
        <v>62</v>
      </c>
      <c r="D345" s="22">
        <v>7.5</v>
      </c>
      <c r="E345" s="21">
        <v>4.5</v>
      </c>
      <c r="F345" s="24">
        <v>3.1553360370000001</v>
      </c>
    </row>
    <row r="346" spans="1:6" x14ac:dyDescent="0.25">
      <c r="A346" s="23">
        <v>13136</v>
      </c>
      <c r="B346" s="2" t="s">
        <v>27</v>
      </c>
      <c r="C346" s="2" t="s">
        <v>62</v>
      </c>
      <c r="D346" s="22">
        <v>7.5</v>
      </c>
      <c r="E346" s="21">
        <v>6</v>
      </c>
      <c r="F346" s="24">
        <v>2.8450980399999999</v>
      </c>
    </row>
    <row r="347" spans="1:6" x14ac:dyDescent="0.25">
      <c r="A347" s="23">
        <v>13136</v>
      </c>
      <c r="B347" s="2" t="s">
        <v>27</v>
      </c>
      <c r="C347" s="2" t="s">
        <v>62</v>
      </c>
      <c r="D347" s="22">
        <v>7.5</v>
      </c>
      <c r="E347" s="21">
        <v>7.5</v>
      </c>
      <c r="F347" s="24">
        <v>2.9294189259999999</v>
      </c>
    </row>
    <row r="348" spans="1:6" x14ac:dyDescent="0.25">
      <c r="A348" s="23">
        <v>13136</v>
      </c>
      <c r="B348" s="2" t="s">
        <v>27</v>
      </c>
      <c r="C348" s="2" t="s">
        <v>62</v>
      </c>
      <c r="D348" s="22">
        <v>7.5</v>
      </c>
      <c r="E348" s="21">
        <v>9</v>
      </c>
      <c r="F348" s="24">
        <v>2.3710678619999999</v>
      </c>
    </row>
    <row r="349" spans="1:6" x14ac:dyDescent="0.25">
      <c r="A349" s="23">
        <v>13136</v>
      </c>
      <c r="B349" s="2" t="s">
        <v>28</v>
      </c>
      <c r="C349" s="2" t="s">
        <v>62</v>
      </c>
      <c r="D349" s="22">
        <v>7.5</v>
      </c>
      <c r="E349" s="21">
        <v>0</v>
      </c>
      <c r="F349" s="24">
        <v>8.0791812459999992</v>
      </c>
    </row>
    <row r="350" spans="1:6" x14ac:dyDescent="0.25">
      <c r="A350" s="23">
        <v>13136</v>
      </c>
      <c r="B350" s="2" t="s">
        <v>28</v>
      </c>
      <c r="C350" s="2" t="s">
        <v>62</v>
      </c>
      <c r="D350" s="22">
        <v>7.5</v>
      </c>
      <c r="E350" s="21">
        <v>1.5</v>
      </c>
      <c r="F350" s="24">
        <v>5.8633228600000002</v>
      </c>
    </row>
    <row r="351" spans="1:6" x14ac:dyDescent="0.25">
      <c r="A351" s="23">
        <v>13136</v>
      </c>
      <c r="B351" s="2" t="s">
        <v>28</v>
      </c>
      <c r="C351" s="2" t="s">
        <v>62</v>
      </c>
      <c r="D351" s="22">
        <v>7.5</v>
      </c>
      <c r="E351" s="21">
        <v>3</v>
      </c>
      <c r="F351" s="24">
        <v>3.698970004</v>
      </c>
    </row>
    <row r="352" spans="1:6" x14ac:dyDescent="0.25">
      <c r="A352" s="23">
        <v>13136</v>
      </c>
      <c r="B352" s="2" t="s">
        <v>28</v>
      </c>
      <c r="C352" s="2" t="s">
        <v>62</v>
      </c>
      <c r="D352" s="22">
        <v>7.5</v>
      </c>
      <c r="E352" s="21">
        <v>4.5</v>
      </c>
      <c r="F352" s="24">
        <v>3.4771212550000001</v>
      </c>
    </row>
    <row r="353" spans="1:6" x14ac:dyDescent="0.25">
      <c r="A353" s="23">
        <v>13136</v>
      </c>
      <c r="B353" s="2" t="s">
        <v>28</v>
      </c>
      <c r="C353" s="2" t="s">
        <v>62</v>
      </c>
      <c r="D353" s="22">
        <v>7.5</v>
      </c>
      <c r="E353" s="21">
        <v>6</v>
      </c>
      <c r="F353" s="24">
        <v>3.4771212550000001</v>
      </c>
    </row>
    <row r="354" spans="1:6" x14ac:dyDescent="0.25">
      <c r="A354" s="23">
        <v>13136</v>
      </c>
      <c r="B354" s="2" t="s">
        <v>28</v>
      </c>
      <c r="C354" s="2" t="s">
        <v>62</v>
      </c>
      <c r="D354" s="22">
        <v>7.5</v>
      </c>
      <c r="E354" s="21">
        <v>7.5</v>
      </c>
      <c r="F354" s="24">
        <v>3.3288863539999998</v>
      </c>
    </row>
    <row r="355" spans="1:6" x14ac:dyDescent="0.25">
      <c r="A355" s="23">
        <v>13136</v>
      </c>
      <c r="B355" s="2" t="s">
        <v>28</v>
      </c>
      <c r="C355" s="2" t="s">
        <v>62</v>
      </c>
      <c r="D355" s="22">
        <v>7.5</v>
      </c>
      <c r="E355" s="21">
        <v>9</v>
      </c>
      <c r="F355" s="24">
        <v>2.6230645624999998</v>
      </c>
    </row>
    <row r="356" spans="1:6" x14ac:dyDescent="0.25">
      <c r="A356" s="23">
        <v>13136</v>
      </c>
      <c r="B356" s="2" t="s">
        <v>29</v>
      </c>
      <c r="C356" s="2" t="s">
        <v>62</v>
      </c>
      <c r="D356" s="22">
        <v>7.5</v>
      </c>
      <c r="E356" s="21">
        <v>0</v>
      </c>
      <c r="F356" s="24">
        <v>7.8633228600000002</v>
      </c>
    </row>
    <row r="357" spans="1:6" x14ac:dyDescent="0.25">
      <c r="A357" s="23">
        <v>13136</v>
      </c>
      <c r="B357" s="2" t="s">
        <v>29</v>
      </c>
      <c r="C357" s="2" t="s">
        <v>62</v>
      </c>
      <c r="D357" s="22">
        <v>7.5</v>
      </c>
      <c r="E357" s="21">
        <v>1.5</v>
      </c>
      <c r="F357" s="24">
        <v>5.4771212550000001</v>
      </c>
    </row>
    <row r="358" spans="1:6" x14ac:dyDescent="0.25">
      <c r="A358" s="23">
        <v>13136</v>
      </c>
      <c r="B358" s="2" t="s">
        <v>29</v>
      </c>
      <c r="C358" s="2" t="s">
        <v>62</v>
      </c>
      <c r="D358" s="22">
        <v>7.5</v>
      </c>
      <c r="E358" s="21">
        <v>3</v>
      </c>
      <c r="F358" s="24">
        <v>3.986771734</v>
      </c>
    </row>
    <row r="359" spans="1:6" x14ac:dyDescent="0.25">
      <c r="A359" s="23">
        <v>13136</v>
      </c>
      <c r="B359" s="2" t="s">
        <v>29</v>
      </c>
      <c r="C359" s="2" t="s">
        <v>62</v>
      </c>
      <c r="D359" s="22">
        <v>7.5</v>
      </c>
      <c r="E359" s="21">
        <v>4.5</v>
      </c>
      <c r="F359" s="24">
        <v>3.826074803</v>
      </c>
    </row>
    <row r="360" spans="1:6" x14ac:dyDescent="0.25">
      <c r="A360" s="23">
        <v>13136</v>
      </c>
      <c r="B360" s="2" t="s">
        <v>29</v>
      </c>
      <c r="C360" s="2" t="s">
        <v>62</v>
      </c>
      <c r="D360" s="22">
        <v>7.5</v>
      </c>
      <c r="E360" s="21">
        <v>6</v>
      </c>
      <c r="F360" s="24">
        <v>3.1673173349999999</v>
      </c>
    </row>
    <row r="361" spans="1:6" x14ac:dyDescent="0.25">
      <c r="A361" s="23">
        <v>13136</v>
      </c>
      <c r="B361" s="2" t="s">
        <v>29</v>
      </c>
      <c r="C361" s="2" t="s">
        <v>62</v>
      </c>
      <c r="D361" s="22">
        <v>7.5</v>
      </c>
      <c r="E361" s="21">
        <v>7.5</v>
      </c>
      <c r="F361" s="24">
        <v>3.7283537820000001</v>
      </c>
    </row>
    <row r="362" spans="1:6" x14ac:dyDescent="0.25">
      <c r="A362" s="23">
        <v>13136</v>
      </c>
      <c r="B362" s="2" t="s">
        <v>29</v>
      </c>
      <c r="C362" s="2" t="s">
        <v>62</v>
      </c>
      <c r="D362" s="22">
        <v>7.5</v>
      </c>
      <c r="E362" s="21">
        <v>9</v>
      </c>
      <c r="F362" s="24">
        <v>2.8750612630000001</v>
      </c>
    </row>
    <row r="363" spans="1:6" x14ac:dyDescent="0.25">
      <c r="A363" s="23">
        <v>13136</v>
      </c>
      <c r="B363" s="2" t="s">
        <v>27</v>
      </c>
      <c r="C363" s="2" t="s">
        <v>62</v>
      </c>
      <c r="D363" s="22">
        <v>8.5</v>
      </c>
      <c r="E363" s="21">
        <v>0</v>
      </c>
      <c r="F363" s="24">
        <v>7.9684829490000002</v>
      </c>
    </row>
    <row r="364" spans="1:6" x14ac:dyDescent="0.25">
      <c r="A364" s="23">
        <v>13136</v>
      </c>
      <c r="B364" s="2" t="s">
        <v>27</v>
      </c>
      <c r="C364" s="2" t="s">
        <v>62</v>
      </c>
      <c r="D364" s="22">
        <v>8.5</v>
      </c>
      <c r="E364" s="21">
        <v>1.5</v>
      </c>
      <c r="F364" s="24">
        <v>5.2552725049999998</v>
      </c>
    </row>
    <row r="365" spans="1:6" x14ac:dyDescent="0.25">
      <c r="A365" s="23">
        <v>13136</v>
      </c>
      <c r="B365" s="2" t="s">
        <v>27</v>
      </c>
      <c r="C365" s="2" t="s">
        <v>62</v>
      </c>
      <c r="D365" s="22">
        <v>8.5</v>
      </c>
      <c r="E365" s="21">
        <v>3</v>
      </c>
      <c r="F365" s="24">
        <v>4.2304489209999998</v>
      </c>
    </row>
    <row r="366" spans="1:6" x14ac:dyDescent="0.25">
      <c r="A366" s="23">
        <v>13136</v>
      </c>
      <c r="B366" s="2" t="s">
        <v>27</v>
      </c>
      <c r="C366" s="2" t="s">
        <v>62</v>
      </c>
      <c r="D366" s="22">
        <v>8.5</v>
      </c>
      <c r="E366" s="21">
        <v>4.5</v>
      </c>
      <c r="F366" s="24">
        <v>3.7781512500000001</v>
      </c>
    </row>
    <row r="367" spans="1:6" x14ac:dyDescent="0.25">
      <c r="A367" s="23">
        <v>13136</v>
      </c>
      <c r="B367" s="2" t="s">
        <v>27</v>
      </c>
      <c r="C367" s="2" t="s">
        <v>62</v>
      </c>
      <c r="D367" s="22">
        <v>8.5</v>
      </c>
      <c r="E367" s="21">
        <v>6</v>
      </c>
      <c r="F367" s="24">
        <v>2.5682017240000001</v>
      </c>
    </row>
    <row r="368" spans="1:6" x14ac:dyDescent="0.25">
      <c r="A368" s="23">
        <v>13136</v>
      </c>
      <c r="B368" s="2" t="s">
        <v>27</v>
      </c>
      <c r="C368" s="2" t="s">
        <v>62</v>
      </c>
      <c r="D368" s="22">
        <v>8.5</v>
      </c>
      <c r="E368" s="21">
        <v>7.5</v>
      </c>
      <c r="F368" s="24">
        <v>2.6674529530000002</v>
      </c>
    </row>
    <row r="369" spans="1:6" x14ac:dyDescent="0.25">
      <c r="A369" s="23">
        <v>13136</v>
      </c>
      <c r="B369" s="2" t="s">
        <v>27</v>
      </c>
      <c r="C369" s="2" t="s">
        <v>62</v>
      </c>
      <c r="D369" s="22">
        <v>8.5</v>
      </c>
      <c r="E369" s="21">
        <v>9</v>
      </c>
      <c r="F369" s="24">
        <v>3.3710678619999999</v>
      </c>
    </row>
    <row r="370" spans="1:6" x14ac:dyDescent="0.25">
      <c r="A370" s="23">
        <v>13136</v>
      </c>
      <c r="B370" s="2" t="s">
        <v>28</v>
      </c>
      <c r="C370" s="2" t="s">
        <v>62</v>
      </c>
      <c r="D370" s="22">
        <v>8.5</v>
      </c>
      <c r="E370" s="21">
        <v>0</v>
      </c>
      <c r="F370" s="24">
        <v>8.0791812459999992</v>
      </c>
    </row>
    <row r="371" spans="1:6" x14ac:dyDescent="0.25">
      <c r="A371" s="23">
        <v>13136</v>
      </c>
      <c r="B371" s="2" t="s">
        <v>28</v>
      </c>
      <c r="C371" s="2" t="s">
        <v>62</v>
      </c>
      <c r="D371" s="22">
        <v>8.5</v>
      </c>
      <c r="E371" s="21">
        <v>1.5</v>
      </c>
      <c r="F371" s="24">
        <v>5.0530784430000004</v>
      </c>
    </row>
    <row r="372" spans="1:6" x14ac:dyDescent="0.25">
      <c r="A372" s="23">
        <v>13136</v>
      </c>
      <c r="B372" s="2" t="s">
        <v>28</v>
      </c>
      <c r="C372" s="2" t="s">
        <v>62</v>
      </c>
      <c r="D372" s="22">
        <v>8.5</v>
      </c>
      <c r="E372" s="21">
        <v>3</v>
      </c>
      <c r="F372" s="24">
        <v>4.6334684560000001</v>
      </c>
    </row>
    <row r="373" spans="1:6" x14ac:dyDescent="0.25">
      <c r="A373" s="23">
        <v>13136</v>
      </c>
      <c r="B373" s="2" t="s">
        <v>28</v>
      </c>
      <c r="C373" s="2" t="s">
        <v>62</v>
      </c>
      <c r="D373" s="22">
        <v>8.5</v>
      </c>
      <c r="E373" s="21">
        <v>4.5</v>
      </c>
      <c r="F373" s="24">
        <v>3.5682017240000001</v>
      </c>
    </row>
    <row r="374" spans="1:6" x14ac:dyDescent="0.25">
      <c r="A374" s="23">
        <v>13136</v>
      </c>
      <c r="B374" s="2" t="s">
        <v>28</v>
      </c>
      <c r="C374" s="2" t="s">
        <v>62</v>
      </c>
      <c r="D374" s="22">
        <v>8.5</v>
      </c>
      <c r="E374" s="21">
        <v>6</v>
      </c>
      <c r="F374" s="24">
        <v>4.0413926849999999</v>
      </c>
    </row>
    <row r="375" spans="1:6" x14ac:dyDescent="0.25">
      <c r="A375" s="23">
        <v>13136</v>
      </c>
      <c r="B375" s="2" t="s">
        <v>28</v>
      </c>
      <c r="C375" s="2" t="s">
        <v>62</v>
      </c>
      <c r="D375" s="22">
        <v>8.5</v>
      </c>
      <c r="E375" s="21">
        <v>7.5</v>
      </c>
      <c r="F375" s="24">
        <v>3.06069784</v>
      </c>
    </row>
    <row r="376" spans="1:6" x14ac:dyDescent="0.25">
      <c r="A376" s="23">
        <v>13136</v>
      </c>
      <c r="B376" s="2" t="s">
        <v>28</v>
      </c>
      <c r="C376" s="2" t="s">
        <v>62</v>
      </c>
      <c r="D376" s="22">
        <v>8.5</v>
      </c>
      <c r="E376" s="21">
        <v>9</v>
      </c>
      <c r="F376" s="24">
        <v>3.618048097</v>
      </c>
    </row>
    <row r="377" spans="1:6" x14ac:dyDescent="0.25">
      <c r="A377" s="23">
        <v>13136</v>
      </c>
      <c r="B377" s="2" t="s">
        <v>29</v>
      </c>
      <c r="C377" s="2" t="s">
        <v>62</v>
      </c>
      <c r="D377" s="22">
        <v>8.5</v>
      </c>
      <c r="E377" s="21">
        <v>0</v>
      </c>
      <c r="F377" s="24">
        <v>7.8633228600000002</v>
      </c>
    </row>
    <row r="378" spans="1:6" x14ac:dyDescent="0.25">
      <c r="A378" s="23">
        <v>13136</v>
      </c>
      <c r="B378" s="2" t="s">
        <v>29</v>
      </c>
      <c r="C378" s="2" t="s">
        <v>62</v>
      </c>
      <c r="D378" s="22">
        <v>8.5</v>
      </c>
      <c r="E378" s="21">
        <v>1.5</v>
      </c>
      <c r="F378" s="24">
        <v>5.1958996519999996</v>
      </c>
    </row>
    <row r="379" spans="1:6" x14ac:dyDescent="0.25">
      <c r="A379" s="23">
        <v>13136</v>
      </c>
      <c r="B379" s="2" t="s">
        <v>29</v>
      </c>
      <c r="C379" s="2" t="s">
        <v>62</v>
      </c>
      <c r="D379" s="22">
        <v>8.5</v>
      </c>
      <c r="E379" s="21">
        <v>3</v>
      </c>
      <c r="F379" s="24">
        <v>4.7781512499999996</v>
      </c>
    </row>
    <row r="380" spans="1:6" x14ac:dyDescent="0.25">
      <c r="A380" s="23">
        <v>13136</v>
      </c>
      <c r="B380" s="2" t="s">
        <v>29</v>
      </c>
      <c r="C380" s="2" t="s">
        <v>62</v>
      </c>
      <c r="D380" s="22">
        <v>8.5</v>
      </c>
      <c r="E380" s="21">
        <v>4.5</v>
      </c>
      <c r="F380" s="24">
        <v>3.9395192529999998</v>
      </c>
    </row>
    <row r="381" spans="1:6" x14ac:dyDescent="0.25">
      <c r="A381" s="23">
        <v>13136</v>
      </c>
      <c r="B381" s="2" t="s">
        <v>29</v>
      </c>
      <c r="C381" s="2" t="s">
        <v>62</v>
      </c>
      <c r="D381" s="22">
        <v>8.5</v>
      </c>
      <c r="E381" s="21">
        <v>6</v>
      </c>
      <c r="F381" s="24">
        <v>3</v>
      </c>
    </row>
    <row r="382" spans="1:6" x14ac:dyDescent="0.25">
      <c r="A382" s="23">
        <v>13136</v>
      </c>
      <c r="B382" s="2" t="s">
        <v>29</v>
      </c>
      <c r="C382" s="2" t="s">
        <v>62</v>
      </c>
      <c r="D382" s="22">
        <v>8.5</v>
      </c>
      <c r="E382" s="21">
        <v>7.5</v>
      </c>
      <c r="F382" s="24">
        <v>2.911157609</v>
      </c>
    </row>
    <row r="383" spans="1:6" x14ac:dyDescent="0.25">
      <c r="A383" s="23">
        <v>13136</v>
      </c>
      <c r="B383" s="2" t="s">
        <v>29</v>
      </c>
      <c r="C383" s="2" t="s">
        <v>62</v>
      </c>
      <c r="D383" s="22">
        <v>8.5</v>
      </c>
      <c r="E383" s="21">
        <v>9</v>
      </c>
      <c r="F383" s="24">
        <v>3.4548448600000001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topLeftCell="B3" zoomScale="90" zoomScaleNormal="90" workbookViewId="0"/>
  </sheetViews>
  <sheetFormatPr defaultRowHeight="15" x14ac:dyDescent="0.25"/>
  <cols>
    <col min="1" max="1" width="9.140625" style="9"/>
    <col min="2" max="3" width="9.85546875" style="9" customWidth="1"/>
    <col min="4" max="5" width="9.140625" style="9"/>
    <col min="6" max="6" width="13.28515625" style="9" bestFit="1" customWidth="1"/>
    <col min="7" max="16384" width="9.140625" style="9"/>
  </cols>
  <sheetData>
    <row r="1" spans="1:37" ht="24" customHeight="1" x14ac:dyDescent="0.25">
      <c r="A1" s="1" t="s">
        <v>1</v>
      </c>
      <c r="B1" s="14" t="s">
        <v>2</v>
      </c>
      <c r="C1" s="14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8">
        <v>0</v>
      </c>
      <c r="B2" s="8">
        <v>7.9030899870000004</v>
      </c>
      <c r="C2" s="8">
        <f t="shared" ref="C2:C22" si="0" xml:space="preserve"> LOG((10^$G$5 - 10^$G$4) * EXP(-$G$3 *A2 )  + 10^$G$4)</f>
        <v>7.7841062583625069</v>
      </c>
      <c r="D2" s="8">
        <f t="shared" ref="D2:D22" si="1" xml:space="preserve"> (B2 - C2)^2</f>
        <v>1.4157127680480695E-2</v>
      </c>
      <c r="E2" s="8"/>
      <c r="F2" s="8"/>
      <c r="G2" s="12"/>
      <c r="H2" s="12"/>
      <c r="I2" s="12"/>
      <c r="J2" s="12"/>
      <c r="K2" s="12"/>
      <c r="L2" s="19" t="s">
        <v>14</v>
      </c>
      <c r="M2" s="12">
        <v>0.22857187305718055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8">
        <v>1.5</v>
      </c>
      <c r="B3" s="8">
        <v>6.5440680440000003</v>
      </c>
      <c r="C3" s="8">
        <f t="shared" si="0"/>
        <v>6.4652077059116371</v>
      </c>
      <c r="D3" s="8">
        <f t="shared" si="1"/>
        <v>6.2189529234109534E-3</v>
      </c>
      <c r="E3" s="8"/>
      <c r="F3" s="8" t="s">
        <v>40</v>
      </c>
      <c r="G3" s="12">
        <v>2.0246809964168695</v>
      </c>
      <c r="H3" s="12">
        <v>0.17998751027149992</v>
      </c>
      <c r="I3" s="12"/>
      <c r="J3" s="12"/>
      <c r="K3" s="12"/>
      <c r="L3" s="19" t="s">
        <v>17</v>
      </c>
      <c r="M3" s="12">
        <f>SQRT(M2)</f>
        <v>0.47809190858785777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25">
      <c r="A4" s="8">
        <v>3</v>
      </c>
      <c r="B4" s="8">
        <v>4.9395192530000003</v>
      </c>
      <c r="C4" s="8">
        <f t="shared" si="0"/>
        <v>5.1475596448240477</v>
      </c>
      <c r="D4" s="8">
        <f t="shared" si="1"/>
        <v>4.3280804630303184E-2</v>
      </c>
      <c r="E4" s="8"/>
      <c r="F4" s="8" t="s">
        <v>41</v>
      </c>
      <c r="G4" s="12">
        <v>2.6489397621724415</v>
      </c>
      <c r="H4" s="12">
        <v>0.1889584560884161</v>
      </c>
      <c r="I4" s="12"/>
      <c r="J4" s="12"/>
      <c r="K4" s="12"/>
      <c r="L4" s="19" t="s">
        <v>15</v>
      </c>
      <c r="M4" s="12">
        <v>0.94799891624852839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25">
      <c r="A5" s="8">
        <v>4.5</v>
      </c>
      <c r="B5" s="8">
        <v>4.2624510899999999</v>
      </c>
      <c r="C5" s="8">
        <f t="shared" si="0"/>
        <v>3.8551104039967132</v>
      </c>
      <c r="D5" s="8">
        <f t="shared" si="1"/>
        <v>0.16592643447362818</v>
      </c>
      <c r="E5" s="8"/>
      <c r="F5" s="8" t="s">
        <v>8</v>
      </c>
      <c r="G5" s="12">
        <v>7.784106258362506</v>
      </c>
      <c r="H5" s="12">
        <v>0.22676976694798354</v>
      </c>
      <c r="I5" s="12"/>
      <c r="J5" s="12"/>
      <c r="K5" s="12"/>
      <c r="L5" s="19" t="s">
        <v>16</v>
      </c>
      <c r="M5" s="12">
        <v>0.94222101805392044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25">
      <c r="A6" s="8">
        <v>6</v>
      </c>
      <c r="B6" s="8">
        <v>3.1038037209999998</v>
      </c>
      <c r="C6" s="8">
        <f t="shared" si="0"/>
        <v>2.8852998709947273</v>
      </c>
      <c r="D6" s="8">
        <f t="shared" si="1"/>
        <v>4.7743932467126625E-2</v>
      </c>
      <c r="E6" s="8"/>
      <c r="F6" s="8"/>
      <c r="G6" s="8"/>
      <c r="H6" s="8"/>
      <c r="I6" s="8"/>
      <c r="J6" s="8"/>
      <c r="K6" s="8"/>
      <c r="L6" s="16" t="s">
        <v>18</v>
      </c>
      <c r="M6" s="17" t="s">
        <v>53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x14ac:dyDescent="0.25">
      <c r="A7" s="8">
        <v>7.5</v>
      </c>
      <c r="B7" s="8">
        <v>2.1303337679999998</v>
      </c>
      <c r="C7" s="8">
        <f t="shared" si="0"/>
        <v>2.6637550650272344</v>
      </c>
      <c r="D7" s="8">
        <f t="shared" si="1"/>
        <v>0.28453828012221716</v>
      </c>
      <c r="E7" s="8"/>
      <c r="F7" s="7" t="s">
        <v>20</v>
      </c>
      <c r="G7" s="8"/>
      <c r="H7" s="8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5">
      <c r="A8" s="8">
        <v>9</v>
      </c>
      <c r="B8" s="8">
        <v>2.06069784</v>
      </c>
      <c r="C8" s="8">
        <f t="shared" si="0"/>
        <v>2.6496622262945744</v>
      </c>
      <c r="D8" s="8">
        <f t="shared" si="1"/>
        <v>0.3468790483233446</v>
      </c>
      <c r="E8" s="8"/>
      <c r="F8" s="8" t="s">
        <v>47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5">
      <c r="A9" s="8">
        <v>0</v>
      </c>
      <c r="B9" s="8">
        <v>8.0530784430000004</v>
      </c>
      <c r="C9" s="8">
        <f t="shared" si="0"/>
        <v>7.7841062583625069</v>
      </c>
      <c r="D9" s="8">
        <f t="shared" si="1"/>
        <v>7.2346036108665898E-2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5">
      <c r="A10" s="8">
        <v>1.5</v>
      </c>
      <c r="B10" s="8">
        <v>6.4199557479999996</v>
      </c>
      <c r="C10" s="8">
        <f t="shared" si="0"/>
        <v>6.4652077059116371</v>
      </c>
      <c r="D10" s="8">
        <f t="shared" si="1"/>
        <v>2.0477396948366117E-3</v>
      </c>
      <c r="E10" s="8"/>
      <c r="F10" s="8" t="s">
        <v>48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5">
      <c r="A11" s="8">
        <v>3</v>
      </c>
      <c r="B11" s="8">
        <v>4.9867717340000004</v>
      </c>
      <c r="C11" s="8">
        <f t="shared" si="0"/>
        <v>5.1475596448240477</v>
      </c>
      <c r="D11" s="8">
        <f t="shared" si="1"/>
        <v>2.5852752267161789E-2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5">
      <c r="A12" s="8">
        <v>4.5</v>
      </c>
      <c r="B12" s="8">
        <v>4.0293837779999997</v>
      </c>
      <c r="C12" s="8">
        <f t="shared" si="0"/>
        <v>3.8551104039967132</v>
      </c>
      <c r="D12" s="8">
        <f t="shared" si="1"/>
        <v>3.0371208886489361E-2</v>
      </c>
      <c r="E12" s="8"/>
      <c r="F12" s="26" t="s">
        <v>45</v>
      </c>
      <c r="G12" s="27"/>
      <c r="H12" s="27"/>
      <c r="I12" s="27"/>
      <c r="J12" s="27"/>
      <c r="K12" s="27"/>
      <c r="L12" s="27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5">
      <c r="A13" s="8">
        <v>6</v>
      </c>
      <c r="B13" s="8">
        <v>3.068185862</v>
      </c>
      <c r="C13" s="8">
        <f t="shared" si="0"/>
        <v>2.8852998709947273</v>
      </c>
      <c r="D13" s="8">
        <f t="shared" si="1"/>
        <v>3.3447285705980684E-2</v>
      </c>
      <c r="E13" s="8"/>
      <c r="F13" s="27"/>
      <c r="G13" s="27"/>
      <c r="H13" s="27"/>
      <c r="I13" s="27"/>
      <c r="J13" s="27"/>
      <c r="K13" s="27"/>
      <c r="L13" s="27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5">
      <c r="A14" s="8">
        <v>7.5</v>
      </c>
      <c r="B14" s="8">
        <v>1.698970004</v>
      </c>
      <c r="C14" s="8">
        <f t="shared" si="0"/>
        <v>2.6637550650272344</v>
      </c>
      <c r="D14" s="8">
        <f t="shared" si="1"/>
        <v>0.93081021398132435</v>
      </c>
      <c r="E14" s="8"/>
      <c r="F14" s="27"/>
      <c r="G14" s="27"/>
      <c r="H14" s="27"/>
      <c r="I14" s="27"/>
      <c r="J14" s="27"/>
      <c r="K14" s="27"/>
      <c r="L14" s="27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x14ac:dyDescent="0.25">
      <c r="A15" s="8">
        <v>9</v>
      </c>
      <c r="B15" s="8">
        <v>3.767155866</v>
      </c>
      <c r="C15" s="8">
        <f t="shared" si="0"/>
        <v>2.6496622262945744</v>
      </c>
      <c r="D15" s="8">
        <f t="shared" si="1"/>
        <v>1.2487920347820796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5">
      <c r="A16" s="8">
        <v>0</v>
      </c>
      <c r="B16" s="8">
        <v>7.9190780920000003</v>
      </c>
      <c r="C16" s="8">
        <f t="shared" si="0"/>
        <v>7.7841062583625069</v>
      </c>
      <c r="D16" s="8">
        <f t="shared" si="1"/>
        <v>1.8217395875467203E-2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8">
        <v>1.5</v>
      </c>
      <c r="B17" s="8">
        <v>6.307496038</v>
      </c>
      <c r="C17" s="8">
        <f t="shared" si="0"/>
        <v>6.4652077059116371</v>
      </c>
      <c r="D17" s="8">
        <f t="shared" si="1"/>
        <v>2.4872970195470485E-2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5">
      <c r="A18" s="8">
        <v>3</v>
      </c>
      <c r="B18" s="8">
        <v>4.4099331230000001</v>
      </c>
      <c r="C18" s="8">
        <f t="shared" si="0"/>
        <v>5.1475596448240477</v>
      </c>
      <c r="D18" s="8">
        <f t="shared" si="1"/>
        <v>0.54409288569824221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x14ac:dyDescent="0.25">
      <c r="A19" s="8">
        <v>4.5</v>
      </c>
      <c r="B19" s="8">
        <v>3.7558748560000002</v>
      </c>
      <c r="C19" s="8">
        <f t="shared" si="0"/>
        <v>3.8551104039967132</v>
      </c>
      <c r="D19" s="8">
        <f t="shared" si="1"/>
        <v>9.8476939862079463E-3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x14ac:dyDescent="0.25">
      <c r="A20" s="8">
        <v>6</v>
      </c>
      <c r="B20" s="8">
        <v>3.1673173349999999</v>
      </c>
      <c r="C20" s="8">
        <f t="shared" si="0"/>
        <v>2.8852998709947273</v>
      </c>
      <c r="D20" s="8">
        <f t="shared" si="1"/>
        <v>7.9533850003965234E-2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5">
      <c r="A21" s="8">
        <v>7.5</v>
      </c>
      <c r="B21" s="8">
        <v>3.0845762780000001</v>
      </c>
      <c r="C21" s="8">
        <f t="shared" si="0"/>
        <v>2.6637550650272344</v>
      </c>
      <c r="D21" s="8">
        <f t="shared" si="1"/>
        <v>0.17709049328786988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8">
        <v>9</v>
      </c>
      <c r="B22" s="8">
        <v>2.7403626889999999</v>
      </c>
      <c r="C22" s="8">
        <f t="shared" si="0"/>
        <v>2.6496622262945744</v>
      </c>
      <c r="D22" s="8">
        <f t="shared" si="1"/>
        <v>8.2265739349782884E-3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7" t="s">
        <v>5</v>
      </c>
      <c r="B23" s="8"/>
      <c r="C23" s="8"/>
      <c r="D23" s="8">
        <f>SUM(D2:D22)</f>
        <v>4.11429371502925</v>
      </c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8">
        <v>0</v>
      </c>
      <c r="B26" s="8"/>
      <c r="C26" s="8">
        <f xml:space="preserve"> LOG((10^$G$5 - 10^$G$4) * EXP(-$G$3 *A26 )  + 10^$G$4)</f>
        <v>7.7841062583625069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8">
        <v>0.09</v>
      </c>
      <c r="B27" s="8"/>
      <c r="C27" s="8">
        <f t="shared" ref="C27:C90" si="2" xml:space="preserve"> LOG((10^$G$5 - 10^$G$4) * EXP(-$G$3 *A27 )  + 10^$G$4)</f>
        <v>7.704969193666356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x14ac:dyDescent="0.25">
      <c r="A28" s="8">
        <v>0.18</v>
      </c>
      <c r="B28" s="8"/>
      <c r="C28" s="8">
        <f t="shared" si="2"/>
        <v>7.6258322560716882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x14ac:dyDescent="0.25">
      <c r="A29" s="8">
        <v>0.27</v>
      </c>
      <c r="B29" s="8"/>
      <c r="C29" s="8">
        <f t="shared" si="2"/>
        <v>7.5466954709829643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8">
        <v>0.36</v>
      </c>
      <c r="B30" s="8"/>
      <c r="C30" s="8">
        <f t="shared" si="2"/>
        <v>7.4675588688822501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8">
        <v>0.44999999999999996</v>
      </c>
      <c r="B31" s="8"/>
      <c r="C31" s="8">
        <f t="shared" si="2"/>
        <v>7.388422486344008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8">
        <v>0.53999999999999992</v>
      </c>
      <c r="B32" s="8"/>
      <c r="C32" s="8">
        <f t="shared" si="2"/>
        <v>7.3092863672527058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8">
        <v>0.62999999999999989</v>
      </c>
      <c r="B33" s="8"/>
      <c r="C33" s="8">
        <f t="shared" si="2"/>
        <v>7.2301505642637123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8">
        <v>0.71999999999999986</v>
      </c>
      <c r="B34" s="8"/>
      <c r="C34" s="8">
        <f t="shared" si="2"/>
        <v>7.1510151405561171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x14ac:dyDescent="0.25">
      <c r="A35" s="8">
        <v>0.80999999999999983</v>
      </c>
      <c r="B35" s="8"/>
      <c r="C35" s="8">
        <f t="shared" si="2"/>
        <v>7.0718801719357538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8">
        <v>0.8999999999999998</v>
      </c>
      <c r="B36" s="8"/>
      <c r="C36" s="8">
        <f t="shared" si="2"/>
        <v>6.992745749358388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8">
        <v>0.98999999999999977</v>
      </c>
      <c r="B37" s="8"/>
      <c r="C37" s="8">
        <f t="shared" si="2"/>
        <v>6.9136119819569508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x14ac:dyDescent="0.25">
      <c r="A38" s="8">
        <v>1.0799999999999998</v>
      </c>
      <c r="B38" s="8"/>
      <c r="C38" s="8">
        <f t="shared" si="2"/>
        <v>6.8344790006734417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8">
        <v>1.17</v>
      </c>
      <c r="B39" s="8"/>
      <c r="C39" s="8">
        <f t="shared" si="2"/>
        <v>6.7553469626161959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8">
        <v>1.26</v>
      </c>
      <c r="B40" s="8"/>
      <c r="C40" s="8">
        <f t="shared" si="2"/>
        <v>6.676216056287223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8">
        <v>1.35</v>
      </c>
      <c r="B41" s="8"/>
      <c r="C41" s="8">
        <f t="shared" si="2"/>
        <v>6.5970865078531746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8">
        <v>1.4400000000000002</v>
      </c>
      <c r="B42" s="8"/>
      <c r="C42" s="8">
        <f t="shared" si="2"/>
        <v>6.5179585886679847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8">
        <v>1.5300000000000002</v>
      </c>
      <c r="B43" s="8"/>
      <c r="C43" s="8">
        <f t="shared" si="2"/>
        <v>6.4388326242966141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8">
        <v>1.6200000000000003</v>
      </c>
      <c r="B44" s="8"/>
      <c r="C44" s="8">
        <f t="shared" si="2"/>
        <v>6.3597090053388117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8">
        <v>1.7100000000000004</v>
      </c>
      <c r="B45" s="8"/>
      <c r="C45" s="8">
        <f t="shared" si="2"/>
        <v>6.2805882004110947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5">
      <c r="A46" s="8">
        <v>1.8000000000000005</v>
      </c>
      <c r="B46" s="8"/>
      <c r="C46" s="8">
        <f t="shared" si="2"/>
        <v>6.2014707717160213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5">
      <c r="A47" s="8">
        <v>1.8900000000000006</v>
      </c>
      <c r="B47" s="8"/>
      <c r="C47" s="8">
        <f t="shared" si="2"/>
        <v>6.1223573937125906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8">
        <v>1.9800000000000006</v>
      </c>
      <c r="B48" s="8"/>
      <c r="C48" s="8">
        <f t="shared" si="2"/>
        <v>6.0432488755028739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5">
      <c r="A49" s="8">
        <v>2.0700000000000007</v>
      </c>
      <c r="B49" s="8"/>
      <c r="C49" s="8">
        <f t="shared" si="2"/>
        <v>5.9641461876707975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8">
        <v>2.1600000000000006</v>
      </c>
      <c r="B50" s="8"/>
      <c r="C50" s="8">
        <f t="shared" si="2"/>
        <v>5.8850504944531332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8">
        <v>2.2500000000000004</v>
      </c>
      <c r="B51" s="8"/>
      <c r="C51" s="8">
        <f t="shared" si="2"/>
        <v>5.8059631922942998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8">
        <v>2.3400000000000003</v>
      </c>
      <c r="B52" s="8"/>
      <c r="C52" s="8">
        <f t="shared" si="2"/>
        <v>5.7268859560405829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8">
        <v>2.4300000000000002</v>
      </c>
      <c r="B53" s="8"/>
      <c r="C53" s="8">
        <f t="shared" si="2"/>
        <v>5.6478207942714098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8">
        <v>2.52</v>
      </c>
      <c r="B54" s="8"/>
      <c r="C54" s="8">
        <f t="shared" si="2"/>
        <v>5.5687701155518567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8">
        <v>2.61</v>
      </c>
      <c r="B55" s="8"/>
      <c r="C55" s="8">
        <f t="shared" si="2"/>
        <v>5.4897368077287565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25">
      <c r="A56" s="8">
        <v>2.6999999999999997</v>
      </c>
      <c r="B56" s="8"/>
      <c r="C56" s="8">
        <f t="shared" si="2"/>
        <v>5.4107243327906103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5">
      <c r="A57" s="8">
        <v>2.7899999999999996</v>
      </c>
      <c r="B57" s="8"/>
      <c r="C57" s="8">
        <f t="shared" si="2"/>
        <v>5.3317368402773351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8">
        <v>2.8799999999999994</v>
      </c>
      <c r="B58" s="8"/>
      <c r="C58" s="8">
        <f t="shared" si="2"/>
        <v>5.2527793027684906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8">
        <v>2.9699999999999993</v>
      </c>
      <c r="B59" s="8"/>
      <c r="C59" s="8">
        <f t="shared" si="2"/>
        <v>5.1738576776062439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5">
      <c r="A60" s="8">
        <v>3.0599999999999992</v>
      </c>
      <c r="B60" s="8"/>
      <c r="C60" s="8">
        <f t="shared" si="2"/>
        <v>5.0949790997290432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5">
      <c r="A61" s="8">
        <v>3.149999999999999</v>
      </c>
      <c r="B61" s="8"/>
      <c r="C61" s="8">
        <f t="shared" si="2"/>
        <v>5.0161521113080481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5">
      <c r="A62" s="8">
        <v>3.2399999999999989</v>
      </c>
      <c r="B62" s="8"/>
      <c r="C62" s="8">
        <f t="shared" si="2"/>
        <v>4.9373869347901396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5">
      <c r="A63" s="8">
        <v>3.3299999999999987</v>
      </c>
      <c r="B63" s="8"/>
      <c r="C63" s="8">
        <f t="shared" si="2"/>
        <v>4.8586957969499416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5">
      <c r="A64" s="8">
        <v>3.4199999999999986</v>
      </c>
      <c r="B64" s="8"/>
      <c r="C64" s="8">
        <f t="shared" si="2"/>
        <v>4.7800933126169545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5">
      <c r="A65" s="8">
        <v>3.5099999999999985</v>
      </c>
      <c r="B65" s="8"/>
      <c r="C65" s="8">
        <f t="shared" si="2"/>
        <v>4.7015969378311162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25">
      <c r="A66" s="8">
        <v>3.5999999999999983</v>
      </c>
      <c r="B66" s="8"/>
      <c r="C66" s="8">
        <f t="shared" si="2"/>
        <v>4.6232275032207379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25">
      <c r="A67" s="8">
        <v>3.6899999999999982</v>
      </c>
      <c r="B67" s="8"/>
      <c r="C67" s="8">
        <f t="shared" si="2"/>
        <v>4.5450098392788361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25">
      <c r="A68" s="8">
        <v>3.779999999999998</v>
      </c>
      <c r="B68" s="8"/>
      <c r="C68" s="8">
        <f t="shared" si="2"/>
        <v>4.4669735057677835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25">
      <c r="A69" s="8">
        <v>3.8699999999999979</v>
      </c>
      <c r="B69" s="8"/>
      <c r="C69" s="8">
        <f t="shared" si="2"/>
        <v>4.3891536374588016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25">
      <c r="A70" s="8">
        <v>3.9599999999999977</v>
      </c>
      <c r="B70" s="8"/>
      <c r="C70" s="8">
        <f t="shared" si="2"/>
        <v>4.3115919174583359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25">
      <c r="A71" s="8">
        <v>4.049999999999998</v>
      </c>
      <c r="B71" s="8"/>
      <c r="C71" s="8">
        <f t="shared" si="2"/>
        <v>4.2343376870000373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5">
      <c r="A72" s="8">
        <v>4.1399999999999979</v>
      </c>
      <c r="B72" s="8"/>
      <c r="C72" s="8">
        <f t="shared" si="2"/>
        <v>4.1574491961382041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25">
      <c r="A73" s="8">
        <v>4.2299999999999978</v>
      </c>
      <c r="B73" s="8"/>
      <c r="C73" s="8">
        <f t="shared" si="2"/>
        <v>4.0809949924305098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25">
      <c r="A74" s="8">
        <v>4.3199999999999976</v>
      </c>
      <c r="B74" s="8"/>
      <c r="C74" s="8">
        <f t="shared" si="2"/>
        <v>4.0050554334223376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25">
      <c r="A75" s="8">
        <v>4.4099999999999975</v>
      </c>
      <c r="B75" s="8"/>
      <c r="C75" s="8">
        <f t="shared" si="2"/>
        <v>3.9297242923731996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25">
      <c r="A76" s="8">
        <v>4.4999999999999973</v>
      </c>
      <c r="B76" s="8"/>
      <c r="C76" s="8">
        <f t="shared" si="2"/>
        <v>3.8551104039967155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8">
        <v>4.5899999999999972</v>
      </c>
      <c r="B77" s="8"/>
      <c r="C77" s="8">
        <f t="shared" si="2"/>
        <v>3.7813392670213255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25">
      <c r="A78" s="8">
        <v>4.6799999999999971</v>
      </c>
      <c r="B78" s="8"/>
      <c r="C78" s="8">
        <f t="shared" si="2"/>
        <v>3.7085544827300403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25">
      <c r="A79" s="8">
        <v>4.7699999999999969</v>
      </c>
      <c r="B79" s="8"/>
      <c r="C79" s="8">
        <f t="shared" si="2"/>
        <v>3.636918864149473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25">
      <c r="A80" s="8">
        <v>4.8599999999999968</v>
      </c>
      <c r="B80" s="8"/>
      <c r="C80" s="8">
        <f t="shared" si="2"/>
        <v>3.5666150021650891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8">
        <v>4.9499999999999966</v>
      </c>
      <c r="B81" s="8"/>
      <c r="C81" s="8">
        <f t="shared" si="2"/>
        <v>3.4978450285641589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8">
        <v>5.0399999999999965</v>
      </c>
      <c r="B82" s="8"/>
      <c r="C82" s="8">
        <f t="shared" si="2"/>
        <v>3.4308292818628585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8">
        <v>5.1299999999999963</v>
      </c>
      <c r="B83" s="8"/>
      <c r="C83" s="8">
        <f t="shared" si="2"/>
        <v>3.3658035740733125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25">
      <c r="A84" s="8">
        <v>5.2199999999999962</v>
      </c>
      <c r="B84" s="8"/>
      <c r="C84" s="8">
        <f t="shared" si="2"/>
        <v>3.3030147929120659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25">
      <c r="A85" s="8">
        <v>5.3099999999999961</v>
      </c>
      <c r="B85" s="8"/>
      <c r="C85" s="8">
        <f t="shared" si="2"/>
        <v>3.2427146720525766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8">
        <v>5.3999999999999959</v>
      </c>
      <c r="B86" s="8"/>
      <c r="C86" s="8">
        <f t="shared" si="2"/>
        <v>3.1851517338241582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25">
      <c r="A87" s="8">
        <v>5.4899999999999958</v>
      </c>
      <c r="B87" s="8"/>
      <c r="C87" s="8">
        <f t="shared" si="2"/>
        <v>3.1305616523620161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25">
      <c r="A88" s="8">
        <v>5.5799999999999956</v>
      </c>
      <c r="B88" s="8"/>
      <c r="C88" s="8">
        <f t="shared" si="2"/>
        <v>3.0791565768469407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25">
      <c r="A89" s="8">
        <v>5.6699999999999955</v>
      </c>
      <c r="B89" s="8"/>
      <c r="C89" s="8">
        <f t="shared" si="2"/>
        <v>3.0311142446444452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5">
      <c r="A90" s="8">
        <v>5.7599999999999953</v>
      </c>
      <c r="B90" s="8"/>
      <c r="C90" s="8">
        <f t="shared" si="2"/>
        <v>2.9865679328186276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25">
      <c r="A91" s="8">
        <v>5.8499999999999952</v>
      </c>
      <c r="B91" s="8"/>
      <c r="C91" s="8">
        <f t="shared" ref="C91:C126" si="3" xml:space="preserve"> LOG((10^$G$5 - 10^$G$4) * EXP(-$G$3 *A91 )  + 10^$G$4)</f>
        <v>2.9455983699504413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25">
      <c r="A92" s="8">
        <v>5.9399999999999951</v>
      </c>
      <c r="B92" s="8"/>
      <c r="C92" s="8">
        <f t="shared" si="3"/>
        <v>2.9082286068377985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25">
      <c r="A93" s="8">
        <v>6.0299999999999949</v>
      </c>
      <c r="B93" s="8"/>
      <c r="C93" s="8">
        <f t="shared" si="3"/>
        <v>2.8744225200783351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25">
      <c r="A94" s="8">
        <v>6.1199999999999948</v>
      </c>
      <c r="B94" s="8"/>
      <c r="C94" s="8">
        <f t="shared" si="3"/>
        <v>2.844087150857018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25">
      <c r="A95" s="8">
        <v>6.2099999999999946</v>
      </c>
      <c r="B95" s="8"/>
      <c r="C95" s="8">
        <f t="shared" si="3"/>
        <v>2.8170785638405489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25">
      <c r="A96" s="8">
        <v>6.2999999999999945</v>
      </c>
      <c r="B96" s="8"/>
      <c r="C96" s="8">
        <f t="shared" si="3"/>
        <v>2.7932104645906914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25">
      <c r="A97" s="8">
        <v>6.3899999999999944</v>
      </c>
      <c r="B97" s="8"/>
      <c r="C97" s="8">
        <f t="shared" si="3"/>
        <v>2.7722645313974241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25">
      <c r="A98" s="8">
        <v>6.4799999999999942</v>
      </c>
      <c r="B98" s="8"/>
      <c r="C98" s="8">
        <f t="shared" si="3"/>
        <v>2.7540013401416954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25">
      <c r="A99" s="8">
        <v>6.5699999999999941</v>
      </c>
      <c r="B99" s="8"/>
      <c r="C99" s="8">
        <f t="shared" si="3"/>
        <v>2.7381708721724394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25">
      <c r="A100" s="8">
        <v>6.6599999999999939</v>
      </c>
      <c r="B100" s="8"/>
      <c r="C100" s="8">
        <f t="shared" si="3"/>
        <v>2.7245218363279951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25">
      <c r="A101" s="8">
        <v>6.7499999999999938</v>
      </c>
      <c r="B101" s="8"/>
      <c r="C101" s="8">
        <f t="shared" si="3"/>
        <v>2.7128093322368865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25">
      <c r="A102" s="8">
        <v>6.8399999999999936</v>
      </c>
      <c r="B102" s="8"/>
      <c r="C102" s="8">
        <f t="shared" si="3"/>
        <v>2.7028006663742192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25">
      <c r="A103" s="8">
        <v>6.9299999999999935</v>
      </c>
      <c r="B103" s="8"/>
      <c r="C103" s="8">
        <f t="shared" si="3"/>
        <v>2.6942793611849396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25">
      <c r="A104" s="8">
        <v>7.0199999999999934</v>
      </c>
      <c r="B104" s="8"/>
      <c r="C104" s="8">
        <f t="shared" si="3"/>
        <v>2.687047552558556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25">
      <c r="A105" s="8">
        <v>7.1099999999999932</v>
      </c>
      <c r="B105" s="8"/>
      <c r="C105" s="8">
        <f t="shared" si="3"/>
        <v>2.6809270539770198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8">
        <v>7.1999999999999931</v>
      </c>
      <c r="B106" s="8"/>
      <c r="C106" s="8">
        <f t="shared" si="3"/>
        <v>2.6757593906230466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8">
        <v>7.2899999999999929</v>
      </c>
      <c r="B107" s="8"/>
      <c r="C107" s="8">
        <f t="shared" si="3"/>
        <v>2.6714050917260312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25">
      <c r="A108" s="8">
        <v>7.3799999999999928</v>
      </c>
      <c r="B108" s="8"/>
      <c r="C108" s="8">
        <f t="shared" si="3"/>
        <v>2.6677424914948569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25">
      <c r="A109" s="8">
        <v>7.4699999999999926</v>
      </c>
      <c r="B109" s="8"/>
      <c r="C109" s="8">
        <f t="shared" si="3"/>
        <v>2.6646662415276396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25">
      <c r="A110" s="8">
        <v>7.5599999999999925</v>
      </c>
      <c r="B110" s="8"/>
      <c r="C110" s="8">
        <f t="shared" si="3"/>
        <v>2.662085689666768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25">
      <c r="A111" s="8">
        <v>7.6499999999999924</v>
      </c>
      <c r="B111" s="8"/>
      <c r="C111" s="8">
        <f t="shared" si="3"/>
        <v>2.6599232371335368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25">
      <c r="A112" s="8">
        <v>7.7399999999999922</v>
      </c>
      <c r="B112" s="8"/>
      <c r="C112" s="8">
        <f t="shared" si="3"/>
        <v>2.6581127498166279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25">
      <c r="A113" s="8">
        <v>7.8299999999999921</v>
      </c>
      <c r="B113" s="8"/>
      <c r="C113" s="8">
        <f t="shared" si="3"/>
        <v>2.6565980713076502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25">
      <c r="A114" s="8">
        <v>7.9199999999999919</v>
      </c>
      <c r="B114" s="8"/>
      <c r="C114" s="8">
        <f t="shared" si="3"/>
        <v>2.6553316641047662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25">
      <c r="A115" s="8">
        <v>8.0099999999999927</v>
      </c>
      <c r="B115" s="8"/>
      <c r="C115" s="8">
        <f t="shared" si="3"/>
        <v>2.6542733902705971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25">
      <c r="A116" s="8">
        <v>8.0999999999999925</v>
      </c>
      <c r="B116" s="8"/>
      <c r="C116" s="8">
        <f t="shared" si="3"/>
        <v>2.6533894325242429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25">
      <c r="A117" s="8">
        <v>8.1899999999999924</v>
      </c>
      <c r="B117" s="8"/>
      <c r="C117" s="8">
        <f t="shared" si="3"/>
        <v>2.6526513501263902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25">
      <c r="A118" s="8">
        <v>8.2799999999999923</v>
      </c>
      <c r="B118" s="8"/>
      <c r="C118" s="8">
        <f t="shared" si="3"/>
        <v>2.6520352599986317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25">
      <c r="A119" s="8">
        <v>8.3699999999999921</v>
      </c>
      <c r="B119" s="8"/>
      <c r="C119" s="8">
        <f t="shared" si="3"/>
        <v>2.65152113150996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25">
      <c r="A120" s="8">
        <v>8.459999999999992</v>
      </c>
      <c r="B120" s="8"/>
      <c r="C120" s="8">
        <f t="shared" si="3"/>
        <v>2.651092182652619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25">
      <c r="A121" s="8">
        <v>8.5499999999999918</v>
      </c>
      <c r="B121" s="8"/>
      <c r="C121" s="8">
        <f t="shared" si="3"/>
        <v>2.6507343654607518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25">
      <c r="A122" s="8">
        <v>8.6399999999999917</v>
      </c>
      <c r="B122" s="8"/>
      <c r="C122" s="8">
        <f t="shared" si="3"/>
        <v>2.6504359291703947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25">
      <c r="A123" s="8">
        <v>8.7299999999999915</v>
      </c>
      <c r="B123" s="8"/>
      <c r="C123" s="8">
        <f t="shared" si="3"/>
        <v>2.6501870505490084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25">
      <c r="A124" s="8">
        <v>8.8199999999999914</v>
      </c>
      <c r="B124" s="8"/>
      <c r="C124" s="8">
        <f t="shared" si="3"/>
        <v>2.6499795218816424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25">
      <c r="A125" s="8">
        <v>8.9099999999999913</v>
      </c>
      <c r="B125" s="8"/>
      <c r="C125" s="8">
        <f t="shared" si="3"/>
        <v>2.6498064881877466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25">
      <c r="A126" s="8">
        <v>8.9999999999999911</v>
      </c>
      <c r="B126" s="8"/>
      <c r="C126" s="8">
        <f t="shared" si="3"/>
        <v>2.6496622262945744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26"/>
  <sheetViews>
    <sheetView topLeftCell="B3" zoomScale="90" zoomScaleNormal="9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9"/>
    <col min="6" max="6" width="11.140625" style="9" bestFit="1" customWidth="1"/>
    <col min="7" max="16384" width="9.140625" style="9"/>
  </cols>
  <sheetData>
    <row r="1" spans="1:37" ht="24" customHeight="1" x14ac:dyDescent="0.25">
      <c r="A1" s="10" t="s">
        <v>1</v>
      </c>
      <c r="B1" s="11" t="s">
        <v>2</v>
      </c>
      <c r="C1" s="11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12">
        <v>0</v>
      </c>
      <c r="B2" s="12">
        <v>7.9190780920000003</v>
      </c>
      <c r="C2" s="12">
        <f t="shared" ref="C2:C22" si="0">$G$5+LOG10($G$2*EXP(-$G$3*A2)+(1-$G$2)*EXP(-$G$4*A2))</f>
        <v>7.9633584282932901</v>
      </c>
      <c r="D2" s="8">
        <f t="shared" ref="D2:D22" si="1" xml:space="preserve"> (B2 - C2)^2</f>
        <v>1.9607481822468339E-3</v>
      </c>
      <c r="E2" s="8"/>
      <c r="F2" s="8" t="s">
        <v>42</v>
      </c>
      <c r="G2" s="12">
        <v>0.99976032029780937</v>
      </c>
      <c r="H2" s="12">
        <v>2.1413514757162285E-4</v>
      </c>
      <c r="I2" s="8"/>
      <c r="J2" s="8"/>
      <c r="K2" s="8"/>
      <c r="L2" s="15" t="s">
        <v>14</v>
      </c>
      <c r="M2" s="12">
        <v>0.1607521481598097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12">
        <v>1.5</v>
      </c>
      <c r="B3" s="12">
        <v>4.7558748560000002</v>
      </c>
      <c r="C3" s="12">
        <f t="shared" si="0"/>
        <v>4.8492087163768964</v>
      </c>
      <c r="D3" s="8">
        <f t="shared" si="1"/>
        <v>8.7112094928539704E-3</v>
      </c>
      <c r="E3" s="8"/>
      <c r="F3" s="8" t="s">
        <v>43</v>
      </c>
      <c r="G3" s="12">
        <v>4.8743590536910393</v>
      </c>
      <c r="H3" s="12">
        <v>0.54599340500810245</v>
      </c>
      <c r="I3" s="8"/>
      <c r="J3" s="8"/>
      <c r="K3" s="8"/>
      <c r="L3" s="15" t="s">
        <v>17</v>
      </c>
      <c r="M3" s="12">
        <f>SQRT(M2)</f>
        <v>0.40093908285400376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25">
      <c r="A4" s="12">
        <v>3</v>
      </c>
      <c r="B4" s="12">
        <v>3.2304489209999998</v>
      </c>
      <c r="C4" s="12">
        <f t="shared" si="0"/>
        <v>3.5989068233285622</v>
      </c>
      <c r="D4" s="8">
        <f t="shared" si="1"/>
        <v>0.13576122578836439</v>
      </c>
      <c r="E4" s="8"/>
      <c r="F4" s="8" t="s">
        <v>44</v>
      </c>
      <c r="G4" s="12">
        <v>0.57456214349464285</v>
      </c>
      <c r="H4" s="12">
        <v>0.11306265979323794</v>
      </c>
      <c r="I4" s="8"/>
      <c r="J4" s="8"/>
      <c r="K4" s="8"/>
      <c r="L4" s="15" t="s">
        <v>15</v>
      </c>
      <c r="M4" s="12">
        <v>0.96395232584609525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25">
      <c r="A5" s="12">
        <v>4.5</v>
      </c>
      <c r="B5" s="12">
        <v>2.7781512500000001</v>
      </c>
      <c r="C5" s="12">
        <f t="shared" si="0"/>
        <v>3.2201155856157619</v>
      </c>
      <c r="D5" s="8">
        <f t="shared" si="1"/>
        <v>0.19533247395628181</v>
      </c>
      <c r="E5" s="8"/>
      <c r="F5" s="8" t="s">
        <v>8</v>
      </c>
      <c r="G5" s="12">
        <v>7.9633584282932901</v>
      </c>
      <c r="H5" s="12">
        <v>0.23147730196264871</v>
      </c>
      <c r="I5" s="8"/>
      <c r="J5" s="8"/>
      <c r="K5" s="8"/>
      <c r="L5" s="15" t="s">
        <v>16</v>
      </c>
      <c r="M5" s="12">
        <v>0.95759097158364148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25">
      <c r="A6" s="12">
        <v>6</v>
      </c>
      <c r="B6" s="12">
        <v>3.1760912590000001</v>
      </c>
      <c r="C6" s="12">
        <f t="shared" si="0"/>
        <v>2.8458146854257222</v>
      </c>
      <c r="D6" s="8">
        <f t="shared" si="1"/>
        <v>0.10908261505196538</v>
      </c>
      <c r="E6" s="8"/>
      <c r="F6" s="8"/>
      <c r="G6" s="8"/>
      <c r="H6" s="8"/>
      <c r="I6" s="8"/>
      <c r="J6" s="8"/>
      <c r="K6" s="8"/>
      <c r="L6" s="16" t="s">
        <v>18</v>
      </c>
      <c r="M6" s="17" t="s">
        <v>54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x14ac:dyDescent="0.25">
      <c r="A7" s="12">
        <v>7.5</v>
      </c>
      <c r="B7" s="12">
        <v>2.3206130775</v>
      </c>
      <c r="C7" s="12">
        <f t="shared" si="0"/>
        <v>2.4715209214799927</v>
      </c>
      <c r="D7" s="8">
        <f t="shared" si="1"/>
        <v>2.2773177374689813E-2</v>
      </c>
      <c r="E7" s="8"/>
      <c r="F7" s="7" t="s">
        <v>20</v>
      </c>
      <c r="G7" s="8"/>
      <c r="H7" s="7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5">
      <c r="A8" s="12">
        <v>9</v>
      </c>
      <c r="B8" s="12">
        <v>1.1760912590000001</v>
      </c>
      <c r="C8" s="12">
        <f t="shared" si="0"/>
        <v>2.0972271688167856</v>
      </c>
      <c r="D8" s="8">
        <f t="shared" si="1"/>
        <v>0.84849136435399719</v>
      </c>
      <c r="E8" s="8"/>
      <c r="F8" s="8" t="s">
        <v>49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5">
      <c r="A9" s="12">
        <v>0</v>
      </c>
      <c r="B9" s="12">
        <v>8.0530784430000004</v>
      </c>
      <c r="C9" s="12">
        <f t="shared" si="0"/>
        <v>7.9633584282932901</v>
      </c>
      <c r="D9" s="8">
        <f t="shared" si="1"/>
        <v>8.0496810389723162E-3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5">
      <c r="A10" s="12">
        <v>1.5</v>
      </c>
      <c r="B10" s="12">
        <v>4.9030899870000004</v>
      </c>
      <c r="C10" s="12">
        <f t="shared" si="0"/>
        <v>4.8492087163768964</v>
      </c>
      <c r="D10" s="8">
        <f t="shared" si="1"/>
        <v>2.9031913239601693E-3</v>
      </c>
      <c r="E10" s="8"/>
      <c r="F10" s="8" t="s">
        <v>49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5">
      <c r="A11" s="12">
        <v>3</v>
      </c>
      <c r="B11" s="12">
        <v>3.5185139400000001</v>
      </c>
      <c r="C11" s="12">
        <f t="shared" si="0"/>
        <v>3.5989068233285622</v>
      </c>
      <c r="D11" s="8">
        <f t="shared" si="1"/>
        <v>6.4630156898797964E-3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5">
      <c r="A12" s="12">
        <v>4.5</v>
      </c>
      <c r="B12" s="12">
        <v>3.2552725050000002</v>
      </c>
      <c r="C12" s="12">
        <f t="shared" si="0"/>
        <v>3.2201155856157619</v>
      </c>
      <c r="D12" s="8">
        <f t="shared" si="1"/>
        <v>1.2360089805898279E-3</v>
      </c>
      <c r="E12" s="8"/>
      <c r="F12" s="28" t="s">
        <v>50</v>
      </c>
      <c r="G12" s="29"/>
      <c r="H12" s="29"/>
      <c r="I12" s="29"/>
      <c r="J12" s="29"/>
      <c r="K12" s="29"/>
      <c r="L12" s="29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5">
      <c r="A13" s="12">
        <v>6</v>
      </c>
      <c r="B13" s="12">
        <v>2.9501835645000001</v>
      </c>
      <c r="C13" s="12">
        <f t="shared" si="0"/>
        <v>2.8458146854257222</v>
      </c>
      <c r="D13" s="8">
        <f t="shared" si="1"/>
        <v>1.0892862919221228E-2</v>
      </c>
      <c r="E13" s="8"/>
      <c r="F13" s="29"/>
      <c r="G13" s="29"/>
      <c r="H13" s="29"/>
      <c r="I13" s="29"/>
      <c r="J13" s="29"/>
      <c r="K13" s="29"/>
      <c r="L13" s="29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5">
      <c r="A14" s="12">
        <v>7.5</v>
      </c>
      <c r="B14" s="12">
        <v>1.9294189260000001</v>
      </c>
      <c r="C14" s="12">
        <f t="shared" si="0"/>
        <v>2.4715209214799927</v>
      </c>
      <c r="D14" s="8">
        <f t="shared" si="1"/>
        <v>0.29387457350338991</v>
      </c>
      <c r="E14" s="8"/>
      <c r="F14" s="29"/>
      <c r="G14" s="29"/>
      <c r="H14" s="29"/>
      <c r="I14" s="29"/>
      <c r="J14" s="29"/>
      <c r="K14" s="29"/>
      <c r="L14" s="29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x14ac:dyDescent="0.25">
      <c r="A15" s="12">
        <v>9</v>
      </c>
      <c r="B15" s="12">
        <v>2.602059991</v>
      </c>
      <c r="C15" s="12">
        <f t="shared" si="0"/>
        <v>2.0972271688167856</v>
      </c>
      <c r="D15" s="8">
        <f t="shared" si="1"/>
        <v>0.25485617835346891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5">
      <c r="A16" s="12">
        <v>0</v>
      </c>
      <c r="B16" s="12">
        <v>7.9190780920000003</v>
      </c>
      <c r="C16" s="12">
        <f t="shared" si="0"/>
        <v>7.9633584282932901</v>
      </c>
      <c r="D16" s="8">
        <f t="shared" si="1"/>
        <v>1.9607481822468339E-3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12">
        <v>1.5</v>
      </c>
      <c r="B17" s="12">
        <v>4.8864907249999998</v>
      </c>
      <c r="C17" s="12">
        <f t="shared" si="0"/>
        <v>4.8492087163768964</v>
      </c>
      <c r="D17" s="8">
        <f t="shared" si="1"/>
        <v>1.3899481669731547E-3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5">
      <c r="A18" s="12">
        <v>3</v>
      </c>
      <c r="B18" s="12">
        <v>4.1367205670000002</v>
      </c>
      <c r="C18" s="12">
        <f t="shared" si="0"/>
        <v>3.5989068233285622</v>
      </c>
      <c r="D18" s="8">
        <f t="shared" si="1"/>
        <v>0.28924362288188732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x14ac:dyDescent="0.25">
      <c r="A19" s="12">
        <v>4.5</v>
      </c>
      <c r="B19" s="12">
        <v>3.4517864359999999</v>
      </c>
      <c r="C19" s="12">
        <f t="shared" si="0"/>
        <v>3.2201155856157619</v>
      </c>
      <c r="D19" s="8">
        <f t="shared" si="1"/>
        <v>5.3671382917755972E-2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x14ac:dyDescent="0.25">
      <c r="A20" s="12">
        <v>6</v>
      </c>
      <c r="B20" s="12">
        <v>2.72427587</v>
      </c>
      <c r="C20" s="12">
        <f t="shared" si="0"/>
        <v>2.8458146854257222</v>
      </c>
      <c r="D20" s="8">
        <f t="shared" si="1"/>
        <v>1.4771683655087769E-2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5">
      <c r="A21" s="12">
        <v>7.5</v>
      </c>
      <c r="B21" s="12">
        <v>2.7118072290000002</v>
      </c>
      <c r="C21" s="12">
        <f t="shared" si="0"/>
        <v>2.4715209214799927</v>
      </c>
      <c r="D21" s="8">
        <f t="shared" si="1"/>
        <v>5.7737509581599594E-2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12">
        <v>9</v>
      </c>
      <c r="B22" s="12">
        <v>2.7403626889999999</v>
      </c>
      <c r="C22" s="12">
        <f t="shared" si="0"/>
        <v>2.0972271688167856</v>
      </c>
      <c r="D22" s="8">
        <f t="shared" si="1"/>
        <v>0.41362329732133363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13" t="s">
        <v>5</v>
      </c>
      <c r="D23" s="8">
        <f>SUM(D2:D22)</f>
        <v>2.732786518716765</v>
      </c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12">
        <v>0</v>
      </c>
      <c r="C26" s="12">
        <f>$G$5+LOG10($G$2*EXP(-$G$3*A26)+(1-$G$2)*EXP(-$G$4*A26))</f>
        <v>7.9633584282932901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12">
        <v>0.01</v>
      </c>
      <c r="C27" s="12">
        <f t="shared" ref="C27:C28" si="2">$G$5+LOG10($G$2*EXP(-$G$3*A27)+(1-$G$2)*EXP(-$G$4*A27))</f>
        <v>7.9421939292147403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x14ac:dyDescent="0.25">
      <c r="A28" s="12">
        <v>0.02</v>
      </c>
      <c r="C28" s="12">
        <f t="shared" si="2"/>
        <v>7.9210296310171593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x14ac:dyDescent="0.25">
      <c r="A29" s="12">
        <v>0.03</v>
      </c>
      <c r="C29" s="12">
        <f t="shared" ref="C29:C92" si="3">$G$5+LOG10($G$2*EXP(-$G$3*A29)+(1-$G$2)*EXP(-$G$4*A29))</f>
        <v>7.8998655425217947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12">
        <v>0.04</v>
      </c>
      <c r="C30" s="12">
        <f t="shared" si="3"/>
        <v>7.8787016729370505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12">
        <v>0.05</v>
      </c>
      <c r="C31" s="12">
        <f t="shared" si="3"/>
        <v>7.8575380318754551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12">
        <v>0.06</v>
      </c>
      <c r="C32" s="12">
        <f t="shared" si="3"/>
        <v>7.836374629371381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12">
        <v>7.0000000000000007E-2</v>
      </c>
      <c r="C33" s="12">
        <f t="shared" si="3"/>
        <v>7.8152114758995328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12">
        <v>0.08</v>
      </c>
      <c r="C34" s="12">
        <f t="shared" si="3"/>
        <v>7.7940485823942431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x14ac:dyDescent="0.25">
      <c r="A35" s="12">
        <v>0.09</v>
      </c>
      <c r="C35" s="12">
        <f t="shared" si="3"/>
        <v>7.7728859602696199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12">
        <v>0.1</v>
      </c>
      <c r="C36" s="12">
        <f t="shared" si="3"/>
        <v>7.7517236214405632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12">
        <v>0.11</v>
      </c>
      <c r="C37" s="12">
        <f t="shared" si="3"/>
        <v>7.7305615783447088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x14ac:dyDescent="0.25">
      <c r="A38" s="12">
        <v>0.12</v>
      </c>
      <c r="C38" s="12">
        <f t="shared" si="3"/>
        <v>7.7093998439653255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12">
        <v>0.13</v>
      </c>
      <c r="C39" s="12">
        <f t="shared" si="3"/>
        <v>7.6882384318552139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12">
        <v>0.14000000000000001</v>
      </c>
      <c r="C40" s="12">
        <f t="shared" si="3"/>
        <v>7.6670773561616521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12">
        <v>0.15</v>
      </c>
      <c r="C41" s="12">
        <f t="shared" si="3"/>
        <v>7.6459166316524225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12">
        <v>0.16</v>
      </c>
      <c r="C42" s="12">
        <f t="shared" si="3"/>
        <v>7.6247562737429808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12">
        <v>0.17</v>
      </c>
      <c r="C43" s="12">
        <f t="shared" si="3"/>
        <v>7.6035962985248071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12">
        <v>0.18</v>
      </c>
      <c r="C44" s="12">
        <f t="shared" si="3"/>
        <v>7.582436722794994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12">
        <v>0.19</v>
      </c>
      <c r="C45" s="12">
        <f t="shared" si="3"/>
        <v>7.5612775640871259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5">
      <c r="A46" s="12">
        <v>0.2</v>
      </c>
      <c r="C46" s="12">
        <f t="shared" si="3"/>
        <v>7.5401188407035011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5">
      <c r="A47" s="12">
        <v>0.21</v>
      </c>
      <c r="C47" s="12">
        <f t="shared" si="3"/>
        <v>7.5189605717487593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12">
        <v>0.22</v>
      </c>
      <c r="C48" s="12">
        <f t="shared" si="3"/>
        <v>7.4978027771649733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5">
      <c r="A49" s="12">
        <v>0.23</v>
      </c>
      <c r="C49" s="12">
        <f t="shared" si="3"/>
        <v>7.4766454777682672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12">
        <v>0.24</v>
      </c>
      <c r="C50" s="12">
        <f t="shared" si="3"/>
        <v>7.4554886952870305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12">
        <v>0.25</v>
      </c>
      <c r="C51" s="12">
        <f t="shared" si="3"/>
        <v>7.4343324524017902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12">
        <v>0.26</v>
      </c>
      <c r="C52" s="12">
        <f t="shared" si="3"/>
        <v>7.4131767727868185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12">
        <v>0.27</v>
      </c>
      <c r="C53" s="12">
        <f t="shared" si="3"/>
        <v>7.3920216811535493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12">
        <v>0.28000000000000003</v>
      </c>
      <c r="C54" s="12">
        <f t="shared" si="3"/>
        <v>7.3708672032958775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12">
        <v>0.28999999999999998</v>
      </c>
      <c r="C55" s="12">
        <f t="shared" si="3"/>
        <v>7.3497133661374265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25">
      <c r="A56" s="12">
        <v>0.3</v>
      </c>
      <c r="C56" s="12">
        <f t="shared" si="3"/>
        <v>7.3285601977808659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5">
      <c r="A57" s="12">
        <v>0.31</v>
      </c>
      <c r="C57" s="12">
        <f t="shared" si="3"/>
        <v>7.307407727559367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12">
        <v>0.32</v>
      </c>
      <c r="C58" s="12">
        <f t="shared" si="3"/>
        <v>7.28625598609029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12">
        <v>0.33</v>
      </c>
      <c r="C59" s="12">
        <f t="shared" si="3"/>
        <v>7.2651050053311925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5">
      <c r="A60" s="12">
        <v>0.34</v>
      </c>
      <c r="C60" s="12">
        <f t="shared" si="3"/>
        <v>7.2439548186382661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5">
      <c r="A61" s="12">
        <v>0.35</v>
      </c>
      <c r="C61" s="12">
        <f t="shared" si="3"/>
        <v>7.2228054608272974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5">
      <c r="A62" s="12">
        <v>0.36</v>
      </c>
      <c r="C62" s="12">
        <f t="shared" si="3"/>
        <v>7.2016569682372662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5">
      <c r="A63" s="12">
        <v>0.37</v>
      </c>
      <c r="C63" s="12">
        <f t="shared" si="3"/>
        <v>7.1805093787966836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5">
      <c r="A64" s="12">
        <v>0.38</v>
      </c>
      <c r="C64" s="12">
        <f t="shared" si="3"/>
        <v>7.1593627320928084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5">
      <c r="A65" s="12">
        <v>0.39</v>
      </c>
      <c r="C65" s="12">
        <f t="shared" si="3"/>
        <v>7.1382170694438267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25">
      <c r="A66" s="12">
        <v>0.4</v>
      </c>
      <c r="C66" s="12">
        <f t="shared" si="3"/>
        <v>7.1170724339741609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25">
      <c r="A67" s="12">
        <v>0.41</v>
      </c>
      <c r="C67" s="12">
        <f t="shared" si="3"/>
        <v>7.0959288706930073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25">
      <c r="A68" s="12">
        <v>0.42</v>
      </c>
      <c r="C68" s="12">
        <f t="shared" si="3"/>
        <v>7.0747864265762574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25">
      <c r="A69" s="12">
        <v>0.43</v>
      </c>
      <c r="C69" s="12">
        <f t="shared" si="3"/>
        <v>7.0536451506519384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25">
      <c r="A70" s="12">
        <v>0.44</v>
      </c>
      <c r="C70" s="12">
        <f t="shared" si="3"/>
        <v>7.0325050940893226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25">
      <c r="A71" s="12">
        <v>0.45</v>
      </c>
      <c r="C71" s="12">
        <f t="shared" si="3"/>
        <v>7.0113663102918489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5">
      <c r="A72" s="12">
        <v>0.46</v>
      </c>
      <c r="C72" s="12">
        <f t="shared" si="3"/>
        <v>6.9902288549940383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25">
      <c r="A73" s="12">
        <v>0.47</v>
      </c>
      <c r="C73" s="12">
        <f t="shared" si="3"/>
        <v>6.9690927863625429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25">
      <c r="A74" s="12">
        <v>0.48</v>
      </c>
      <c r="C74" s="12">
        <f t="shared" si="3"/>
        <v>6.9479581651015208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25">
      <c r="A75" s="12">
        <v>0.49</v>
      </c>
      <c r="C75" s="12">
        <f t="shared" si="3"/>
        <v>6.9268250545625047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25">
      <c r="A76" s="12">
        <v>0.5</v>
      </c>
      <c r="C76" s="12">
        <f t="shared" si="3"/>
        <v>6.9056935208589545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12">
        <v>0.51</v>
      </c>
      <c r="C77" s="12">
        <f t="shared" si="3"/>
        <v>6.8845636329856843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25">
      <c r="A78" s="12">
        <v>0.52</v>
      </c>
      <c r="C78" s="12">
        <f t="shared" si="3"/>
        <v>6.8634354629433671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25">
      <c r="A79" s="12">
        <v>0.53</v>
      </c>
      <c r="C79" s="12">
        <f t="shared" si="3"/>
        <v>6.8423090858683224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25">
      <c r="A80" s="12">
        <v>0.54</v>
      </c>
      <c r="C80" s="12">
        <f t="shared" si="3"/>
        <v>6.8211845801678024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12">
        <v>0.55000000000000004</v>
      </c>
      <c r="C81" s="12">
        <f t="shared" si="3"/>
        <v>6.8000620276610046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12">
        <v>0.56000000000000005</v>
      </c>
      <c r="C82" s="12">
        <f t="shared" si="3"/>
        <v>6.7789415137260338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12">
        <v>0.56999999999999995</v>
      </c>
      <c r="C83" s="12">
        <f t="shared" si="3"/>
        <v>6.7578231274530616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25">
      <c r="A84" s="12">
        <v>0.57999999999999996</v>
      </c>
      <c r="C84" s="12">
        <f t="shared" si="3"/>
        <v>6.7367069618039359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25">
      <c r="A85" s="12">
        <v>0.59</v>
      </c>
      <c r="C85" s="12">
        <f t="shared" si="3"/>
        <v>6.7155931137784801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12">
        <v>0.6</v>
      </c>
      <c r="C86" s="12">
        <f t="shared" si="3"/>
        <v>6.6944816845877737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25">
      <c r="A87" s="12">
        <v>0.61</v>
      </c>
      <c r="C87" s="12">
        <f t="shared" si="3"/>
        <v>6.6733727798346703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25">
      <c r="A88" s="12">
        <v>0.62</v>
      </c>
      <c r="C88" s="12">
        <f t="shared" si="3"/>
        <v>6.6522665097018496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25">
      <c r="A89" s="12">
        <v>0.63</v>
      </c>
      <c r="C89" s="12">
        <f t="shared" si="3"/>
        <v>6.6311629891476969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5">
      <c r="A90" s="12">
        <v>0.64</v>
      </c>
      <c r="C90" s="12">
        <f t="shared" si="3"/>
        <v>6.6100623381103114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25">
      <c r="A91" s="12">
        <v>0.65</v>
      </c>
      <c r="C91" s="12">
        <f t="shared" si="3"/>
        <v>6.5889646817199647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25">
      <c r="A92" s="12">
        <v>0.66</v>
      </c>
      <c r="C92" s="12">
        <f t="shared" si="3"/>
        <v>6.5678701505203358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25">
      <c r="A93" s="12">
        <v>0.67</v>
      </c>
      <c r="C93" s="12">
        <f t="shared" ref="C93:C156" si="4">$G$5+LOG10($G$2*EXP(-$G$3*A93)+(1-$G$2)*EXP(-$G$4*A93))</f>
        <v>6.5467788806988452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25">
      <c r="A94" s="12">
        <v>0.68</v>
      </c>
      <c r="C94" s="12">
        <f t="shared" si="4"/>
        <v>6.5256910143264584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25">
      <c r="A95" s="12">
        <v>0.69</v>
      </c>
      <c r="C95" s="12">
        <f t="shared" si="4"/>
        <v>6.5046066996072902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25">
      <c r="A96" s="12">
        <v>0.7</v>
      </c>
      <c r="C96" s="12">
        <f t="shared" si="4"/>
        <v>6.4835260911383958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25">
      <c r="A97" s="12">
        <v>0.71</v>
      </c>
      <c r="C97" s="12">
        <f t="shared" si="4"/>
        <v>6.4624493501801252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25">
      <c r="A98" s="12">
        <v>0.72</v>
      </c>
      <c r="C98" s="12">
        <f t="shared" si="4"/>
        <v>6.4413766449374101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25">
      <c r="A99" s="12">
        <v>0.73</v>
      </c>
      <c r="C99" s="12">
        <f t="shared" si="4"/>
        <v>6.4203081508524189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25">
      <c r="A100" s="12">
        <v>0.74</v>
      </c>
      <c r="C100" s="12">
        <f t="shared" si="4"/>
        <v>6.3992440509089494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25">
      <c r="A101" s="12">
        <v>0.75</v>
      </c>
      <c r="C101" s="12">
        <f t="shared" si="4"/>
        <v>6.3781845359490168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25">
      <c r="A102" s="12">
        <v>0.76</v>
      </c>
      <c r="C102" s="12">
        <f t="shared" si="4"/>
        <v>6.3571298050020371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25">
      <c r="A103" s="12">
        <v>0.77</v>
      </c>
      <c r="C103" s="12">
        <f t="shared" si="4"/>
        <v>6.336080065627069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25">
      <c r="A104" s="12">
        <v>0.78</v>
      </c>
      <c r="C104" s="12">
        <f t="shared" si="4"/>
        <v>6.3150355342685529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25">
      <c r="A105" s="12">
        <v>0.79</v>
      </c>
      <c r="C105" s="12">
        <f t="shared" si="4"/>
        <v>6.2939964366260028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12">
        <v>0.8</v>
      </c>
      <c r="C106" s="12">
        <f t="shared" si="4"/>
        <v>6.2729630080381442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12">
        <v>0.81</v>
      </c>
      <c r="C107" s="12">
        <f t="shared" si="4"/>
        <v>6.2519354938819323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25">
      <c r="A108" s="12">
        <v>0.82</v>
      </c>
      <c r="C108" s="12">
        <f t="shared" si="4"/>
        <v>6.2309141499869831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25">
      <c r="A109" s="12">
        <v>0.83</v>
      </c>
      <c r="C109" s="12">
        <f t="shared" si="4"/>
        <v>6.2098992430658679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25">
      <c r="A110" s="12">
        <v>0.84</v>
      </c>
      <c r="C110" s="12">
        <f t="shared" si="4"/>
        <v>6.1888910511607946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25">
      <c r="A111" s="12">
        <v>0.85</v>
      </c>
      <c r="C111" s="12">
        <f t="shared" si="4"/>
        <v>6.1678898641071642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25">
      <c r="A112" s="12">
        <v>0.86</v>
      </c>
      <c r="C112" s="12">
        <f t="shared" si="4"/>
        <v>6.146895984014515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25">
      <c r="A113" s="12">
        <v>0.87</v>
      </c>
      <c r="C113" s="12">
        <f t="shared" si="4"/>
        <v>6.1259097257653625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25">
      <c r="A114" s="12">
        <v>0.88</v>
      </c>
      <c r="C114" s="12">
        <f t="shared" si="4"/>
        <v>6.1049314175324403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25">
      <c r="A115" s="12">
        <v>0.89</v>
      </c>
      <c r="C115" s="12">
        <f t="shared" si="4"/>
        <v>6.0839614013148537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25">
      <c r="A116" s="12">
        <v>0.9</v>
      </c>
      <c r="C116" s="12">
        <f t="shared" si="4"/>
        <v>6.0630000334936565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25">
      <c r="A117" s="12">
        <v>0.91</v>
      </c>
      <c r="C117" s="12">
        <f t="shared" si="4"/>
        <v>6.042047685407347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25">
      <c r="A118" s="12">
        <v>0.92</v>
      </c>
      <c r="C118" s="12">
        <f t="shared" si="4"/>
        <v>6.0211047439477765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25">
      <c r="A119" s="12">
        <v>0.93</v>
      </c>
      <c r="C119" s="12">
        <f t="shared" si="4"/>
        <v>6.0001716121769721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25">
      <c r="A120" s="12">
        <v>0.94</v>
      </c>
      <c r="C120" s="12">
        <f t="shared" si="4"/>
        <v>5.9792487099653249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25">
      <c r="A121" s="12">
        <v>0.95</v>
      </c>
      <c r="C121" s="12">
        <f t="shared" si="4"/>
        <v>5.9583364746516176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25">
      <c r="A122" s="12">
        <v>0.96</v>
      </c>
      <c r="C122" s="12">
        <f t="shared" si="4"/>
        <v>5.937435361725333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25">
      <c r="A123" s="12">
        <v>0.97</v>
      </c>
      <c r="C123" s="12">
        <f t="shared" si="4"/>
        <v>5.9165458455316484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25">
      <c r="A124" s="12">
        <v>0.98</v>
      </c>
      <c r="C124" s="12">
        <f t="shared" si="4"/>
        <v>5.895668419999522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25">
      <c r="A125" s="12">
        <v>0.99</v>
      </c>
      <c r="C125" s="12">
        <f t="shared" si="4"/>
        <v>5.8748035993932231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25">
      <c r="A126" s="12">
        <v>1</v>
      </c>
      <c r="C126" s="12">
        <f t="shared" si="4"/>
        <v>5.8539519190876295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  <row r="127" spans="1:37" x14ac:dyDescent="0.25">
      <c r="A127" s="12">
        <v>1.01</v>
      </c>
      <c r="C127" s="12">
        <f t="shared" si="4"/>
        <v>5.8331139363675923</v>
      </c>
    </row>
    <row r="128" spans="1:37" x14ac:dyDescent="0.25">
      <c r="A128" s="12">
        <v>1.02</v>
      </c>
      <c r="C128" s="12">
        <f t="shared" si="4"/>
        <v>5.8122902312515805</v>
      </c>
    </row>
    <row r="129" spans="1:3" x14ac:dyDescent="0.25">
      <c r="A129" s="12">
        <v>1.03</v>
      </c>
      <c r="C129" s="12">
        <f t="shared" si="4"/>
        <v>5.7914814073398153</v>
      </c>
    </row>
    <row r="130" spans="1:3" x14ac:dyDescent="0.25">
      <c r="A130" s="12">
        <v>1.04</v>
      </c>
      <c r="C130" s="12">
        <f t="shared" si="4"/>
        <v>5.7706880926869957</v>
      </c>
    </row>
    <row r="131" spans="1:3" x14ac:dyDescent="0.25">
      <c r="A131" s="12">
        <v>1.05</v>
      </c>
      <c r="C131" s="12">
        <f t="shared" si="4"/>
        <v>5.7499109406997047</v>
      </c>
    </row>
    <row r="132" spans="1:3" x14ac:dyDescent="0.25">
      <c r="A132" s="12">
        <v>1.06</v>
      </c>
      <c r="C132" s="12">
        <f t="shared" si="4"/>
        <v>5.7291506310584399</v>
      </c>
    </row>
    <row r="133" spans="1:3" x14ac:dyDescent="0.25">
      <c r="A133" s="12">
        <v>1.07</v>
      </c>
      <c r="C133" s="12">
        <f t="shared" si="4"/>
        <v>5.7084078706642121</v>
      </c>
    </row>
    <row r="134" spans="1:3" x14ac:dyDescent="0.25">
      <c r="A134" s="12">
        <v>1.08</v>
      </c>
      <c r="C134" s="12">
        <f t="shared" si="4"/>
        <v>5.6876833946094862</v>
      </c>
    </row>
    <row r="135" spans="1:3" x14ac:dyDescent="0.25">
      <c r="A135" s="12">
        <v>1.0900000000000001</v>
      </c>
      <c r="C135" s="12">
        <f t="shared" si="4"/>
        <v>5.666977967173195</v>
      </c>
    </row>
    <row r="136" spans="1:3" x14ac:dyDescent="0.25">
      <c r="A136" s="12">
        <v>1.1000000000000001</v>
      </c>
      <c r="C136" s="12">
        <f t="shared" si="4"/>
        <v>5.6462923828394178</v>
      </c>
    </row>
    <row r="137" spans="1:3" x14ac:dyDescent="0.25">
      <c r="A137" s="12">
        <v>1.1100000000000001</v>
      </c>
      <c r="C137" s="12">
        <f t="shared" si="4"/>
        <v>5.6256274673391893</v>
      </c>
    </row>
    <row r="138" spans="1:3" x14ac:dyDescent="0.25">
      <c r="A138" s="12">
        <v>1.1200000000000001</v>
      </c>
      <c r="C138" s="12">
        <f t="shared" si="4"/>
        <v>5.6049840787147858</v>
      </c>
    </row>
    <row r="139" spans="1:3" x14ac:dyDescent="0.25">
      <c r="A139" s="12">
        <v>1.1299999999999999</v>
      </c>
      <c r="C139" s="12">
        <f t="shared" si="4"/>
        <v>5.5843631084056904</v>
      </c>
    </row>
    <row r="140" spans="1:3" x14ac:dyDescent="0.25">
      <c r="A140" s="12">
        <v>1.1399999999999999</v>
      </c>
      <c r="C140" s="12">
        <f t="shared" si="4"/>
        <v>5.5637654823552545</v>
      </c>
    </row>
    <row r="141" spans="1:3" x14ac:dyDescent="0.25">
      <c r="A141" s="12">
        <v>1.1499999999999999</v>
      </c>
      <c r="C141" s="12">
        <f t="shared" si="4"/>
        <v>5.5431921621369371</v>
      </c>
    </row>
    <row r="142" spans="1:3" x14ac:dyDescent="0.25">
      <c r="A142" s="12">
        <v>1.1599999999999999</v>
      </c>
      <c r="C142" s="12">
        <f t="shared" si="4"/>
        <v>5.5226441460987843</v>
      </c>
    </row>
    <row r="143" spans="1:3" x14ac:dyDescent="0.25">
      <c r="A143" s="12">
        <v>1.17</v>
      </c>
      <c r="C143" s="12">
        <f t="shared" si="4"/>
        <v>5.5021224705246254</v>
      </c>
    </row>
    <row r="144" spans="1:3" x14ac:dyDescent="0.25">
      <c r="A144" s="12">
        <v>1.18</v>
      </c>
      <c r="C144" s="12">
        <f t="shared" si="4"/>
        <v>5.4816282108102516</v>
      </c>
    </row>
    <row r="145" spans="1:3" x14ac:dyDescent="0.25">
      <c r="A145" s="12">
        <v>1.19</v>
      </c>
      <c r="C145" s="12">
        <f t="shared" si="4"/>
        <v>5.4611624826525835</v>
      </c>
    </row>
    <row r="146" spans="1:3" x14ac:dyDescent="0.25">
      <c r="A146" s="12">
        <v>1.2</v>
      </c>
      <c r="C146" s="12">
        <f t="shared" si="4"/>
        <v>5.4407264432496127</v>
      </c>
    </row>
    <row r="147" spans="1:3" x14ac:dyDescent="0.25">
      <c r="A147" s="12">
        <v>1.21</v>
      </c>
      <c r="C147" s="12">
        <f t="shared" si="4"/>
        <v>5.420321292508623</v>
      </c>
    </row>
    <row r="148" spans="1:3" x14ac:dyDescent="0.25">
      <c r="A148" s="12">
        <v>1.22</v>
      </c>
      <c r="C148" s="12">
        <f t="shared" si="4"/>
        <v>5.3999482742598959</v>
      </c>
    </row>
    <row r="149" spans="1:3" x14ac:dyDescent="0.25">
      <c r="A149" s="12">
        <v>1.23</v>
      </c>
      <c r="C149" s="12">
        <f t="shared" si="4"/>
        <v>5.3796086774728336</v>
      </c>
    </row>
    <row r="150" spans="1:3" x14ac:dyDescent="0.25">
      <c r="A150" s="12">
        <v>1.24</v>
      </c>
      <c r="C150" s="12">
        <f t="shared" si="4"/>
        <v>5.3593038374710886</v>
      </c>
    </row>
    <row r="151" spans="1:3" x14ac:dyDescent="0.25">
      <c r="A151" s="12">
        <v>1.25</v>
      </c>
      <c r="C151" s="12">
        <f t="shared" si="4"/>
        <v>5.3390351371429414</v>
      </c>
    </row>
    <row r="152" spans="1:3" x14ac:dyDescent="0.25">
      <c r="A152" s="12">
        <v>1.26</v>
      </c>
      <c r="C152" s="12">
        <f t="shared" si="4"/>
        <v>5.3188040081428483</v>
      </c>
    </row>
    <row r="153" spans="1:3" x14ac:dyDescent="0.25">
      <c r="A153" s="12">
        <v>1.27</v>
      </c>
      <c r="C153" s="12">
        <f t="shared" si="4"/>
        <v>5.2986119320796536</v>
      </c>
    </row>
    <row r="154" spans="1:3" x14ac:dyDescent="0.25">
      <c r="A154" s="12">
        <v>1.28</v>
      </c>
      <c r="C154" s="12">
        <f t="shared" si="4"/>
        <v>5.278460441686601</v>
      </c>
    </row>
    <row r="155" spans="1:3" x14ac:dyDescent="0.25">
      <c r="A155" s="12">
        <v>1.29</v>
      </c>
      <c r="C155" s="12">
        <f t="shared" si="4"/>
        <v>5.2583511219678671</v>
      </c>
    </row>
    <row r="156" spans="1:3" x14ac:dyDescent="0.25">
      <c r="A156" s="12">
        <v>1.3</v>
      </c>
      <c r="C156" s="12">
        <f t="shared" si="4"/>
        <v>5.2382856113158862</v>
      </c>
    </row>
    <row r="157" spans="1:3" x14ac:dyDescent="0.25">
      <c r="A157" s="12">
        <v>1.31</v>
      </c>
      <c r="C157" s="12">
        <f t="shared" ref="C157:C220" si="5">$G$5+LOG10($G$2*EXP(-$G$3*A157)+(1-$G$2)*EXP(-$G$4*A157))</f>
        <v>5.2182656025933269</v>
      </c>
    </row>
    <row r="158" spans="1:3" x14ac:dyDescent="0.25">
      <c r="A158" s="12">
        <v>1.32</v>
      </c>
      <c r="C158" s="12">
        <f t="shared" si="5"/>
        <v>5.1982928441730909</v>
      </c>
    </row>
    <row r="159" spans="1:3" x14ac:dyDescent="0.25">
      <c r="A159" s="12">
        <v>1.33</v>
      </c>
      <c r="C159" s="12">
        <f t="shared" si="5"/>
        <v>5.1783691409292736</v>
      </c>
    </row>
    <row r="160" spans="1:3" x14ac:dyDescent="0.25">
      <c r="A160" s="12">
        <v>1.34</v>
      </c>
      <c r="C160" s="12">
        <f t="shared" si="5"/>
        <v>5.1584963551715148</v>
      </c>
    </row>
    <row r="161" spans="1:3" x14ac:dyDescent="0.25">
      <c r="A161" s="12">
        <v>1.35</v>
      </c>
      <c r="C161" s="12">
        <f t="shared" si="5"/>
        <v>5.1386764075147049</v>
      </c>
    </row>
    <row r="162" spans="1:3" x14ac:dyDescent="0.25">
      <c r="A162" s="12">
        <v>1.36</v>
      </c>
      <c r="C162" s="12">
        <f t="shared" si="5"/>
        <v>5.1189112776755117</v>
      </c>
    </row>
    <row r="163" spans="1:3" x14ac:dyDescent="0.25">
      <c r="A163" s="12">
        <v>1.37</v>
      </c>
      <c r="C163" s="12">
        <f t="shared" si="5"/>
        <v>5.0992030051867303</v>
      </c>
    </row>
    <row r="164" spans="1:3" x14ac:dyDescent="0.25">
      <c r="A164" s="12">
        <v>1.38</v>
      </c>
      <c r="C164" s="12">
        <f t="shared" si="5"/>
        <v>5.0795536900199245</v>
      </c>
    </row>
    <row r="165" spans="1:3" x14ac:dyDescent="0.25">
      <c r="A165" s="12">
        <v>1.39</v>
      </c>
      <c r="C165" s="12">
        <f t="shared" si="5"/>
        <v>5.0599654931064242</v>
      </c>
    </row>
    <row r="166" spans="1:3" x14ac:dyDescent="0.25">
      <c r="A166" s="12">
        <v>1.4</v>
      </c>
      <c r="C166" s="12">
        <f t="shared" si="5"/>
        <v>5.0404406367462062</v>
      </c>
    </row>
    <row r="167" spans="1:3" x14ac:dyDescent="0.25">
      <c r="A167" s="12">
        <v>1.41</v>
      </c>
      <c r="C167" s="12">
        <f t="shared" si="5"/>
        <v>5.0209814048938117</v>
      </c>
    </row>
    <row r="168" spans="1:3" x14ac:dyDescent="0.25">
      <c r="A168" s="12">
        <v>1.42</v>
      </c>
      <c r="C168" s="12">
        <f t="shared" si="5"/>
        <v>5.0015901433099916</v>
      </c>
    </row>
    <row r="169" spans="1:3" x14ac:dyDescent="0.25">
      <c r="A169" s="12">
        <v>1.43</v>
      </c>
      <c r="C169" s="12">
        <f t="shared" si="5"/>
        <v>4.982269259567417</v>
      </c>
    </row>
    <row r="170" spans="1:3" x14ac:dyDescent="0.25">
      <c r="A170" s="12">
        <v>1.44</v>
      </c>
      <c r="C170" s="12">
        <f t="shared" si="5"/>
        <v>4.9630212228984334</v>
      </c>
    </row>
    <row r="171" spans="1:3" x14ac:dyDescent="0.25">
      <c r="A171" s="12">
        <v>1.45</v>
      </c>
      <c r="C171" s="12">
        <f t="shared" si="5"/>
        <v>4.9438485638725629</v>
      </c>
    </row>
    <row r="172" spans="1:3" x14ac:dyDescent="0.25">
      <c r="A172" s="12">
        <v>1.46</v>
      </c>
      <c r="C172" s="12">
        <f t="shared" si="5"/>
        <v>4.9247538738912162</v>
      </c>
    </row>
    <row r="173" spans="1:3" x14ac:dyDescent="0.25">
      <c r="A173" s="12">
        <v>1.47</v>
      </c>
      <c r="C173" s="12">
        <f t="shared" si="5"/>
        <v>4.9057398044869007</v>
      </c>
    </row>
    <row r="174" spans="1:3" x14ac:dyDescent="0.25">
      <c r="A174" s="12">
        <v>1.48</v>
      </c>
      <c r="C174" s="12">
        <f t="shared" si="5"/>
        <v>4.8868090664141501</v>
      </c>
    </row>
    <row r="175" spans="1:3" x14ac:dyDescent="0.25">
      <c r="A175" s="12">
        <v>1.49</v>
      </c>
      <c r="C175" s="12">
        <f t="shared" si="5"/>
        <v>4.8679644285193664</v>
      </c>
    </row>
    <row r="176" spans="1:3" x14ac:dyDescent="0.25">
      <c r="A176" s="12">
        <v>1.5</v>
      </c>
      <c r="C176" s="12">
        <f t="shared" si="5"/>
        <v>4.8492087163768964</v>
      </c>
    </row>
    <row r="177" spans="1:3" x14ac:dyDescent="0.25">
      <c r="A177" s="12">
        <v>1.51</v>
      </c>
      <c r="C177" s="12">
        <f t="shared" si="5"/>
        <v>4.8305448106788322</v>
      </c>
    </row>
    <row r="178" spans="1:3" x14ac:dyDescent="0.25">
      <c r="A178" s="12">
        <v>1.52</v>
      </c>
      <c r="C178" s="12">
        <f t="shared" si="5"/>
        <v>4.8119756453663882</v>
      </c>
    </row>
    <row r="179" spans="1:3" x14ac:dyDescent="0.25">
      <c r="A179" s="12">
        <v>1.53</v>
      </c>
      <c r="C179" s="12">
        <f t="shared" si="5"/>
        <v>4.7935042054911516</v>
      </c>
    </row>
    <row r="180" spans="1:3" x14ac:dyDescent="0.25">
      <c r="A180" s="12">
        <v>1.54</v>
      </c>
      <c r="C180" s="12">
        <f t="shared" si="5"/>
        <v>4.7751335247950681</v>
      </c>
    </row>
    <row r="181" spans="1:3" x14ac:dyDescent="0.25">
      <c r="A181" s="12">
        <v>1.55</v>
      </c>
      <c r="C181" s="12">
        <f t="shared" si="5"/>
        <v>4.7568666829988278</v>
      </c>
    </row>
    <row r="182" spans="1:3" x14ac:dyDescent="0.25">
      <c r="A182" s="12">
        <v>1.56</v>
      </c>
      <c r="C182" s="12">
        <f t="shared" si="5"/>
        <v>4.7387068027891734</v>
      </c>
    </row>
    <row r="183" spans="1:3" x14ac:dyDescent="0.25">
      <c r="A183" s="12">
        <v>1.57</v>
      </c>
      <c r="C183" s="12">
        <f t="shared" si="5"/>
        <v>4.7206570464967674</v>
      </c>
    </row>
    <row r="184" spans="1:3" x14ac:dyDescent="0.25">
      <c r="A184" s="12">
        <v>1.58</v>
      </c>
      <c r="C184" s="12">
        <f t="shared" si="5"/>
        <v>4.7027206124574583</v>
      </c>
    </row>
    <row r="185" spans="1:3" x14ac:dyDescent="0.25">
      <c r="A185" s="12">
        <v>1.59</v>
      </c>
      <c r="C185" s="12">
        <f t="shared" si="5"/>
        <v>4.6849007310512683</v>
      </c>
    </row>
    <row r="186" spans="1:3" x14ac:dyDescent="0.25">
      <c r="A186" s="12">
        <v>1.6</v>
      </c>
      <c r="C186" s="12">
        <f t="shared" si="5"/>
        <v>4.6672006604149932</v>
      </c>
    </row>
    <row r="187" spans="1:3" x14ac:dyDescent="0.25">
      <c r="A187" s="12">
        <v>1.61</v>
      </c>
      <c r="C187" s="12">
        <f t="shared" si="5"/>
        <v>4.6496236818261352</v>
      </c>
    </row>
    <row r="188" spans="1:3" x14ac:dyDescent="0.25">
      <c r="A188" s="12">
        <v>1.62</v>
      </c>
      <c r="C188" s="12">
        <f t="shared" si="5"/>
        <v>4.6321730947578565</v>
      </c>
    </row>
    <row r="189" spans="1:3" x14ac:dyDescent="0.25">
      <c r="A189" s="12">
        <v>1.63</v>
      </c>
      <c r="C189" s="12">
        <f t="shared" si="5"/>
        <v>4.6148522116068005</v>
      </c>
    </row>
    <row r="190" spans="1:3" x14ac:dyDescent="0.25">
      <c r="A190" s="12">
        <v>1.64</v>
      </c>
      <c r="C190" s="12">
        <f t="shared" si="5"/>
        <v>4.5976643520979756</v>
      </c>
    </row>
    <row r="191" spans="1:3" x14ac:dyDescent="0.25">
      <c r="A191" s="12">
        <v>1.65</v>
      </c>
      <c r="C191" s="12">
        <f t="shared" si="5"/>
        <v>4.5806128373734118</v>
      </c>
    </row>
    <row r="192" spans="1:3" x14ac:dyDescent="0.25">
      <c r="A192" s="12">
        <v>1.66</v>
      </c>
      <c r="C192" s="12">
        <f t="shared" si="5"/>
        <v>4.5637009837738871</v>
      </c>
    </row>
    <row r="193" spans="1:3" x14ac:dyDescent="0.25">
      <c r="A193" s="12">
        <v>1.67</v>
      </c>
      <c r="C193" s="12">
        <f t="shared" si="5"/>
        <v>4.546932096325901</v>
      </c>
    </row>
    <row r="194" spans="1:3" x14ac:dyDescent="0.25">
      <c r="A194" s="12">
        <v>1.68</v>
      </c>
      <c r="C194" s="12">
        <f t="shared" si="5"/>
        <v>4.5303094619488666</v>
      </c>
    </row>
    <row r="195" spans="1:3" x14ac:dyDescent="0.25">
      <c r="A195" s="12">
        <v>1.69</v>
      </c>
      <c r="C195" s="12">
        <f t="shared" si="5"/>
        <v>4.5138363424005519</v>
      </c>
    </row>
    <row r="196" spans="1:3" x14ac:dyDescent="0.25">
      <c r="A196" s="12">
        <v>1.7</v>
      </c>
      <c r="C196" s="12">
        <f t="shared" si="5"/>
        <v>4.4975159669817968</v>
      </c>
    </row>
    <row r="197" spans="1:3" x14ac:dyDescent="0.25">
      <c r="A197" s="12">
        <v>1.71</v>
      </c>
      <c r="C197" s="12">
        <f t="shared" si="5"/>
        <v>4.4813515250246159</v>
      </c>
    </row>
    <row r="198" spans="1:3" x14ac:dyDescent="0.25">
      <c r="A198" s="12">
        <v>1.72</v>
      </c>
      <c r="C198" s="12">
        <f t="shared" si="5"/>
        <v>4.4653461581908438</v>
      </c>
    </row>
    <row r="199" spans="1:3" x14ac:dyDescent="0.25">
      <c r="A199" s="12">
        <v>1.73</v>
      </c>
      <c r="C199" s="12">
        <f t="shared" si="5"/>
        <v>4.4495029526114944</v>
      </c>
    </row>
    <row r="200" spans="1:3" x14ac:dyDescent="0.25">
      <c r="A200" s="12">
        <v>1.74</v>
      </c>
      <c r="C200" s="12">
        <f t="shared" si="5"/>
        <v>4.4338249308999327</v>
      </c>
    </row>
    <row r="201" spans="1:3" x14ac:dyDescent="0.25">
      <c r="A201" s="12">
        <v>1.75</v>
      </c>
      <c r="C201" s="12">
        <f t="shared" si="5"/>
        <v>4.4183150440747232</v>
      </c>
    </row>
    <row r="202" spans="1:3" x14ac:dyDescent="0.25">
      <c r="A202" s="12">
        <v>1.76</v>
      </c>
      <c r="C202" s="12">
        <f t="shared" si="5"/>
        <v>4.4029761634306261</v>
      </c>
    </row>
    <row r="203" spans="1:3" x14ac:dyDescent="0.25">
      <c r="A203" s="12">
        <v>1.77</v>
      </c>
      <c r="C203" s="12">
        <f t="shared" si="5"/>
        <v>4.3878110723986339</v>
      </c>
    </row>
    <row r="204" spans="1:3" x14ac:dyDescent="0.25">
      <c r="A204" s="12">
        <v>1.78</v>
      </c>
      <c r="C204" s="12">
        <f t="shared" si="5"/>
        <v>4.3728224584380104</v>
      </c>
    </row>
    <row r="205" spans="1:3" x14ac:dyDescent="0.25">
      <c r="A205" s="12">
        <v>1.79</v>
      </c>
      <c r="C205" s="12">
        <f t="shared" si="5"/>
        <v>4.3580129050050953</v>
      </c>
    </row>
    <row r="206" spans="1:3" x14ac:dyDescent="0.25">
      <c r="A206" s="12">
        <v>1.8</v>
      </c>
      <c r="C206" s="12">
        <f t="shared" si="5"/>
        <v>4.3433848836451396</v>
      </c>
    </row>
    <row r="207" spans="1:3" x14ac:dyDescent="0.25">
      <c r="A207" s="12">
        <v>1.81</v>
      </c>
      <c r="C207" s="12">
        <f t="shared" si="5"/>
        <v>4.3289407462543945</v>
      </c>
    </row>
    <row r="208" spans="1:3" x14ac:dyDescent="0.25">
      <c r="A208" s="12">
        <v>1.82</v>
      </c>
      <c r="C208" s="12">
        <f t="shared" si="5"/>
        <v>4.3146827175603688</v>
      </c>
    </row>
    <row r="209" spans="1:3" x14ac:dyDescent="0.25">
      <c r="A209" s="12">
        <v>1.83</v>
      </c>
      <c r="C209" s="12">
        <f t="shared" si="5"/>
        <v>4.3006128878682812</v>
      </c>
    </row>
    <row r="210" spans="1:3" x14ac:dyDescent="0.25">
      <c r="A210" s="12">
        <v>1.84</v>
      </c>
      <c r="C210" s="12">
        <f t="shared" si="5"/>
        <v>4.2867332061214141</v>
      </c>
    </row>
    <row r="211" spans="1:3" x14ac:dyDescent="0.25">
      <c r="A211" s="12">
        <v>1.85</v>
      </c>
      <c r="C211" s="12">
        <f t="shared" si="5"/>
        <v>4.2730454733222309</v>
      </c>
    </row>
    <row r="212" spans="1:3" x14ac:dyDescent="0.25">
      <c r="A212" s="12">
        <v>1.86</v>
      </c>
      <c r="C212" s="12">
        <f t="shared" si="5"/>
        <v>4.2595513363597597</v>
      </c>
    </row>
    <row r="213" spans="1:3" x14ac:dyDescent="0.25">
      <c r="A213" s="12">
        <v>1.87</v>
      </c>
      <c r="C213" s="12">
        <f t="shared" si="5"/>
        <v>4.2462522822868891</v>
      </c>
    </row>
    <row r="214" spans="1:3" x14ac:dyDescent="0.25">
      <c r="A214" s="12">
        <v>1.88</v>
      </c>
      <c r="C214" s="12">
        <f t="shared" si="5"/>
        <v>4.2331496330888134</v>
      </c>
    </row>
    <row r="215" spans="1:3" x14ac:dyDescent="0.25">
      <c r="A215" s="12">
        <v>1.89</v>
      </c>
      <c r="C215" s="12">
        <f t="shared" si="5"/>
        <v>4.2202445409810014</v>
      </c>
    </row>
    <row r="216" spans="1:3" x14ac:dyDescent="0.25">
      <c r="A216" s="12">
        <v>1.9</v>
      </c>
      <c r="C216" s="12">
        <f t="shared" si="5"/>
        <v>4.2075379842716956</v>
      </c>
    </row>
    <row r="217" spans="1:3" x14ac:dyDescent="0.25">
      <c r="A217" s="12">
        <v>1.91</v>
      </c>
      <c r="C217" s="12">
        <f t="shared" si="5"/>
        <v>4.1950307638201672</v>
      </c>
    </row>
    <row r="218" spans="1:3" x14ac:dyDescent="0.25">
      <c r="A218" s="12">
        <v>1.92</v>
      </c>
      <c r="C218" s="12">
        <f t="shared" si="5"/>
        <v>4.182723500117735</v>
      </c>
    </row>
    <row r="219" spans="1:3" x14ac:dyDescent="0.25">
      <c r="A219" s="12">
        <v>1.93</v>
      </c>
      <c r="C219" s="12">
        <f t="shared" si="5"/>
        <v>4.1706166310140329</v>
      </c>
    </row>
    <row r="220" spans="1:3" x14ac:dyDescent="0.25">
      <c r="A220" s="12">
        <v>1.94</v>
      </c>
      <c r="C220" s="12">
        <f t="shared" si="5"/>
        <v>4.1587104101061705</v>
      </c>
    </row>
    <row r="221" spans="1:3" x14ac:dyDescent="0.25">
      <c r="A221" s="12">
        <v>1.95</v>
      </c>
      <c r="C221" s="12">
        <f t="shared" ref="C221:C284" si="6">$G$5+LOG10($G$2*EXP(-$G$3*A221)+(1-$G$2)*EXP(-$G$4*A221))</f>
        <v>4.1470049058033291</v>
      </c>
    </row>
    <row r="222" spans="1:3" x14ac:dyDescent="0.25">
      <c r="A222" s="12">
        <v>1.96</v>
      </c>
      <c r="C222" s="12">
        <f t="shared" si="6"/>
        <v>4.1355000010741287</v>
      </c>
    </row>
    <row r="223" spans="1:3" x14ac:dyDescent="0.25">
      <c r="A223" s="12">
        <v>1.97</v>
      </c>
      <c r="C223" s="12">
        <f t="shared" si="6"/>
        <v>4.1241953938787468</v>
      </c>
    </row>
    <row r="224" spans="1:3" x14ac:dyDescent="0.25">
      <c r="A224" s="12">
        <v>1.98</v>
      </c>
      <c r="C224" s="12">
        <f t="shared" si="6"/>
        <v>4.1130905982823869</v>
      </c>
    </row>
    <row r="225" spans="1:3" x14ac:dyDescent="0.25">
      <c r="A225" s="12">
        <v>1.99</v>
      </c>
      <c r="C225" s="12">
        <f t="shared" si="6"/>
        <v>4.1021849462414135</v>
      </c>
    </row>
    <row r="226" spans="1:3" x14ac:dyDescent="0.25">
      <c r="A226" s="12">
        <v>2</v>
      </c>
      <c r="C226" s="12">
        <f t="shared" si="6"/>
        <v>4.091477590048215</v>
      </c>
    </row>
    <row r="227" spans="1:3" x14ac:dyDescent="0.25">
      <c r="A227" s="12">
        <v>2.0099999999999998</v>
      </c>
      <c r="C227" s="12">
        <f t="shared" si="6"/>
        <v>4.080967505415888</v>
      </c>
    </row>
    <row r="228" spans="1:3" x14ac:dyDescent="0.25">
      <c r="A228" s="12">
        <v>2.02</v>
      </c>
      <c r="C228" s="12">
        <f t="shared" si="6"/>
        <v>4.0706534951790232</v>
      </c>
    </row>
    <row r="229" spans="1:3" x14ac:dyDescent="0.25">
      <c r="A229" s="12">
        <v>2.0299999999999998</v>
      </c>
      <c r="C229" s="12">
        <f t="shared" si="6"/>
        <v>4.0605341935824555</v>
      </c>
    </row>
    <row r="230" spans="1:3" x14ac:dyDescent="0.25">
      <c r="A230" s="12">
        <v>2.04</v>
      </c>
      <c r="C230" s="12">
        <f t="shared" si="6"/>
        <v>4.0506080711256978</v>
      </c>
    </row>
    <row r="231" spans="1:3" x14ac:dyDescent="0.25">
      <c r="A231" s="12">
        <v>2.0499999999999998</v>
      </c>
      <c r="C231" s="12">
        <f t="shared" si="6"/>
        <v>4.0408734399271538</v>
      </c>
    </row>
    <row r="232" spans="1:3" x14ac:dyDescent="0.25">
      <c r="A232" s="12">
        <v>2.06</v>
      </c>
      <c r="C232" s="12">
        <f t="shared" si="6"/>
        <v>4.0313284595689218</v>
      </c>
    </row>
    <row r="233" spans="1:3" x14ac:dyDescent="0.25">
      <c r="A233" s="12">
        <v>2.0699999999999998</v>
      </c>
      <c r="C233" s="12">
        <f t="shared" si="6"/>
        <v>4.0219711433802647</v>
      </c>
    </row>
    <row r="234" spans="1:3" x14ac:dyDescent="0.25">
      <c r="A234" s="12">
        <v>2.08</v>
      </c>
      <c r="C234" s="12">
        <f t="shared" si="6"/>
        <v>4.012799365115578</v>
      </c>
    </row>
    <row r="235" spans="1:3" x14ac:dyDescent="0.25">
      <c r="A235" s="12">
        <v>2.09</v>
      </c>
      <c r="C235" s="12">
        <f t="shared" si="6"/>
        <v>4.0038108659809506</v>
      </c>
    </row>
    <row r="236" spans="1:3" x14ac:dyDescent="0.25">
      <c r="A236" s="12">
        <v>2.1</v>
      </c>
      <c r="C236" s="12">
        <f t="shared" si="6"/>
        <v>3.9950032619621538</v>
      </c>
    </row>
    <row r="237" spans="1:3" x14ac:dyDescent="0.25">
      <c r="A237" s="12">
        <v>2.11</v>
      </c>
      <c r="C237" s="12">
        <f t="shared" si="6"/>
        <v>3.9863740514062607</v>
      </c>
    </row>
    <row r="238" spans="1:3" x14ac:dyDescent="0.25">
      <c r="A238" s="12">
        <v>2.12</v>
      </c>
      <c r="C238" s="12">
        <f t="shared" si="6"/>
        <v>3.9779206228088215</v>
      </c>
    </row>
    <row r="239" spans="1:3" x14ac:dyDescent="0.25">
      <c r="A239" s="12">
        <v>2.13</v>
      </c>
      <c r="C239" s="12">
        <f t="shared" si="6"/>
        <v>3.9696402627588387</v>
      </c>
    </row>
    <row r="240" spans="1:3" x14ac:dyDescent="0.25">
      <c r="A240" s="12">
        <v>2.14</v>
      </c>
      <c r="C240" s="12">
        <f t="shared" si="6"/>
        <v>3.9615301639945093</v>
      </c>
    </row>
    <row r="241" spans="1:3" x14ac:dyDescent="0.25">
      <c r="A241" s="12">
        <v>2.15</v>
      </c>
      <c r="C241" s="12">
        <f t="shared" si="6"/>
        <v>3.9535874335238477</v>
      </c>
    </row>
    <row r="242" spans="1:3" x14ac:dyDescent="0.25">
      <c r="A242" s="12">
        <v>2.16</v>
      </c>
      <c r="C242" s="12">
        <f t="shared" si="6"/>
        <v>3.945809100765854</v>
      </c>
    </row>
    <row r="243" spans="1:3" x14ac:dyDescent="0.25">
      <c r="A243" s="12">
        <v>2.17</v>
      </c>
      <c r="C243" s="12">
        <f t="shared" si="6"/>
        <v>3.9381921256697741</v>
      </c>
    </row>
    <row r="244" spans="1:3" x14ac:dyDescent="0.25">
      <c r="A244" s="12">
        <v>2.1800000000000002</v>
      </c>
      <c r="C244" s="12">
        <f t="shared" si="6"/>
        <v>3.9307334067721831</v>
      </c>
    </row>
    <row r="245" spans="1:3" x14ac:dyDescent="0.25">
      <c r="A245" s="12">
        <v>2.19</v>
      </c>
      <c r="C245" s="12">
        <f t="shared" si="6"/>
        <v>3.9234297891540812</v>
      </c>
    </row>
    <row r="246" spans="1:3" x14ac:dyDescent="0.25">
      <c r="A246" s="12">
        <v>2.2000000000000002</v>
      </c>
      <c r="C246" s="12">
        <f t="shared" si="6"/>
        <v>3.9162780722628403</v>
      </c>
    </row>
    <row r="247" spans="1:3" x14ac:dyDescent="0.25">
      <c r="A247" s="12">
        <v>2.21</v>
      </c>
      <c r="C247" s="12">
        <f t="shared" si="6"/>
        <v>3.9092750175666664</v>
      </c>
    </row>
    <row r="248" spans="1:3" x14ac:dyDescent="0.25">
      <c r="A248" s="12">
        <v>2.2200000000000002</v>
      </c>
      <c r="C248" s="12">
        <f t="shared" si="6"/>
        <v>3.9024173560121849</v>
      </c>
    </row>
    <row r="249" spans="1:3" x14ac:dyDescent="0.25">
      <c r="A249" s="12">
        <v>2.23</v>
      </c>
      <c r="C249" s="12">
        <f t="shared" si="6"/>
        <v>3.8957017952588027</v>
      </c>
    </row>
    <row r="250" spans="1:3" x14ac:dyDescent="0.25">
      <c r="A250" s="12">
        <v>2.2400000000000002</v>
      </c>
      <c r="C250" s="12">
        <f t="shared" si="6"/>
        <v>3.8891250266665232</v>
      </c>
    </row>
    <row r="251" spans="1:3" x14ac:dyDescent="0.25">
      <c r="A251" s="12">
        <v>2.25</v>
      </c>
      <c r="C251" s="12">
        <f t="shared" si="6"/>
        <v>3.882683732016992</v>
      </c>
    </row>
    <row r="252" spans="1:3" x14ac:dyDescent="0.25">
      <c r="A252" s="12">
        <v>2.2599999999999998</v>
      </c>
      <c r="C252" s="12">
        <f t="shared" si="6"/>
        <v>3.8763745899505544</v>
      </c>
    </row>
    <row r="253" spans="1:3" x14ac:dyDescent="0.25">
      <c r="A253" s="12">
        <v>2.27</v>
      </c>
      <c r="C253" s="12">
        <f t="shared" si="6"/>
        <v>3.870194282105083</v>
      </c>
    </row>
    <row r="254" spans="1:3" x14ac:dyDescent="0.25">
      <c r="A254" s="12">
        <v>2.2799999999999998</v>
      </c>
      <c r="C254" s="12">
        <f t="shared" si="6"/>
        <v>3.8641394989451818</v>
      </c>
    </row>
    <row r="255" spans="1:3" x14ac:dyDescent="0.25">
      <c r="A255" s="12">
        <v>2.29</v>
      </c>
      <c r="C255" s="12">
        <f t="shared" si="6"/>
        <v>3.8582069452731433</v>
      </c>
    </row>
    <row r="256" spans="1:3" x14ac:dyDescent="0.25">
      <c r="A256" s="12">
        <v>2.2999999999999998</v>
      </c>
      <c r="C256" s="12">
        <f t="shared" si="6"/>
        <v>3.8523933454156358</v>
      </c>
    </row>
    <row r="257" spans="1:3" x14ac:dyDescent="0.25">
      <c r="A257" s="12">
        <v>2.31</v>
      </c>
      <c r="C257" s="12">
        <f t="shared" si="6"/>
        <v>3.8466954480825581</v>
      </c>
    </row>
    <row r="258" spans="1:3" x14ac:dyDescent="0.25">
      <c r="A258" s="12">
        <v>2.3199999999999998</v>
      </c>
      <c r="C258" s="12">
        <f t="shared" si="6"/>
        <v>3.8411100308967914</v>
      </c>
    </row>
    <row r="259" spans="1:3" x14ac:dyDescent="0.25">
      <c r="A259" s="12">
        <v>2.33</v>
      </c>
      <c r="C259" s="12">
        <f t="shared" si="6"/>
        <v>3.8356339045956966</v>
      </c>
    </row>
    <row r="260" spans="1:3" x14ac:dyDescent="0.25">
      <c r="A260" s="12">
        <v>2.34</v>
      </c>
      <c r="C260" s="12">
        <f t="shared" si="6"/>
        <v>3.8302639169071417</v>
      </c>
    </row>
    <row r="261" spans="1:3" x14ac:dyDescent="0.25">
      <c r="A261" s="12">
        <v>2.35</v>
      </c>
      <c r="C261" s="12">
        <f t="shared" si="6"/>
        <v>3.8249969561045765</v>
      </c>
    </row>
    <row r="262" spans="1:3" x14ac:dyDescent="0.25">
      <c r="A262" s="12">
        <v>2.36</v>
      </c>
      <c r="C262" s="12">
        <f t="shared" si="6"/>
        <v>3.8198299542472762</v>
      </c>
    </row>
    <row r="263" spans="1:3" x14ac:dyDescent="0.25">
      <c r="A263" s="12">
        <v>2.37</v>
      </c>
      <c r="C263" s="12">
        <f t="shared" si="6"/>
        <v>3.8147598901131996</v>
      </c>
    </row>
    <row r="264" spans="1:3" x14ac:dyDescent="0.25">
      <c r="A264" s="12">
        <v>2.38</v>
      </c>
      <c r="C264" s="12">
        <f t="shared" si="6"/>
        <v>3.8097837918331781</v>
      </c>
    </row>
    <row r="265" spans="1:3" x14ac:dyDescent="0.25">
      <c r="A265" s="12">
        <v>2.39</v>
      </c>
      <c r="C265" s="12">
        <f t="shared" si="6"/>
        <v>3.8048987392361155</v>
      </c>
    </row>
    <row r="266" spans="1:3" x14ac:dyDescent="0.25">
      <c r="A266" s="12">
        <v>2.4</v>
      </c>
      <c r="C266" s="12">
        <f t="shared" si="6"/>
        <v>3.800101865915801</v>
      </c>
    </row>
    <row r="267" spans="1:3" x14ac:dyDescent="0.25">
      <c r="A267" s="12">
        <v>2.41</v>
      </c>
      <c r="C267" s="12">
        <f t="shared" si="6"/>
        <v>3.7953903610305915</v>
      </c>
    </row>
    <row r="268" spans="1:3" x14ac:dyDescent="0.25">
      <c r="A268" s="12">
        <v>2.42</v>
      </c>
      <c r="C268" s="12">
        <f t="shared" si="6"/>
        <v>3.7907614708478308</v>
      </c>
    </row>
    <row r="269" spans="1:3" x14ac:dyDescent="0.25">
      <c r="A269" s="12">
        <v>2.4300000000000002</v>
      </c>
      <c r="C269" s="12">
        <f t="shared" si="6"/>
        <v>3.7862125000452442</v>
      </c>
    </row>
    <row r="270" spans="1:3" x14ac:dyDescent="0.25">
      <c r="A270" s="12">
        <v>2.44</v>
      </c>
      <c r="C270" s="12">
        <f t="shared" si="6"/>
        <v>3.7817408127818757</v>
      </c>
    </row>
    <row r="271" spans="1:3" x14ac:dyDescent="0.25">
      <c r="A271" s="12">
        <v>2.4500000000000002</v>
      </c>
      <c r="C271" s="12">
        <f t="shared" si="6"/>
        <v>3.7773438335512957</v>
      </c>
    </row>
    <row r="272" spans="1:3" x14ac:dyDescent="0.25">
      <c r="A272" s="12">
        <v>2.46</v>
      </c>
      <c r="C272" s="12">
        <f t="shared" si="6"/>
        <v>3.7730190478298775</v>
      </c>
    </row>
    <row r="273" spans="1:3" x14ac:dyDescent="0.25">
      <c r="A273" s="12">
        <v>2.4700000000000002</v>
      </c>
      <c r="C273" s="12">
        <f t="shared" si="6"/>
        <v>3.768764002532925</v>
      </c>
    </row>
    <row r="274" spans="1:3" x14ac:dyDescent="0.25">
      <c r="A274" s="12">
        <v>2.48</v>
      </c>
      <c r="C274" s="12">
        <f t="shared" si="6"/>
        <v>3.7645763062913158</v>
      </c>
    </row>
    <row r="275" spans="1:3" x14ac:dyDescent="0.25">
      <c r="A275" s="12">
        <v>2.4900000000000002</v>
      </c>
      <c r="C275" s="12">
        <f t="shared" si="6"/>
        <v>3.7604536295611304</v>
      </c>
    </row>
    <row r="276" spans="1:3" x14ac:dyDescent="0.25">
      <c r="A276" s="12">
        <v>2.5</v>
      </c>
      <c r="C276" s="12">
        <f t="shared" si="6"/>
        <v>3.7563937045785263</v>
      </c>
    </row>
    <row r="277" spans="1:3" x14ac:dyDescent="0.25">
      <c r="A277" s="12">
        <v>2.5099999999999998</v>
      </c>
      <c r="C277" s="12">
        <f t="shared" si="6"/>
        <v>3.7523943251717604</v>
      </c>
    </row>
    <row r="278" spans="1:3" x14ac:dyDescent="0.25">
      <c r="A278" s="12">
        <v>2.52</v>
      </c>
      <c r="C278" s="12">
        <f t="shared" si="6"/>
        <v>3.7484533464419423</v>
      </c>
    </row>
    <row r="279" spans="1:3" x14ac:dyDescent="0.25">
      <c r="A279" s="12">
        <v>2.5299999999999998</v>
      </c>
      <c r="C279" s="12">
        <f t="shared" si="6"/>
        <v>3.744568684323716</v>
      </c>
    </row>
    <row r="280" spans="1:3" x14ac:dyDescent="0.25">
      <c r="A280" s="12">
        <v>2.54</v>
      </c>
      <c r="C280" s="12">
        <f t="shared" si="6"/>
        <v>3.7407383150366167</v>
      </c>
    </row>
    <row r="281" spans="1:3" x14ac:dyDescent="0.25">
      <c r="A281" s="12">
        <v>2.5499999999999998</v>
      </c>
      <c r="C281" s="12">
        <f t="shared" si="6"/>
        <v>3.736960274437422</v>
      </c>
    </row>
    <row r="282" spans="1:3" x14ac:dyDescent="0.25">
      <c r="A282" s="12">
        <v>2.56</v>
      </c>
      <c r="C282" s="12">
        <f t="shared" si="6"/>
        <v>3.7332326572833567</v>
      </c>
    </row>
    <row r="283" spans="1:3" x14ac:dyDescent="0.25">
      <c r="A283" s="12">
        <v>2.57</v>
      </c>
      <c r="C283" s="12">
        <f t="shared" si="6"/>
        <v>3.7295536164155214</v>
      </c>
    </row>
    <row r="284" spans="1:3" x14ac:dyDescent="0.25">
      <c r="A284" s="12">
        <v>2.58</v>
      </c>
      <c r="C284" s="12">
        <f t="shared" si="6"/>
        <v>3.7259213618714186</v>
      </c>
    </row>
    <row r="285" spans="1:3" x14ac:dyDescent="0.25">
      <c r="A285" s="12">
        <v>2.59</v>
      </c>
      <c r="C285" s="12">
        <f t="shared" ref="C285:C348" si="7">$G$5+LOG10($G$2*EXP(-$G$3*A285)+(1-$G$2)*EXP(-$G$4*A285))</f>
        <v>3.7223341599350057</v>
      </c>
    </row>
    <row r="286" spans="1:3" x14ac:dyDescent="0.25">
      <c r="A286" s="12">
        <v>2.6</v>
      </c>
      <c r="C286" s="12">
        <f t="shared" si="7"/>
        <v>3.7187903321321567</v>
      </c>
    </row>
    <row r="287" spans="1:3" x14ac:dyDescent="0.25">
      <c r="A287" s="12">
        <v>2.61</v>
      </c>
      <c r="C287" s="12">
        <f t="shared" si="7"/>
        <v>3.7152882541789882</v>
      </c>
    </row>
    <row r="288" spans="1:3" x14ac:dyDescent="0.25">
      <c r="A288" s="12">
        <v>2.62</v>
      </c>
      <c r="C288" s="12">
        <f t="shared" si="7"/>
        <v>3.7118263548899924</v>
      </c>
    </row>
    <row r="289" spans="1:3" x14ac:dyDescent="0.25">
      <c r="A289" s="12">
        <v>2.63</v>
      </c>
      <c r="C289" s="12">
        <f t="shared" si="7"/>
        <v>3.7084031150524721</v>
      </c>
    </row>
    <row r="290" spans="1:3" x14ac:dyDescent="0.25">
      <c r="A290" s="12">
        <v>2.64</v>
      </c>
      <c r="C290" s="12">
        <f t="shared" si="7"/>
        <v>3.7050170662733182</v>
      </c>
    </row>
    <row r="291" spans="1:3" x14ac:dyDescent="0.25">
      <c r="A291" s="12">
        <v>2.65</v>
      </c>
      <c r="C291" s="12">
        <f t="shared" si="7"/>
        <v>3.7016667898037277</v>
      </c>
    </row>
    <row r="292" spans="1:3" x14ac:dyDescent="0.25">
      <c r="A292" s="12">
        <v>2.66</v>
      </c>
      <c r="C292" s="12">
        <f t="shared" si="7"/>
        <v>3.6983509153470369</v>
      </c>
    </row>
    <row r="293" spans="1:3" x14ac:dyDescent="0.25">
      <c r="A293" s="12">
        <v>2.67</v>
      </c>
      <c r="C293" s="12">
        <f t="shared" si="7"/>
        <v>3.6950681198544464</v>
      </c>
    </row>
    <row r="294" spans="1:3" x14ac:dyDescent="0.25">
      <c r="A294" s="12">
        <v>2.68</v>
      </c>
      <c r="C294" s="12">
        <f t="shared" si="7"/>
        <v>3.6918171263130066</v>
      </c>
    </row>
    <row r="295" spans="1:3" x14ac:dyDescent="0.25">
      <c r="A295" s="12">
        <v>2.69</v>
      </c>
      <c r="C295" s="12">
        <f t="shared" si="7"/>
        <v>3.6885967025298854</v>
      </c>
    </row>
    <row r="296" spans="1:3" x14ac:dyDescent="0.25">
      <c r="A296" s="12">
        <v>2.7</v>
      </c>
      <c r="C296" s="12">
        <f t="shared" si="7"/>
        <v>3.6854056599165625</v>
      </c>
    </row>
    <row r="297" spans="1:3" x14ac:dyDescent="0.25">
      <c r="A297" s="12">
        <v>2.71</v>
      </c>
      <c r="C297" s="12">
        <f t="shared" si="7"/>
        <v>3.6822428522762731</v>
      </c>
    </row>
    <row r="298" spans="1:3" x14ac:dyDescent="0.25">
      <c r="A298" s="12">
        <v>2.72</v>
      </c>
      <c r="C298" s="12">
        <f t="shared" si="7"/>
        <v>3.6791071745977044</v>
      </c>
    </row>
    <row r="299" spans="1:3" x14ac:dyDescent="0.25">
      <c r="A299" s="12">
        <v>2.73</v>
      </c>
      <c r="C299" s="12">
        <f t="shared" si="7"/>
        <v>3.6759975618576508</v>
      </c>
    </row>
    <row r="300" spans="1:3" x14ac:dyDescent="0.25">
      <c r="A300" s="12">
        <v>2.74</v>
      </c>
      <c r="C300" s="12">
        <f t="shared" si="7"/>
        <v>3.6729129878350424</v>
      </c>
    </row>
    <row r="301" spans="1:3" x14ac:dyDescent="0.25">
      <c r="A301" s="12">
        <v>2.75</v>
      </c>
      <c r="C301" s="12">
        <f t="shared" si="7"/>
        <v>3.6698524639385193</v>
      </c>
    </row>
    <row r="302" spans="1:3" x14ac:dyDescent="0.25">
      <c r="A302" s="12">
        <v>2.76</v>
      </c>
      <c r="C302" s="12">
        <f t="shared" si="7"/>
        <v>3.6668150380494602</v>
      </c>
    </row>
    <row r="303" spans="1:3" x14ac:dyDescent="0.25">
      <c r="A303" s="12">
        <v>2.77</v>
      </c>
      <c r="C303" s="12">
        <f t="shared" si="7"/>
        <v>3.663799793382144</v>
      </c>
    </row>
    <row r="304" spans="1:3" x14ac:dyDescent="0.25">
      <c r="A304" s="12">
        <v>2.78</v>
      </c>
      <c r="C304" s="12">
        <f t="shared" si="7"/>
        <v>3.6608058473625276</v>
      </c>
    </row>
    <row r="305" spans="1:3" x14ac:dyDescent="0.25">
      <c r="A305" s="12">
        <v>2.79</v>
      </c>
      <c r="C305" s="12">
        <f t="shared" si="7"/>
        <v>3.6578323505269106</v>
      </c>
    </row>
    <row r="306" spans="1:3" x14ac:dyDescent="0.25">
      <c r="A306" s="12">
        <v>2.8</v>
      </c>
      <c r="C306" s="12">
        <f t="shared" si="7"/>
        <v>3.6548784854415679</v>
      </c>
    </row>
    <row r="307" spans="1:3" x14ac:dyDescent="0.25">
      <c r="A307" s="12">
        <v>2.81</v>
      </c>
      <c r="C307" s="12">
        <f t="shared" si="7"/>
        <v>3.6519434656442868</v>
      </c>
    </row>
    <row r="308" spans="1:3" x14ac:dyDescent="0.25">
      <c r="A308" s="12">
        <v>2.82</v>
      </c>
      <c r="C308" s="12">
        <f t="shared" si="7"/>
        <v>3.6490265346085655</v>
      </c>
    </row>
    <row r="309" spans="1:3" x14ac:dyDescent="0.25">
      <c r="A309" s="12">
        <v>2.83</v>
      </c>
      <c r="C309" s="12">
        <f t="shared" si="7"/>
        <v>3.6461269647310983</v>
      </c>
    </row>
    <row r="310" spans="1:3" x14ac:dyDescent="0.25">
      <c r="A310" s="12">
        <v>2.84</v>
      </c>
      <c r="C310" s="12">
        <f t="shared" si="7"/>
        <v>3.6432440563430397</v>
      </c>
    </row>
    <row r="311" spans="1:3" x14ac:dyDescent="0.25">
      <c r="A311" s="12">
        <v>2.85</v>
      </c>
      <c r="C311" s="12">
        <f t="shared" si="7"/>
        <v>3.6403771367454212</v>
      </c>
    </row>
    <row r="312" spans="1:3" x14ac:dyDescent="0.25">
      <c r="A312" s="12">
        <v>2.86</v>
      </c>
      <c r="C312" s="12">
        <f t="shared" si="7"/>
        <v>3.6375255592689895</v>
      </c>
    </row>
    <row r="313" spans="1:3" x14ac:dyDescent="0.25">
      <c r="A313" s="12">
        <v>2.87</v>
      </c>
      <c r="C313" s="12">
        <f t="shared" si="7"/>
        <v>3.6346887023586163</v>
      </c>
    </row>
    <row r="314" spans="1:3" x14ac:dyDescent="0.25">
      <c r="A314" s="12">
        <v>2.88</v>
      </c>
      <c r="C314" s="12">
        <f t="shared" si="7"/>
        <v>3.6318659686823791</v>
      </c>
    </row>
    <row r="315" spans="1:3" x14ac:dyDescent="0.25">
      <c r="A315" s="12">
        <v>2.89</v>
      </c>
      <c r="C315" s="12">
        <f t="shared" si="7"/>
        <v>3.6290567842652859</v>
      </c>
    </row>
    <row r="316" spans="1:3" x14ac:dyDescent="0.25">
      <c r="A316" s="12">
        <v>2.9</v>
      </c>
      <c r="C316" s="12">
        <f t="shared" si="7"/>
        <v>3.6262605976475806</v>
      </c>
    </row>
    <row r="317" spans="1:3" x14ac:dyDescent="0.25">
      <c r="A317" s="12">
        <v>2.91</v>
      </c>
      <c r="C317" s="12">
        <f t="shared" si="7"/>
        <v>3.6234768790674865</v>
      </c>
    </row>
    <row r="318" spans="1:3" x14ac:dyDescent="0.25">
      <c r="A318" s="12">
        <v>2.92</v>
      </c>
      <c r="C318" s="12">
        <f t="shared" si="7"/>
        <v>3.6207051196681803</v>
      </c>
    </row>
    <row r="319" spans="1:3" x14ac:dyDescent="0.25">
      <c r="A319" s="12">
        <v>2.93</v>
      </c>
      <c r="C319" s="12">
        <f t="shared" si="7"/>
        <v>3.6179448307287565</v>
      </c>
    </row>
    <row r="320" spans="1:3" x14ac:dyDescent="0.25">
      <c r="A320" s="12">
        <v>2.94</v>
      </c>
      <c r="C320" s="12">
        <f t="shared" si="7"/>
        <v>3.615195542918876</v>
      </c>
    </row>
    <row r="321" spans="1:3" x14ac:dyDescent="0.25">
      <c r="A321" s="12">
        <v>2.95</v>
      </c>
      <c r="C321" s="12">
        <f t="shared" si="7"/>
        <v>3.6124568055767776</v>
      </c>
    </row>
    <row r="322" spans="1:3" x14ac:dyDescent="0.25">
      <c r="A322" s="12">
        <v>2.96</v>
      </c>
      <c r="C322" s="12">
        <f t="shared" si="7"/>
        <v>3.6097281860102681</v>
      </c>
    </row>
    <row r="323" spans="1:3" x14ac:dyDescent="0.25">
      <c r="A323" s="12">
        <v>2.97</v>
      </c>
      <c r="C323" s="12">
        <f t="shared" si="7"/>
        <v>3.6070092688203017</v>
      </c>
    </row>
    <row r="324" spans="1:3" x14ac:dyDescent="0.25">
      <c r="A324" s="12">
        <v>2.98</v>
      </c>
      <c r="C324" s="12">
        <f t="shared" si="7"/>
        <v>3.6042996552467228</v>
      </c>
    </row>
    <row r="325" spans="1:3" x14ac:dyDescent="0.25">
      <c r="A325" s="12">
        <v>2.99</v>
      </c>
      <c r="C325" s="12">
        <f t="shared" si="7"/>
        <v>3.601598962535725</v>
      </c>
    </row>
    <row r="326" spans="1:3" x14ac:dyDescent="0.25">
      <c r="A326" s="12">
        <v>3</v>
      </c>
      <c r="C326" s="12">
        <f t="shared" si="7"/>
        <v>3.5989068233285622</v>
      </c>
    </row>
    <row r="327" spans="1:3" x14ac:dyDescent="0.25">
      <c r="A327" s="12">
        <v>3.01</v>
      </c>
      <c r="C327" s="12">
        <f t="shared" si="7"/>
        <v>3.5962228850710405</v>
      </c>
    </row>
    <row r="328" spans="1:3" x14ac:dyDescent="0.25">
      <c r="A328" s="12">
        <v>3.02</v>
      </c>
      <c r="C328" s="12">
        <f t="shared" si="7"/>
        <v>3.5935468094432936</v>
      </c>
    </row>
    <row r="329" spans="1:3" x14ac:dyDescent="0.25">
      <c r="A329" s="12">
        <v>3.03</v>
      </c>
      <c r="C329" s="12">
        <f t="shared" si="7"/>
        <v>3.590878271809351</v>
      </c>
    </row>
    <row r="330" spans="1:3" x14ac:dyDescent="0.25">
      <c r="A330" s="12">
        <v>3.04</v>
      </c>
      <c r="C330" s="12">
        <f t="shared" si="7"/>
        <v>3.5882169606859931</v>
      </c>
    </row>
    <row r="331" spans="1:3" x14ac:dyDescent="0.25">
      <c r="A331" s="12">
        <v>3.05</v>
      </c>
      <c r="C331" s="12">
        <f t="shared" si="7"/>
        <v>3.5855625772303821</v>
      </c>
    </row>
    <row r="332" spans="1:3" x14ac:dyDescent="0.25">
      <c r="A332" s="12">
        <v>3.06</v>
      </c>
      <c r="C332" s="12">
        <f t="shared" si="7"/>
        <v>3.5829148347459716</v>
      </c>
    </row>
    <row r="333" spans="1:3" x14ac:dyDescent="0.25">
      <c r="A333" s="12">
        <v>3.07</v>
      </c>
      <c r="C333" s="12">
        <f t="shared" si="7"/>
        <v>3.5802734582061673</v>
      </c>
    </row>
    <row r="334" spans="1:3" x14ac:dyDescent="0.25">
      <c r="A334" s="12">
        <v>3.08</v>
      </c>
      <c r="C334" s="12">
        <f t="shared" si="7"/>
        <v>3.5776381837952451</v>
      </c>
    </row>
    <row r="335" spans="1:3" x14ac:dyDescent="0.25">
      <c r="A335" s="12">
        <v>3.09</v>
      </c>
      <c r="C335" s="12">
        <f t="shared" si="7"/>
        <v>3.5750087584660211</v>
      </c>
    </row>
    <row r="336" spans="1:3" x14ac:dyDescent="0.25">
      <c r="A336" s="12">
        <v>3.1</v>
      </c>
      <c r="C336" s="12">
        <f t="shared" si="7"/>
        <v>3.5723849395137561</v>
      </c>
    </row>
    <row r="337" spans="1:3" x14ac:dyDescent="0.25">
      <c r="A337" s="12">
        <v>3.11</v>
      </c>
      <c r="C337" s="12">
        <f t="shared" si="7"/>
        <v>3.5697664941658251</v>
      </c>
    </row>
    <row r="338" spans="1:3" x14ac:dyDescent="0.25">
      <c r="A338" s="12">
        <v>3.12</v>
      </c>
      <c r="C338" s="12">
        <f t="shared" si="7"/>
        <v>3.5671531991866381</v>
      </c>
    </row>
    <row r="339" spans="1:3" x14ac:dyDescent="0.25">
      <c r="A339" s="12">
        <v>3.13</v>
      </c>
      <c r="C339" s="12">
        <f t="shared" si="7"/>
        <v>3.5645448404973461</v>
      </c>
    </row>
    <row r="340" spans="1:3" x14ac:dyDescent="0.25">
      <c r="A340" s="12">
        <v>3.14</v>
      </c>
      <c r="C340" s="12">
        <f t="shared" si="7"/>
        <v>3.5619412128098462</v>
      </c>
    </row>
    <row r="341" spans="1:3" x14ac:dyDescent="0.25">
      <c r="A341" s="12">
        <v>3.15</v>
      </c>
      <c r="C341" s="12">
        <f t="shared" si="7"/>
        <v>3.559342119274632</v>
      </c>
    </row>
    <row r="342" spans="1:3" x14ac:dyDescent="0.25">
      <c r="A342" s="12">
        <v>3.16</v>
      </c>
      <c r="C342" s="12">
        <f t="shared" si="7"/>
        <v>3.5567473711420163</v>
      </c>
    </row>
    <row r="343" spans="1:3" x14ac:dyDescent="0.25">
      <c r="A343" s="12">
        <v>3.17</v>
      </c>
      <c r="C343" s="12">
        <f t="shared" si="7"/>
        <v>3.5541567874362938</v>
      </c>
    </row>
    <row r="344" spans="1:3" x14ac:dyDescent="0.25">
      <c r="A344" s="12">
        <v>3.18</v>
      </c>
      <c r="C344" s="12">
        <f t="shared" si="7"/>
        <v>3.5515701946423945</v>
      </c>
    </row>
    <row r="345" spans="1:3" x14ac:dyDescent="0.25">
      <c r="A345" s="12">
        <v>3.19</v>
      </c>
      <c r="C345" s="12">
        <f t="shared" si="7"/>
        <v>3.548987426404608</v>
      </c>
    </row>
    <row r="346" spans="1:3" x14ac:dyDescent="0.25">
      <c r="A346" s="12">
        <v>3.2</v>
      </c>
      <c r="C346" s="12">
        <f t="shared" si="7"/>
        <v>3.5464083232369523</v>
      </c>
    </row>
    <row r="347" spans="1:3" x14ac:dyDescent="0.25">
      <c r="A347" s="12">
        <v>3.21</v>
      </c>
      <c r="C347" s="12">
        <f t="shared" si="7"/>
        <v>3.5438327322447893</v>
      </c>
    </row>
    <row r="348" spans="1:3" x14ac:dyDescent="0.25">
      <c r="A348" s="12">
        <v>3.22</v>
      </c>
      <c r="C348" s="12">
        <f t="shared" si="7"/>
        <v>3.5412605068572764</v>
      </c>
    </row>
    <row r="349" spans="1:3" x14ac:dyDescent="0.25">
      <c r="A349" s="12">
        <v>3.23</v>
      </c>
      <c r="C349" s="12">
        <f t="shared" ref="C349:C412" si="8">$G$5+LOG10($G$2*EXP(-$G$3*A349)+(1-$G$2)*EXP(-$G$4*A349))</f>
        <v>3.5386915065702897</v>
      </c>
    </row>
    <row r="350" spans="1:3" x14ac:dyDescent="0.25">
      <c r="A350" s="12">
        <v>3.24</v>
      </c>
      <c r="C350" s="12">
        <f t="shared" si="8"/>
        <v>3.5361255966994198</v>
      </c>
    </row>
    <row r="351" spans="1:3" x14ac:dyDescent="0.25">
      <c r="A351" s="12">
        <v>3.25</v>
      </c>
      <c r="C351" s="12">
        <f t="shared" si="8"/>
        <v>3.5335626481426878</v>
      </c>
    </row>
    <row r="352" spans="1:3" x14ac:dyDescent="0.25">
      <c r="A352" s="12">
        <v>3.26</v>
      </c>
      <c r="C352" s="12">
        <f t="shared" si="8"/>
        <v>3.5310025371526317</v>
      </c>
    </row>
    <row r="353" spans="1:3" x14ac:dyDescent="0.25">
      <c r="A353" s="12">
        <v>3.27</v>
      </c>
      <c r="C353" s="12">
        <f t="shared" si="8"/>
        <v>3.528445145117403</v>
      </c>
    </row>
    <row r="354" spans="1:3" x14ac:dyDescent="0.25">
      <c r="A354" s="12">
        <v>3.28</v>
      </c>
      <c r="C354" s="12">
        <f t="shared" si="8"/>
        <v>3.5258903583505576</v>
      </c>
    </row>
    <row r="355" spans="1:3" x14ac:dyDescent="0.25">
      <c r="A355" s="12">
        <v>3.29</v>
      </c>
      <c r="C355" s="12">
        <f t="shared" si="8"/>
        <v>3.5233380678892088</v>
      </c>
    </row>
    <row r="356" spans="1:3" x14ac:dyDescent="0.25">
      <c r="A356" s="12">
        <v>3.3</v>
      </c>
      <c r="C356" s="12">
        <f t="shared" si="8"/>
        <v>3.5207881693002303</v>
      </c>
    </row>
    <row r="357" spans="1:3" x14ac:dyDescent="0.25">
      <c r="A357" s="12">
        <v>3.31</v>
      </c>
      <c r="C357" s="12">
        <f t="shared" si="8"/>
        <v>3.5182405624942081</v>
      </c>
    </row>
    <row r="358" spans="1:3" x14ac:dyDescent="0.25">
      <c r="A358" s="12">
        <v>3.32</v>
      </c>
      <c r="C358" s="12">
        <f t="shared" si="8"/>
        <v>3.5156951515468462</v>
      </c>
    </row>
    <row r="359" spans="1:3" x14ac:dyDescent="0.25">
      <c r="A359" s="12">
        <v>3.33</v>
      </c>
      <c r="C359" s="12">
        <f t="shared" si="8"/>
        <v>3.5131518445275471</v>
      </c>
    </row>
    <row r="360" spans="1:3" x14ac:dyDescent="0.25">
      <c r="A360" s="12">
        <v>3.34</v>
      </c>
      <c r="C360" s="12">
        <f t="shared" si="8"/>
        <v>3.5106105533348897</v>
      </c>
    </row>
    <row r="361" spans="1:3" x14ac:dyDescent="0.25">
      <c r="A361" s="12">
        <v>3.35</v>
      </c>
      <c r="C361" s="12">
        <f t="shared" si="8"/>
        <v>3.5080711935387363</v>
      </c>
    </row>
    <row r="362" spans="1:3" x14ac:dyDescent="0.25">
      <c r="A362" s="12">
        <v>3.36</v>
      </c>
      <c r="C362" s="12">
        <f t="shared" si="8"/>
        <v>3.505533684228725</v>
      </c>
    </row>
    <row r="363" spans="1:3" x14ac:dyDescent="0.25">
      <c r="A363" s="12">
        <v>3.37</v>
      </c>
      <c r="C363" s="12">
        <f t="shared" si="8"/>
        <v>3.5029979478688862</v>
      </c>
    </row>
    <row r="364" spans="1:3" x14ac:dyDescent="0.25">
      <c r="A364" s="12">
        <v>3.38</v>
      </c>
      <c r="C364" s="12">
        <f t="shared" si="8"/>
        <v>3.5004639101581585</v>
      </c>
    </row>
    <row r="365" spans="1:3" x14ac:dyDescent="0.25">
      <c r="A365" s="12">
        <v>3.39</v>
      </c>
      <c r="C365" s="12">
        <f t="shared" si="8"/>
        <v>3.4979314998965618</v>
      </c>
    </row>
    <row r="366" spans="1:3" x14ac:dyDescent="0.25">
      <c r="A366" s="12">
        <v>3.4</v>
      </c>
      <c r="C366" s="12">
        <f t="shared" si="8"/>
        <v>3.4954006488568208</v>
      </c>
    </row>
    <row r="367" spans="1:3" x14ac:dyDescent="0.25">
      <c r="A367" s="12">
        <v>3.41</v>
      </c>
      <c r="C367" s="12">
        <f t="shared" si="8"/>
        <v>3.4928712916612081</v>
      </c>
    </row>
    <row r="368" spans="1:3" x14ac:dyDescent="0.25">
      <c r="A368" s="12">
        <v>3.42</v>
      </c>
      <c r="C368" s="12">
        <f t="shared" si="8"/>
        <v>3.4903433656634144</v>
      </c>
    </row>
    <row r="369" spans="1:3" x14ac:dyDescent="0.25">
      <c r="A369" s="12">
        <v>3.43</v>
      </c>
      <c r="C369" s="12">
        <f t="shared" si="8"/>
        <v>3.4878168108352456</v>
      </c>
    </row>
    <row r="370" spans="1:3" x14ac:dyDescent="0.25">
      <c r="A370" s="12">
        <v>3.44</v>
      </c>
      <c r="C370" s="12">
        <f t="shared" si="8"/>
        <v>3.4852915696579485</v>
      </c>
    </row>
    <row r="371" spans="1:3" x14ac:dyDescent="0.25">
      <c r="A371" s="12">
        <v>3.45</v>
      </c>
      <c r="C371" s="12">
        <f t="shared" si="8"/>
        <v>3.4827675870179871</v>
      </c>
    </row>
    <row r="372" spans="1:3" x14ac:dyDescent="0.25">
      <c r="A372" s="12">
        <v>3.46</v>
      </c>
      <c r="C372" s="12">
        <f t="shared" si="8"/>
        <v>3.4802448101070942</v>
      </c>
    </row>
    <row r="373" spans="1:3" x14ac:dyDescent="0.25">
      <c r="A373" s="12">
        <v>3.47</v>
      </c>
      <c r="C373" s="12">
        <f t="shared" si="8"/>
        <v>3.4777231883264248</v>
      </c>
    </row>
    <row r="374" spans="1:3" x14ac:dyDescent="0.25">
      <c r="A374" s="12">
        <v>3.48</v>
      </c>
      <c r="C374" s="12">
        <f t="shared" si="8"/>
        <v>3.4752026731946382</v>
      </c>
    </row>
    <row r="375" spans="1:3" x14ac:dyDescent="0.25">
      <c r="A375" s="12">
        <v>3.49</v>
      </c>
      <c r="C375" s="12">
        <f t="shared" si="8"/>
        <v>3.4726832182597756</v>
      </c>
    </row>
    <row r="376" spans="1:3" x14ac:dyDescent="0.25">
      <c r="A376" s="12">
        <v>3.5</v>
      </c>
      <c r="C376" s="12">
        <f t="shared" si="8"/>
        <v>3.4701647790147527</v>
      </c>
    </row>
    <row r="377" spans="1:3" x14ac:dyDescent="0.25">
      <c r="A377" s="12">
        <v>3.51</v>
      </c>
      <c r="C377" s="12">
        <f t="shared" si="8"/>
        <v>3.4676473128163385</v>
      </c>
    </row>
    <row r="378" spans="1:3" x14ac:dyDescent="0.25">
      <c r="A378" s="12">
        <v>3.52</v>
      </c>
      <c r="C378" s="12">
        <f t="shared" si="8"/>
        <v>3.4651307788074783</v>
      </c>
    </row>
    <row r="379" spans="1:3" x14ac:dyDescent="0.25">
      <c r="A379" s="12">
        <v>3.53</v>
      </c>
      <c r="C379" s="12">
        <f t="shared" si="8"/>
        <v>3.462615137842822</v>
      </c>
    </row>
    <row r="380" spans="1:3" x14ac:dyDescent="0.25">
      <c r="A380" s="12">
        <v>3.54</v>
      </c>
      <c r="C380" s="12">
        <f t="shared" si="8"/>
        <v>3.4601003524173244</v>
      </c>
    </row>
    <row r="381" spans="1:3" x14ac:dyDescent="0.25">
      <c r="A381" s="12">
        <v>3.55</v>
      </c>
      <c r="C381" s="12">
        <f t="shared" si="8"/>
        <v>3.4575863865978036</v>
      </c>
    </row>
    <row r="382" spans="1:3" x14ac:dyDescent="0.25">
      <c r="A382" s="12">
        <v>3.56</v>
      </c>
      <c r="C382" s="12">
        <f t="shared" si="8"/>
        <v>3.4550732059573308</v>
      </c>
    </row>
    <row r="383" spans="1:3" x14ac:dyDescent="0.25">
      <c r="A383" s="12">
        <v>3.57</v>
      </c>
      <c r="C383" s="12">
        <f t="shared" si="8"/>
        <v>3.452560777512331</v>
      </c>
    </row>
    <row r="384" spans="1:3" x14ac:dyDescent="0.25">
      <c r="A384" s="12">
        <v>3.58</v>
      </c>
      <c r="C384" s="12">
        <f t="shared" si="8"/>
        <v>3.4500490696622981</v>
      </c>
    </row>
    <row r="385" spans="1:3" x14ac:dyDescent="0.25">
      <c r="A385" s="12">
        <v>3.59</v>
      </c>
      <c r="C385" s="12">
        <f t="shared" si="8"/>
        <v>3.4475380521320034</v>
      </c>
    </row>
    <row r="386" spans="1:3" x14ac:dyDescent="0.25">
      <c r="A386" s="12">
        <v>3.6</v>
      </c>
      <c r="C386" s="12">
        <f t="shared" si="8"/>
        <v>3.445027695916103</v>
      </c>
    </row>
    <row r="387" spans="1:3" x14ac:dyDescent="0.25">
      <c r="A387" s="12">
        <v>3.61</v>
      </c>
      <c r="C387" s="12">
        <f t="shared" si="8"/>
        <v>3.4425179732260505</v>
      </c>
    </row>
    <row r="388" spans="1:3" x14ac:dyDescent="0.25">
      <c r="A388" s="12">
        <v>3.62</v>
      </c>
      <c r="C388" s="12">
        <f t="shared" si="8"/>
        <v>3.4400088574392065</v>
      </c>
    </row>
    <row r="389" spans="1:3" x14ac:dyDescent="0.25">
      <c r="A389" s="12">
        <v>3.63</v>
      </c>
      <c r="C389" s="12">
        <f t="shared" si="8"/>
        <v>3.4375003230500676</v>
      </c>
    </row>
    <row r="390" spans="1:3" x14ac:dyDescent="0.25">
      <c r="A390" s="12">
        <v>3.64</v>
      </c>
      <c r="C390" s="12">
        <f t="shared" si="8"/>
        <v>3.4349923456235247</v>
      </c>
    </row>
    <row r="391" spans="1:3" x14ac:dyDescent="0.25">
      <c r="A391" s="12">
        <v>3.65</v>
      </c>
      <c r="C391" s="12">
        <f t="shared" si="8"/>
        <v>3.4324849017500645</v>
      </c>
    </row>
    <row r="392" spans="1:3" x14ac:dyDescent="0.25">
      <c r="A392" s="12">
        <v>3.66</v>
      </c>
      <c r="C392" s="12">
        <f t="shared" si="8"/>
        <v>3.4299779690028336</v>
      </c>
    </row>
    <row r="393" spans="1:3" x14ac:dyDescent="0.25">
      <c r="A393" s="12">
        <v>3.67</v>
      </c>
      <c r="C393" s="12">
        <f t="shared" si="8"/>
        <v>3.4274715258964932</v>
      </c>
    </row>
    <row r="394" spans="1:3" x14ac:dyDescent="0.25">
      <c r="A394" s="12">
        <v>3.68</v>
      </c>
      <c r="C394" s="12">
        <f t="shared" si="8"/>
        <v>3.4249655518477917</v>
      </c>
    </row>
    <row r="395" spans="1:3" x14ac:dyDescent="0.25">
      <c r="A395" s="12">
        <v>3.69</v>
      </c>
      <c r="C395" s="12">
        <f t="shared" si="8"/>
        <v>3.4224600271377703</v>
      </c>
    </row>
    <row r="396" spans="1:3" x14ac:dyDescent="0.25">
      <c r="A396" s="12">
        <v>3.7</v>
      </c>
      <c r="C396" s="12">
        <f t="shared" si="8"/>
        <v>3.4199549328755579</v>
      </c>
    </row>
    <row r="397" spans="1:3" x14ac:dyDescent="0.25">
      <c r="A397" s="12">
        <v>3.71</v>
      </c>
      <c r="C397" s="12">
        <f t="shared" si="8"/>
        <v>3.4174502509636646</v>
      </c>
    </row>
    <row r="398" spans="1:3" x14ac:dyDescent="0.25">
      <c r="A398" s="12">
        <v>3.72</v>
      </c>
      <c r="C398" s="12">
        <f t="shared" si="8"/>
        <v>3.4149459640647288</v>
      </c>
    </row>
    <row r="399" spans="1:3" x14ac:dyDescent="0.25">
      <c r="A399" s="12">
        <v>3.73</v>
      </c>
      <c r="C399" s="12">
        <f t="shared" si="8"/>
        <v>3.412442055569656</v>
      </c>
    </row>
    <row r="400" spans="1:3" x14ac:dyDescent="0.25">
      <c r="A400" s="12">
        <v>3.74</v>
      </c>
      <c r="C400" s="12">
        <f t="shared" si="8"/>
        <v>3.4099385095670804</v>
      </c>
    </row>
    <row r="401" spans="1:3" x14ac:dyDescent="0.25">
      <c r="A401" s="12">
        <v>3.75</v>
      </c>
      <c r="C401" s="12">
        <f t="shared" si="8"/>
        <v>3.4074353108141073</v>
      </c>
    </row>
    <row r="402" spans="1:3" x14ac:dyDescent="0.25">
      <c r="A402" s="12">
        <v>3.76</v>
      </c>
      <c r="C402" s="12">
        <f t="shared" si="8"/>
        <v>3.4049324447082769</v>
      </c>
    </row>
    <row r="403" spans="1:3" x14ac:dyDescent="0.25">
      <c r="A403" s="12">
        <v>3.77</v>
      </c>
      <c r="C403" s="12">
        <f t="shared" si="8"/>
        <v>3.4024298972607019</v>
      </c>
    </row>
    <row r="404" spans="1:3" x14ac:dyDescent="0.25">
      <c r="A404" s="12">
        <v>3.78</v>
      </c>
      <c r="C404" s="12">
        <f t="shared" si="8"/>
        <v>3.3999276550703224</v>
      </c>
    </row>
    <row r="405" spans="1:3" x14ac:dyDescent="0.25">
      <c r="A405" s="12">
        <v>3.79</v>
      </c>
      <c r="C405" s="12">
        <f t="shared" si="8"/>
        <v>3.3974257052992458</v>
      </c>
    </row>
    <row r="406" spans="1:3" x14ac:dyDescent="0.25">
      <c r="A406" s="12">
        <v>3.8</v>
      </c>
      <c r="C406" s="12">
        <f t="shared" si="8"/>
        <v>3.3949240356491126</v>
      </c>
    </row>
    <row r="407" spans="1:3" x14ac:dyDescent="0.25">
      <c r="A407" s="12">
        <v>3.81</v>
      </c>
      <c r="C407" s="12">
        <f t="shared" si="8"/>
        <v>3.39242263433845</v>
      </c>
    </row>
    <row r="408" spans="1:3" x14ac:dyDescent="0.25">
      <c r="A408" s="12">
        <v>3.82</v>
      </c>
      <c r="C408" s="12">
        <f t="shared" si="8"/>
        <v>3.3899214900809813</v>
      </c>
    </row>
    <row r="409" spans="1:3" x14ac:dyDescent="0.25">
      <c r="A409" s="12">
        <v>3.83</v>
      </c>
      <c r="C409" s="12">
        <f t="shared" si="8"/>
        <v>3.387420592064835</v>
      </c>
    </row>
    <row r="410" spans="1:3" x14ac:dyDescent="0.25">
      <c r="A410" s="12">
        <v>3.84</v>
      </c>
      <c r="C410" s="12">
        <f t="shared" si="8"/>
        <v>3.3849199299326278</v>
      </c>
    </row>
    <row r="411" spans="1:3" x14ac:dyDescent="0.25">
      <c r="A411" s="12">
        <v>3.85</v>
      </c>
      <c r="C411" s="12">
        <f t="shared" si="8"/>
        <v>3.3824194937623817</v>
      </c>
    </row>
    <row r="412" spans="1:3" x14ac:dyDescent="0.25">
      <c r="A412" s="12">
        <v>3.86</v>
      </c>
      <c r="C412" s="12">
        <f t="shared" si="8"/>
        <v>3.379919274049243</v>
      </c>
    </row>
    <row r="413" spans="1:3" x14ac:dyDescent="0.25">
      <c r="A413" s="12">
        <v>3.87</v>
      </c>
      <c r="C413" s="12">
        <f t="shared" ref="C413:C476" si="9">$G$5+LOG10($G$2*EXP(-$G$3*A413)+(1-$G$2)*EXP(-$G$4*A413))</f>
        <v>3.3774192616879617</v>
      </c>
    </row>
    <row r="414" spans="1:3" x14ac:dyDescent="0.25">
      <c r="A414" s="12">
        <v>3.88</v>
      </c>
      <c r="C414" s="12">
        <f t="shared" si="9"/>
        <v>3.3749194479561089</v>
      </c>
    </row>
    <row r="415" spans="1:3" x14ac:dyDescent="0.25">
      <c r="A415" s="12">
        <v>3.89</v>
      </c>
      <c r="C415" s="12">
        <f t="shared" si="9"/>
        <v>3.3724198244979995</v>
      </c>
    </row>
    <row r="416" spans="1:3" x14ac:dyDescent="0.25">
      <c r="A416" s="12">
        <v>3.9</v>
      </c>
      <c r="C416" s="12">
        <f t="shared" si="9"/>
        <v>3.3699203833092826</v>
      </c>
    </row>
    <row r="417" spans="1:3" x14ac:dyDescent="0.25">
      <c r="A417" s="12">
        <v>3.91</v>
      </c>
      <c r="C417" s="12">
        <f t="shared" si="9"/>
        <v>3.3674211167221877</v>
      </c>
    </row>
    <row r="418" spans="1:3" x14ac:dyDescent="0.25">
      <c r="A418" s="12">
        <v>3.92</v>
      </c>
      <c r="C418" s="12">
        <f t="shared" si="9"/>
        <v>3.3649220173913763</v>
      </c>
    </row>
    <row r="419" spans="1:3" x14ac:dyDescent="0.25">
      <c r="A419" s="12">
        <v>3.93</v>
      </c>
      <c r="C419" s="12">
        <f t="shared" si="9"/>
        <v>3.3624230782804005</v>
      </c>
    </row>
    <row r="420" spans="1:3" x14ac:dyDescent="0.25">
      <c r="A420" s="12">
        <v>3.94</v>
      </c>
      <c r="C420" s="12">
        <f t="shared" si="9"/>
        <v>3.3599242926487216</v>
      </c>
    </row>
    <row r="421" spans="1:3" x14ac:dyDescent="0.25">
      <c r="A421" s="12">
        <v>3.95</v>
      </c>
      <c r="C421" s="12">
        <f t="shared" si="9"/>
        <v>3.3574256540392735</v>
      </c>
    </row>
    <row r="422" spans="1:3" x14ac:dyDescent="0.25">
      <c r="A422" s="12">
        <v>3.96</v>
      </c>
      <c r="C422" s="12">
        <f t="shared" si="9"/>
        <v>3.3549271562665535</v>
      </c>
    </row>
    <row r="423" spans="1:3" x14ac:dyDescent="0.25">
      <c r="A423" s="12">
        <v>3.97</v>
      </c>
      <c r="C423" s="12">
        <f t="shared" si="9"/>
        <v>3.3524287934052053</v>
      </c>
    </row>
    <row r="424" spans="1:3" x14ac:dyDescent="0.25">
      <c r="A424" s="12">
        <v>3.98</v>
      </c>
      <c r="C424" s="12">
        <f t="shared" si="9"/>
        <v>3.3499305597790885</v>
      </c>
    </row>
    <row r="425" spans="1:3" x14ac:dyDescent="0.25">
      <c r="A425" s="12">
        <v>3.99</v>
      </c>
      <c r="C425" s="12">
        <f t="shared" si="9"/>
        <v>3.3474324499508015</v>
      </c>
    </row>
    <row r="426" spans="1:3" x14ac:dyDescent="0.25">
      <c r="A426" s="12">
        <v>4</v>
      </c>
      <c r="C426" s="12">
        <f t="shared" si="9"/>
        <v>3.3449344587116467</v>
      </c>
    </row>
    <row r="427" spans="1:3" x14ac:dyDescent="0.25">
      <c r="A427" s="12">
        <v>4.01</v>
      </c>
      <c r="C427" s="12">
        <f t="shared" si="9"/>
        <v>3.3424365810720147</v>
      </c>
    </row>
    <row r="428" spans="1:3" x14ac:dyDescent="0.25">
      <c r="A428" s="12">
        <v>4.0199999999999996</v>
      </c>
      <c r="C428" s="12">
        <f t="shared" si="9"/>
        <v>3.3399388122521776</v>
      </c>
    </row>
    <row r="429" spans="1:3" x14ac:dyDescent="0.25">
      <c r="A429" s="12">
        <v>4.03</v>
      </c>
      <c r="C429" s="12">
        <f t="shared" si="9"/>
        <v>3.3374411476734629</v>
      </c>
    </row>
    <row r="430" spans="1:3" x14ac:dyDescent="0.25">
      <c r="A430" s="12">
        <v>4.04</v>
      </c>
      <c r="C430" s="12">
        <f t="shared" si="9"/>
        <v>3.3349435829498022</v>
      </c>
    </row>
    <row r="431" spans="1:3" x14ac:dyDescent="0.25">
      <c r="A431" s="12">
        <v>4.05</v>
      </c>
      <c r="C431" s="12">
        <f t="shared" si="9"/>
        <v>3.3324461138796293</v>
      </c>
    </row>
    <row r="432" spans="1:3" x14ac:dyDescent="0.25">
      <c r="A432" s="12">
        <v>4.0599999999999996</v>
      </c>
      <c r="C432" s="12">
        <f t="shared" si="9"/>
        <v>3.3299487364381273</v>
      </c>
    </row>
    <row r="433" spans="1:3" x14ac:dyDescent="0.25">
      <c r="A433" s="12">
        <v>4.07</v>
      </c>
      <c r="C433" s="12">
        <f t="shared" si="9"/>
        <v>3.3274514467697962</v>
      </c>
    </row>
    <row r="434" spans="1:3" x14ac:dyDescent="0.25">
      <c r="A434" s="12">
        <v>4.08</v>
      </c>
      <c r="C434" s="12">
        <f t="shared" si="9"/>
        <v>3.3249542411813282</v>
      </c>
    </row>
    <row r="435" spans="1:3" x14ac:dyDescent="0.25">
      <c r="A435" s="12">
        <v>4.09</v>
      </c>
      <c r="C435" s="12">
        <f t="shared" si="9"/>
        <v>3.3224571161347933</v>
      </c>
    </row>
    <row r="436" spans="1:3" x14ac:dyDescent="0.25">
      <c r="A436" s="12">
        <v>4.0999999999999996</v>
      </c>
      <c r="C436" s="12">
        <f t="shared" si="9"/>
        <v>3.3199600682411026</v>
      </c>
    </row>
    <row r="437" spans="1:3" x14ac:dyDescent="0.25">
      <c r="A437" s="12">
        <v>4.1100000000000003</v>
      </c>
      <c r="C437" s="12">
        <f t="shared" si="9"/>
        <v>3.3174630942537471</v>
      </c>
    </row>
    <row r="438" spans="1:3" x14ac:dyDescent="0.25">
      <c r="A438" s="12">
        <v>4.12</v>
      </c>
      <c r="C438" s="12">
        <f t="shared" si="9"/>
        <v>3.3149661910628048</v>
      </c>
    </row>
    <row r="439" spans="1:3" x14ac:dyDescent="0.25">
      <c r="A439" s="12">
        <v>4.13</v>
      </c>
      <c r="C439" s="12">
        <f t="shared" si="9"/>
        <v>3.3124693556891938</v>
      </c>
    </row>
    <row r="440" spans="1:3" x14ac:dyDescent="0.25">
      <c r="A440" s="12">
        <v>4.1399999999999997</v>
      </c>
      <c r="C440" s="12">
        <f t="shared" si="9"/>
        <v>3.3099725852791719</v>
      </c>
    </row>
    <row r="441" spans="1:3" x14ac:dyDescent="0.25">
      <c r="A441" s="12">
        <v>4.1500000000000004</v>
      </c>
      <c r="C441" s="12">
        <f t="shared" si="9"/>
        <v>3.3074758770990611</v>
      </c>
    </row>
    <row r="442" spans="1:3" x14ac:dyDescent="0.25">
      <c r="A442" s="12">
        <v>4.16</v>
      </c>
      <c r="C442" s="12">
        <f t="shared" si="9"/>
        <v>3.3049792285302022</v>
      </c>
    </row>
    <row r="443" spans="1:3" x14ac:dyDescent="0.25">
      <c r="A443" s="12">
        <v>4.17</v>
      </c>
      <c r="C443" s="12">
        <f t="shared" si="9"/>
        <v>3.3024826370641129</v>
      </c>
    </row>
    <row r="444" spans="1:3" x14ac:dyDescent="0.25">
      <c r="A444" s="12">
        <v>4.18</v>
      </c>
      <c r="C444" s="12">
        <f t="shared" si="9"/>
        <v>3.2999861002978559</v>
      </c>
    </row>
    <row r="445" spans="1:3" x14ac:dyDescent="0.25">
      <c r="A445" s="12">
        <v>4.1900000000000004</v>
      </c>
      <c r="C445" s="12">
        <f t="shared" si="9"/>
        <v>3.2974896159295977</v>
      </c>
    </row>
    <row r="446" spans="1:3" x14ac:dyDescent="0.25">
      <c r="A446" s="12">
        <v>4.2</v>
      </c>
      <c r="C446" s="12">
        <f t="shared" si="9"/>
        <v>3.2949931817543572</v>
      </c>
    </row>
    <row r="447" spans="1:3" x14ac:dyDescent="0.25">
      <c r="A447" s="12">
        <v>4.21</v>
      </c>
      <c r="C447" s="12">
        <f t="shared" si="9"/>
        <v>3.2924967956599316</v>
      </c>
    </row>
    <row r="448" spans="1:3" x14ac:dyDescent="0.25">
      <c r="A448" s="12">
        <v>4.22</v>
      </c>
      <c r="C448" s="12">
        <f t="shared" si="9"/>
        <v>3.2900004556229909</v>
      </c>
    </row>
    <row r="449" spans="1:3" x14ac:dyDescent="0.25">
      <c r="A449" s="12">
        <v>4.2300000000000004</v>
      </c>
      <c r="C449" s="12">
        <f t="shared" si="9"/>
        <v>3.2875041597053434</v>
      </c>
    </row>
    <row r="450" spans="1:3" x14ac:dyDescent="0.25">
      <c r="A450" s="12">
        <v>4.24</v>
      </c>
      <c r="C450" s="12">
        <f t="shared" si="9"/>
        <v>3.2850079060503496</v>
      </c>
    </row>
    <row r="451" spans="1:3" x14ac:dyDescent="0.25">
      <c r="A451" s="12">
        <v>4.25</v>
      </c>
      <c r="C451" s="12">
        <f t="shared" si="9"/>
        <v>3.2825116928794964</v>
      </c>
    </row>
    <row r="452" spans="1:3" x14ac:dyDescent="0.25">
      <c r="A452" s="12">
        <v>4.26</v>
      </c>
      <c r="C452" s="12">
        <f t="shared" si="9"/>
        <v>3.2800155184891047</v>
      </c>
    </row>
    <row r="453" spans="1:3" x14ac:dyDescent="0.25">
      <c r="A453" s="12">
        <v>4.2699999999999996</v>
      </c>
      <c r="C453" s="12">
        <f t="shared" si="9"/>
        <v>3.2775193812471848</v>
      </c>
    </row>
    <row r="454" spans="1:3" x14ac:dyDescent="0.25">
      <c r="A454" s="12">
        <v>4.28</v>
      </c>
      <c r="C454" s="12">
        <f t="shared" si="9"/>
        <v>3.2750232795904211</v>
      </c>
    </row>
    <row r="455" spans="1:3" x14ac:dyDescent="0.25">
      <c r="A455" s="12">
        <v>4.29</v>
      </c>
      <c r="C455" s="12">
        <f t="shared" si="9"/>
        <v>3.2725272120212807</v>
      </c>
    </row>
    <row r="456" spans="1:3" x14ac:dyDescent="0.25">
      <c r="A456" s="12">
        <v>4.3</v>
      </c>
      <c r="C456" s="12">
        <f t="shared" si="9"/>
        <v>3.2700311771052446</v>
      </c>
    </row>
    <row r="457" spans="1:3" x14ac:dyDescent="0.25">
      <c r="A457" s="12">
        <v>4.3099999999999996</v>
      </c>
      <c r="C457" s="12">
        <f t="shared" si="9"/>
        <v>3.2675351734681612</v>
      </c>
    </row>
    <row r="458" spans="1:3" x14ac:dyDescent="0.25">
      <c r="A458" s="12">
        <v>4.32</v>
      </c>
      <c r="C458" s="12">
        <f t="shared" si="9"/>
        <v>3.2650391997937005</v>
      </c>
    </row>
    <row r="459" spans="1:3" x14ac:dyDescent="0.25">
      <c r="A459" s="12">
        <v>4.33</v>
      </c>
      <c r="C459" s="12">
        <f t="shared" si="9"/>
        <v>3.262543254820927</v>
      </c>
    </row>
    <row r="460" spans="1:3" x14ac:dyDescent="0.25">
      <c r="A460" s="12">
        <v>4.34</v>
      </c>
      <c r="C460" s="12">
        <f t="shared" si="9"/>
        <v>3.2600473373419643</v>
      </c>
    </row>
    <row r="461" spans="1:3" x14ac:dyDescent="0.25">
      <c r="A461" s="12">
        <v>4.3499999999999996</v>
      </c>
      <c r="C461" s="12">
        <f t="shared" si="9"/>
        <v>3.2575514461997663</v>
      </c>
    </row>
    <row r="462" spans="1:3" x14ac:dyDescent="0.25">
      <c r="A462" s="12">
        <v>4.3600000000000003</v>
      </c>
      <c r="C462" s="12">
        <f t="shared" si="9"/>
        <v>3.2550555802859753</v>
      </c>
    </row>
    <row r="463" spans="1:3" x14ac:dyDescent="0.25">
      <c r="A463" s="12">
        <v>4.37</v>
      </c>
      <c r="C463" s="12">
        <f t="shared" si="9"/>
        <v>3.252559738538876</v>
      </c>
    </row>
    <row r="464" spans="1:3" x14ac:dyDescent="0.25">
      <c r="A464" s="12">
        <v>4.38</v>
      </c>
      <c r="C464" s="12">
        <f t="shared" si="9"/>
        <v>3.2500639199414314</v>
      </c>
    </row>
    <row r="465" spans="1:3" x14ac:dyDescent="0.25">
      <c r="A465" s="12">
        <v>4.3899999999999997</v>
      </c>
      <c r="C465" s="12">
        <f t="shared" si="9"/>
        <v>3.2475681235194047</v>
      </c>
    </row>
    <row r="466" spans="1:3" x14ac:dyDescent="0.25">
      <c r="A466" s="12">
        <v>4.4000000000000004</v>
      </c>
      <c r="C466" s="12">
        <f t="shared" si="9"/>
        <v>3.2450723483395549</v>
      </c>
    </row>
    <row r="467" spans="1:3" x14ac:dyDescent="0.25">
      <c r="A467" s="12">
        <v>4.41</v>
      </c>
      <c r="C467" s="12">
        <f t="shared" si="9"/>
        <v>3.2425765935079154</v>
      </c>
    </row>
    <row r="468" spans="1:3" x14ac:dyDescent="0.25">
      <c r="A468" s="12">
        <v>4.42</v>
      </c>
      <c r="C468" s="12">
        <f t="shared" si="9"/>
        <v>3.24008085816814</v>
      </c>
    </row>
    <row r="469" spans="1:3" x14ac:dyDescent="0.25">
      <c r="A469" s="12">
        <v>4.43</v>
      </c>
      <c r="C469" s="12">
        <f t="shared" si="9"/>
        <v>3.2375851414999177</v>
      </c>
    </row>
    <row r="470" spans="1:3" x14ac:dyDescent="0.25">
      <c r="A470" s="12">
        <v>4.4400000000000004</v>
      </c>
      <c r="C470" s="12">
        <f t="shared" si="9"/>
        <v>3.2350894427174612</v>
      </c>
    </row>
    <row r="471" spans="1:3" x14ac:dyDescent="0.25">
      <c r="A471" s="12">
        <v>4.45</v>
      </c>
      <c r="C471" s="12">
        <f t="shared" si="9"/>
        <v>3.2325937610680509</v>
      </c>
    </row>
    <row r="472" spans="1:3" x14ac:dyDescent="0.25">
      <c r="A472" s="12">
        <v>4.46</v>
      </c>
      <c r="C472" s="12">
        <f t="shared" si="9"/>
        <v>3.230098095830642</v>
      </c>
    </row>
    <row r="473" spans="1:3" x14ac:dyDescent="0.25">
      <c r="A473" s="12">
        <v>4.47</v>
      </c>
      <c r="C473" s="12">
        <f t="shared" si="9"/>
        <v>3.2276024463145365</v>
      </c>
    </row>
    <row r="474" spans="1:3" x14ac:dyDescent="0.25">
      <c r="A474" s="12">
        <v>4.4800000000000004</v>
      </c>
      <c r="C474" s="12">
        <f t="shared" si="9"/>
        <v>3.225106811858101</v>
      </c>
    </row>
    <row r="475" spans="1:3" x14ac:dyDescent="0.25">
      <c r="A475" s="12">
        <v>4.49</v>
      </c>
      <c r="C475" s="12">
        <f t="shared" si="9"/>
        <v>3.2226111918275491</v>
      </c>
    </row>
    <row r="476" spans="1:3" x14ac:dyDescent="0.25">
      <c r="A476" s="12">
        <v>4.5</v>
      </c>
      <c r="C476" s="12">
        <f t="shared" si="9"/>
        <v>3.2201155856157619</v>
      </c>
    </row>
    <row r="477" spans="1:3" x14ac:dyDescent="0.25">
      <c r="A477" s="12">
        <v>4.51</v>
      </c>
      <c r="C477" s="12">
        <f t="shared" ref="C477:C540" si="10">$G$5+LOG10($G$2*EXP(-$G$3*A477)+(1-$G$2)*EXP(-$G$4*A477))</f>
        <v>3.2176199926411737</v>
      </c>
    </row>
    <row r="478" spans="1:3" x14ac:dyDescent="0.25">
      <c r="A478" s="12">
        <v>4.5199999999999996</v>
      </c>
      <c r="C478" s="12">
        <f t="shared" si="10"/>
        <v>3.2151244123466931</v>
      </c>
    </row>
    <row r="479" spans="1:3" x14ac:dyDescent="0.25">
      <c r="A479" s="12">
        <v>4.53</v>
      </c>
      <c r="C479" s="12">
        <f t="shared" si="10"/>
        <v>3.2126288441986715</v>
      </c>
    </row>
    <row r="480" spans="1:3" x14ac:dyDescent="0.25">
      <c r="A480" s="12">
        <v>4.54</v>
      </c>
      <c r="C480" s="12">
        <f t="shared" si="10"/>
        <v>3.2101332876859212</v>
      </c>
    </row>
    <row r="481" spans="1:3" x14ac:dyDescent="0.25">
      <c r="A481" s="12">
        <v>4.55</v>
      </c>
      <c r="C481" s="12">
        <f t="shared" si="10"/>
        <v>3.2076377423187656</v>
      </c>
    </row>
    <row r="482" spans="1:3" x14ac:dyDescent="0.25">
      <c r="A482" s="12">
        <v>4.5599999999999996</v>
      </c>
      <c r="C482" s="12">
        <f t="shared" si="10"/>
        <v>3.2051422076281364</v>
      </c>
    </row>
    <row r="483" spans="1:3" x14ac:dyDescent="0.25">
      <c r="A483" s="12">
        <v>4.57</v>
      </c>
      <c r="C483" s="12">
        <f t="shared" si="10"/>
        <v>3.2026466831647049</v>
      </c>
    </row>
    <row r="484" spans="1:3" x14ac:dyDescent="0.25">
      <c r="A484" s="12">
        <v>4.58</v>
      </c>
      <c r="C484" s="12">
        <f t="shared" si="10"/>
        <v>3.2001511684980537</v>
      </c>
    </row>
    <row r="485" spans="1:3" x14ac:dyDescent="0.25">
      <c r="A485" s="12">
        <v>4.59</v>
      </c>
      <c r="C485" s="12">
        <f t="shared" si="10"/>
        <v>3.1976556632158788</v>
      </c>
    </row>
    <row r="486" spans="1:3" x14ac:dyDescent="0.25">
      <c r="A486" s="12">
        <v>4.5999999999999996</v>
      </c>
      <c r="C486" s="12">
        <f t="shared" si="10"/>
        <v>3.1951601669232268</v>
      </c>
    </row>
    <row r="487" spans="1:3" x14ac:dyDescent="0.25">
      <c r="A487" s="12">
        <v>4.6100000000000003</v>
      </c>
      <c r="C487" s="12">
        <f t="shared" si="10"/>
        <v>3.1926646792417683</v>
      </c>
    </row>
    <row r="488" spans="1:3" x14ac:dyDescent="0.25">
      <c r="A488" s="12">
        <v>4.62</v>
      </c>
      <c r="C488" s="12">
        <f t="shared" si="10"/>
        <v>3.1901691998090929</v>
      </c>
    </row>
    <row r="489" spans="1:3" x14ac:dyDescent="0.25">
      <c r="A489" s="12">
        <v>4.63</v>
      </c>
      <c r="C489" s="12">
        <f t="shared" si="10"/>
        <v>3.1876737282780443</v>
      </c>
    </row>
    <row r="490" spans="1:3" x14ac:dyDescent="0.25">
      <c r="A490" s="12">
        <v>4.6399999999999997</v>
      </c>
      <c r="C490" s="12">
        <f t="shared" si="10"/>
        <v>3.1851782643160753</v>
      </c>
    </row>
    <row r="491" spans="1:3" x14ac:dyDescent="0.25">
      <c r="A491" s="12">
        <v>4.6500000000000004</v>
      </c>
      <c r="C491" s="12">
        <f t="shared" si="10"/>
        <v>3.1826828076046345</v>
      </c>
    </row>
    <row r="492" spans="1:3" x14ac:dyDescent="0.25">
      <c r="A492" s="12">
        <v>4.66</v>
      </c>
      <c r="C492" s="12">
        <f t="shared" si="10"/>
        <v>3.1801873578385766</v>
      </c>
    </row>
    <row r="493" spans="1:3" x14ac:dyDescent="0.25">
      <c r="A493" s="12">
        <v>4.67</v>
      </c>
      <c r="C493" s="12">
        <f t="shared" si="10"/>
        <v>3.1776919147255986</v>
      </c>
    </row>
    <row r="494" spans="1:3" x14ac:dyDescent="0.25">
      <c r="A494" s="12">
        <v>4.68</v>
      </c>
      <c r="C494" s="12">
        <f t="shared" si="10"/>
        <v>3.1751964779856996</v>
      </c>
    </row>
    <row r="495" spans="1:3" x14ac:dyDescent="0.25">
      <c r="A495" s="12">
        <v>4.6900000000000004</v>
      </c>
      <c r="C495" s="12">
        <f t="shared" si="10"/>
        <v>3.1727010473506603</v>
      </c>
    </row>
    <row r="496" spans="1:3" x14ac:dyDescent="0.25">
      <c r="A496" s="12">
        <v>4.7</v>
      </c>
      <c r="C496" s="12">
        <f t="shared" si="10"/>
        <v>3.1702056225635538</v>
      </c>
    </row>
    <row r="497" spans="1:3" x14ac:dyDescent="0.25">
      <c r="A497" s="12">
        <v>4.71</v>
      </c>
      <c r="C497" s="12">
        <f t="shared" si="10"/>
        <v>3.1677102033782614</v>
      </c>
    </row>
    <row r="498" spans="1:3" x14ac:dyDescent="0.25">
      <c r="A498" s="12">
        <v>4.72</v>
      </c>
      <c r="C498" s="12">
        <f t="shared" si="10"/>
        <v>3.165214789559025</v>
      </c>
    </row>
    <row r="499" spans="1:3" x14ac:dyDescent="0.25">
      <c r="A499" s="12">
        <v>4.7300000000000004</v>
      </c>
      <c r="C499" s="12">
        <f t="shared" si="10"/>
        <v>3.1627193808800085</v>
      </c>
    </row>
    <row r="500" spans="1:3" x14ac:dyDescent="0.25">
      <c r="A500" s="12">
        <v>4.74</v>
      </c>
      <c r="C500" s="12">
        <f t="shared" si="10"/>
        <v>3.1602239771248799</v>
      </c>
    </row>
    <row r="501" spans="1:3" x14ac:dyDescent="0.25">
      <c r="A501" s="12">
        <v>4.75</v>
      </c>
      <c r="C501" s="12">
        <f t="shared" si="10"/>
        <v>3.1577285780864113</v>
      </c>
    </row>
    <row r="502" spans="1:3" x14ac:dyDescent="0.25">
      <c r="A502" s="12">
        <v>4.76</v>
      </c>
      <c r="C502" s="12">
        <f t="shared" si="10"/>
        <v>3.1552331835660965</v>
      </c>
    </row>
    <row r="503" spans="1:3" x14ac:dyDescent="0.25">
      <c r="A503" s="12">
        <v>4.7699999999999996</v>
      </c>
      <c r="C503" s="12">
        <f t="shared" si="10"/>
        <v>3.1527377933737837</v>
      </c>
    </row>
    <row r="504" spans="1:3" x14ac:dyDescent="0.25">
      <c r="A504" s="12">
        <v>4.78</v>
      </c>
      <c r="C504" s="12">
        <f t="shared" si="10"/>
        <v>3.1502424073273243</v>
      </c>
    </row>
    <row r="505" spans="1:3" x14ac:dyDescent="0.25">
      <c r="A505" s="12">
        <v>4.79</v>
      </c>
      <c r="C505" s="12">
        <f t="shared" si="10"/>
        <v>3.147747025252233</v>
      </c>
    </row>
    <row r="506" spans="1:3" x14ac:dyDescent="0.25">
      <c r="A506" s="12">
        <v>4.8</v>
      </c>
      <c r="C506" s="12">
        <f t="shared" si="10"/>
        <v>3.1452516469813716</v>
      </c>
    </row>
    <row r="507" spans="1:3" x14ac:dyDescent="0.25">
      <c r="A507" s="12">
        <v>4.8099999999999996</v>
      </c>
      <c r="C507" s="12">
        <f t="shared" si="10"/>
        <v>3.1427562723546334</v>
      </c>
    </row>
    <row r="508" spans="1:3" x14ac:dyDescent="0.25">
      <c r="A508" s="12">
        <v>4.82</v>
      </c>
      <c r="C508" s="12">
        <f t="shared" si="10"/>
        <v>3.1402609012186504</v>
      </c>
    </row>
    <row r="509" spans="1:3" x14ac:dyDescent="0.25">
      <c r="A509" s="12">
        <v>4.83</v>
      </c>
      <c r="C509" s="12">
        <f t="shared" si="10"/>
        <v>3.13776553342651</v>
      </c>
    </row>
    <row r="510" spans="1:3" x14ac:dyDescent="0.25">
      <c r="A510" s="12">
        <v>4.84</v>
      </c>
      <c r="C510" s="12">
        <f t="shared" si="10"/>
        <v>3.1352701688374829</v>
      </c>
    </row>
    <row r="511" spans="1:3" x14ac:dyDescent="0.25">
      <c r="A511" s="12">
        <v>4.8499999999999996</v>
      </c>
      <c r="C511" s="12">
        <f t="shared" si="10"/>
        <v>3.1327748073167605</v>
      </c>
    </row>
    <row r="512" spans="1:3" x14ac:dyDescent="0.25">
      <c r="A512" s="12">
        <v>4.8600000000000003</v>
      </c>
      <c r="C512" s="12">
        <f t="shared" si="10"/>
        <v>3.1302794487352088</v>
      </c>
    </row>
    <row r="513" spans="1:3" x14ac:dyDescent="0.25">
      <c r="A513" s="12">
        <v>4.87</v>
      </c>
      <c r="C513" s="12">
        <f t="shared" si="10"/>
        <v>3.1277840929691303</v>
      </c>
    </row>
    <row r="514" spans="1:3" x14ac:dyDescent="0.25">
      <c r="A514" s="12">
        <v>4.88</v>
      </c>
      <c r="C514" s="12">
        <f t="shared" si="10"/>
        <v>3.1252887399000313</v>
      </c>
    </row>
    <row r="515" spans="1:3" x14ac:dyDescent="0.25">
      <c r="A515" s="12">
        <v>4.8899999999999997</v>
      </c>
      <c r="C515" s="12">
        <f t="shared" si="10"/>
        <v>3.1227933894144053</v>
      </c>
    </row>
    <row r="516" spans="1:3" x14ac:dyDescent="0.25">
      <c r="A516" s="12">
        <v>4.9000000000000004</v>
      </c>
      <c r="C516" s="12">
        <f t="shared" si="10"/>
        <v>3.1202980414035233</v>
      </c>
    </row>
    <row r="517" spans="1:3" x14ac:dyDescent="0.25">
      <c r="A517" s="12">
        <v>4.91</v>
      </c>
      <c r="C517" s="12">
        <f t="shared" si="10"/>
        <v>3.117802695763233</v>
      </c>
    </row>
    <row r="518" spans="1:3" x14ac:dyDescent="0.25">
      <c r="A518" s="12">
        <v>4.92</v>
      </c>
      <c r="C518" s="12">
        <f t="shared" si="10"/>
        <v>3.1153073523937636</v>
      </c>
    </row>
    <row r="519" spans="1:3" x14ac:dyDescent="0.25">
      <c r="A519" s="12">
        <v>4.93</v>
      </c>
      <c r="C519" s="12">
        <f t="shared" si="10"/>
        <v>3.1128120111995443</v>
      </c>
    </row>
    <row r="520" spans="1:3" x14ac:dyDescent="0.25">
      <c r="A520" s="12">
        <v>4.9400000000000004</v>
      </c>
      <c r="C520" s="12">
        <f t="shared" si="10"/>
        <v>3.1103166720890272</v>
      </c>
    </row>
    <row r="521" spans="1:3" x14ac:dyDescent="0.25">
      <c r="A521" s="12">
        <v>4.95</v>
      </c>
      <c r="C521" s="12">
        <f t="shared" si="10"/>
        <v>3.1078213349745161</v>
      </c>
    </row>
    <row r="522" spans="1:3" x14ac:dyDescent="0.25">
      <c r="A522" s="12">
        <v>4.96</v>
      </c>
      <c r="C522" s="12">
        <f t="shared" si="10"/>
        <v>3.1053259997720071</v>
      </c>
    </row>
    <row r="523" spans="1:3" x14ac:dyDescent="0.25">
      <c r="A523" s="12">
        <v>4.97</v>
      </c>
      <c r="C523" s="12">
        <f t="shared" si="10"/>
        <v>3.1028306664010303</v>
      </c>
    </row>
    <row r="524" spans="1:3" x14ac:dyDescent="0.25">
      <c r="A524" s="12">
        <v>4.9800000000000004</v>
      </c>
      <c r="C524" s="12">
        <f t="shared" si="10"/>
        <v>3.1003353347845026</v>
      </c>
    </row>
    <row r="525" spans="1:3" x14ac:dyDescent="0.25">
      <c r="A525" s="12">
        <v>4.99</v>
      </c>
      <c r="C525" s="12">
        <f t="shared" si="10"/>
        <v>3.0978400048485852</v>
      </c>
    </row>
    <row r="526" spans="1:3" x14ac:dyDescent="0.25">
      <c r="A526" s="12">
        <v>5</v>
      </c>
      <c r="C526" s="12">
        <f t="shared" si="10"/>
        <v>3.0953446765225481</v>
      </c>
    </row>
    <row r="527" spans="1:3" x14ac:dyDescent="0.25">
      <c r="A527" s="12">
        <v>5.01</v>
      </c>
      <c r="C527" s="12">
        <f t="shared" si="10"/>
        <v>3.0928493497386365</v>
      </c>
    </row>
    <row r="528" spans="1:3" x14ac:dyDescent="0.25">
      <c r="A528" s="12">
        <v>5.0199999999999996</v>
      </c>
      <c r="C528" s="12">
        <f t="shared" si="10"/>
        <v>3.0903540244319467</v>
      </c>
    </row>
    <row r="529" spans="1:3" x14ac:dyDescent="0.25">
      <c r="A529" s="12">
        <v>5.03</v>
      </c>
      <c r="C529" s="12">
        <f t="shared" si="10"/>
        <v>3.08785870054031</v>
      </c>
    </row>
    <row r="530" spans="1:3" x14ac:dyDescent="0.25">
      <c r="A530" s="12">
        <v>5.04</v>
      </c>
      <c r="C530" s="12">
        <f t="shared" si="10"/>
        <v>3.0853633780041694</v>
      </c>
    </row>
    <row r="531" spans="1:3" x14ac:dyDescent="0.25">
      <c r="A531" s="12">
        <v>5.05</v>
      </c>
      <c r="C531" s="12">
        <f t="shared" si="10"/>
        <v>3.0828680567664781</v>
      </c>
    </row>
    <row r="532" spans="1:3" x14ac:dyDescent="0.25">
      <c r="A532" s="12">
        <v>5.0599999999999996</v>
      </c>
      <c r="C532" s="12">
        <f t="shared" si="10"/>
        <v>3.0803727367725884</v>
      </c>
    </row>
    <row r="533" spans="1:3" x14ac:dyDescent="0.25">
      <c r="A533" s="12">
        <v>5.07</v>
      </c>
      <c r="C533" s="12">
        <f t="shared" si="10"/>
        <v>3.0778774179701527</v>
      </c>
    </row>
    <row r="534" spans="1:3" x14ac:dyDescent="0.25">
      <c r="A534" s="12">
        <v>5.08</v>
      </c>
      <c r="C534" s="12">
        <f t="shared" si="10"/>
        <v>3.075382100309028</v>
      </c>
    </row>
    <row r="535" spans="1:3" x14ac:dyDescent="0.25">
      <c r="A535" s="12">
        <v>5.09</v>
      </c>
      <c r="C535" s="12">
        <f t="shared" si="10"/>
        <v>3.0728867837411791</v>
      </c>
    </row>
    <row r="536" spans="1:3" x14ac:dyDescent="0.25">
      <c r="A536" s="12">
        <v>5.0999999999999996</v>
      </c>
      <c r="C536" s="12">
        <f t="shared" si="10"/>
        <v>3.0703914682205946</v>
      </c>
    </row>
    <row r="537" spans="1:3" x14ac:dyDescent="0.25">
      <c r="A537" s="12">
        <v>5.1100000000000003</v>
      </c>
      <c r="C537" s="12">
        <f t="shared" si="10"/>
        <v>3.0678961537031979</v>
      </c>
    </row>
    <row r="538" spans="1:3" x14ac:dyDescent="0.25">
      <c r="A538" s="12">
        <v>5.12</v>
      </c>
      <c r="C538" s="12">
        <f t="shared" si="10"/>
        <v>3.0654008401467694</v>
      </c>
    </row>
    <row r="539" spans="1:3" x14ac:dyDescent="0.25">
      <c r="A539" s="12">
        <v>5.13</v>
      </c>
      <c r="C539" s="12">
        <f t="shared" si="10"/>
        <v>3.062905527510865</v>
      </c>
    </row>
    <row r="540" spans="1:3" x14ac:dyDescent="0.25">
      <c r="A540" s="12">
        <v>5.14</v>
      </c>
      <c r="C540" s="12">
        <f t="shared" si="10"/>
        <v>3.0604102157567423</v>
      </c>
    </row>
    <row r="541" spans="1:3" x14ac:dyDescent="0.25">
      <c r="A541" s="12">
        <v>5.15</v>
      </c>
      <c r="C541" s="12">
        <f t="shared" ref="C541:C604" si="11">$G$5+LOG10($G$2*EXP(-$G$3*A541)+(1-$G$2)*EXP(-$G$4*A541))</f>
        <v>3.0579149048472907</v>
      </c>
    </row>
    <row r="542" spans="1:3" x14ac:dyDescent="0.25">
      <c r="A542" s="12">
        <v>5.16</v>
      </c>
      <c r="C542" s="12">
        <f t="shared" si="11"/>
        <v>3.0554195947469607</v>
      </c>
    </row>
    <row r="543" spans="1:3" x14ac:dyDescent="0.25">
      <c r="A543" s="12">
        <v>5.17</v>
      </c>
      <c r="C543" s="12">
        <f t="shared" si="11"/>
        <v>3.0529242854216987</v>
      </c>
    </row>
    <row r="544" spans="1:3" x14ac:dyDescent="0.25">
      <c r="A544" s="12">
        <v>5.18</v>
      </c>
      <c r="C544" s="12">
        <f t="shared" si="11"/>
        <v>3.0504289768388855</v>
      </c>
    </row>
    <row r="545" spans="1:3" x14ac:dyDescent="0.25">
      <c r="A545" s="12">
        <v>5.19</v>
      </c>
      <c r="C545" s="12">
        <f t="shared" si="11"/>
        <v>3.047933668967274</v>
      </c>
    </row>
    <row r="546" spans="1:3" x14ac:dyDescent="0.25">
      <c r="A546" s="12">
        <v>5.2</v>
      </c>
      <c r="C546" s="12">
        <f t="shared" si="11"/>
        <v>3.0454383617769309</v>
      </c>
    </row>
    <row r="547" spans="1:3" x14ac:dyDescent="0.25">
      <c r="A547" s="12">
        <v>5.21</v>
      </c>
      <c r="C547" s="12">
        <f t="shared" si="11"/>
        <v>3.0429430552391858</v>
      </c>
    </row>
    <row r="548" spans="1:3" x14ac:dyDescent="0.25">
      <c r="A548" s="12">
        <v>5.22</v>
      </c>
      <c r="C548" s="12">
        <f t="shared" si="11"/>
        <v>3.0404477493265718</v>
      </c>
    </row>
    <row r="549" spans="1:3" x14ac:dyDescent="0.25">
      <c r="A549" s="12">
        <v>5.23</v>
      </c>
      <c r="C549" s="12">
        <f t="shared" si="11"/>
        <v>3.0379524440127792</v>
      </c>
    </row>
    <row r="550" spans="1:3" x14ac:dyDescent="0.25">
      <c r="A550" s="12">
        <v>5.24</v>
      </c>
      <c r="C550" s="12">
        <f t="shared" si="11"/>
        <v>3.035457139272606</v>
      </c>
    </row>
    <row r="551" spans="1:3" x14ac:dyDescent="0.25">
      <c r="A551" s="12">
        <v>5.25</v>
      </c>
      <c r="C551" s="12">
        <f t="shared" si="11"/>
        <v>3.0329618350819105</v>
      </c>
    </row>
    <row r="552" spans="1:3" x14ac:dyDescent="0.25">
      <c r="A552" s="12">
        <v>5.26</v>
      </c>
      <c r="C552" s="12">
        <f t="shared" si="11"/>
        <v>3.0304665314175674</v>
      </c>
    </row>
    <row r="553" spans="1:3" x14ac:dyDescent="0.25">
      <c r="A553" s="12">
        <v>5.27</v>
      </c>
      <c r="C553" s="12">
        <f t="shared" si="11"/>
        <v>3.0279712282574236</v>
      </c>
    </row>
    <row r="554" spans="1:3" x14ac:dyDescent="0.25">
      <c r="A554" s="12">
        <v>5.28</v>
      </c>
      <c r="C554" s="12">
        <f t="shared" si="11"/>
        <v>3.0254759255802597</v>
      </c>
    </row>
    <row r="555" spans="1:3" x14ac:dyDescent="0.25">
      <c r="A555" s="12">
        <v>5.29</v>
      </c>
      <c r="C555" s="12">
        <f t="shared" si="11"/>
        <v>3.0229806233657488</v>
      </c>
    </row>
    <row r="556" spans="1:3" x14ac:dyDescent="0.25">
      <c r="A556" s="12">
        <v>5.3</v>
      </c>
      <c r="C556" s="12">
        <f t="shared" si="11"/>
        <v>3.0204853215944185</v>
      </c>
    </row>
    <row r="557" spans="1:3" x14ac:dyDescent="0.25">
      <c r="A557" s="12">
        <v>5.31</v>
      </c>
      <c r="C557" s="12">
        <f t="shared" si="11"/>
        <v>3.0179900202476171</v>
      </c>
    </row>
    <row r="558" spans="1:3" x14ac:dyDescent="0.25">
      <c r="A558" s="12">
        <v>5.32</v>
      </c>
      <c r="C558" s="12">
        <f t="shared" si="11"/>
        <v>3.0154947193074779</v>
      </c>
    </row>
    <row r="559" spans="1:3" x14ac:dyDescent="0.25">
      <c r="A559" s="12">
        <v>5.33</v>
      </c>
      <c r="C559" s="12">
        <f t="shared" si="11"/>
        <v>3.0129994187568858</v>
      </c>
    </row>
    <row r="560" spans="1:3" x14ac:dyDescent="0.25">
      <c r="A560" s="12">
        <v>5.34</v>
      </c>
      <c r="C560" s="12">
        <f t="shared" si="11"/>
        <v>3.0105041185794468</v>
      </c>
    </row>
    <row r="561" spans="1:3" x14ac:dyDescent="0.25">
      <c r="A561" s="12">
        <v>5.35</v>
      </c>
      <c r="C561" s="12">
        <f t="shared" si="11"/>
        <v>3.0080088187594551</v>
      </c>
    </row>
    <row r="562" spans="1:3" x14ac:dyDescent="0.25">
      <c r="A562" s="12">
        <v>5.36</v>
      </c>
      <c r="C562" s="12">
        <f t="shared" si="11"/>
        <v>3.0055135192818669</v>
      </c>
    </row>
    <row r="563" spans="1:3" x14ac:dyDescent="0.25">
      <c r="A563" s="12">
        <v>5.37</v>
      </c>
      <c r="C563" s="12">
        <f t="shared" si="11"/>
        <v>3.0030182201322724</v>
      </c>
    </row>
    <row r="564" spans="1:3" x14ac:dyDescent="0.25">
      <c r="A564" s="12">
        <v>5.38</v>
      </c>
      <c r="C564" s="12">
        <f t="shared" si="11"/>
        <v>3.0005229212968665</v>
      </c>
    </row>
    <row r="565" spans="1:3" x14ac:dyDescent="0.25">
      <c r="A565" s="12">
        <v>5.39</v>
      </c>
      <c r="C565" s="12">
        <f t="shared" si="11"/>
        <v>2.998027622762427</v>
      </c>
    </row>
    <row r="566" spans="1:3" x14ac:dyDescent="0.25">
      <c r="A566" s="12">
        <v>5.4</v>
      </c>
      <c r="C566" s="12">
        <f t="shared" si="11"/>
        <v>2.9955323245162866</v>
      </c>
    </row>
    <row r="567" spans="1:3" x14ac:dyDescent="0.25">
      <c r="A567" s="12">
        <v>5.41</v>
      </c>
      <c r="C567" s="12">
        <f t="shared" si="11"/>
        <v>2.9930370265463129</v>
      </c>
    </row>
    <row r="568" spans="1:3" x14ac:dyDescent="0.25">
      <c r="A568" s="12">
        <v>5.42</v>
      </c>
      <c r="C568" s="12">
        <f t="shared" si="11"/>
        <v>2.9905417288408813</v>
      </c>
    </row>
    <row r="569" spans="1:3" x14ac:dyDescent="0.25">
      <c r="A569" s="12">
        <v>5.43</v>
      </c>
      <c r="C569" s="12">
        <f t="shared" si="11"/>
        <v>2.9880464313888586</v>
      </c>
    </row>
    <row r="570" spans="1:3" x14ac:dyDescent="0.25">
      <c r="A570" s="12">
        <v>5.44</v>
      </c>
      <c r="C570" s="12">
        <f t="shared" si="11"/>
        <v>2.9855511341795795</v>
      </c>
    </row>
    <row r="571" spans="1:3" x14ac:dyDescent="0.25">
      <c r="A571" s="12">
        <v>5.45</v>
      </c>
      <c r="C571" s="12">
        <f t="shared" si="11"/>
        <v>2.9830558372028291</v>
      </c>
    </row>
    <row r="572" spans="1:3" x14ac:dyDescent="0.25">
      <c r="A572" s="12">
        <v>5.46</v>
      </c>
      <c r="C572" s="12">
        <f t="shared" si="11"/>
        <v>2.9805605404488205</v>
      </c>
    </row>
    <row r="573" spans="1:3" x14ac:dyDescent="0.25">
      <c r="A573" s="12">
        <v>5.47</v>
      </c>
      <c r="C573" s="12">
        <f t="shared" si="11"/>
        <v>2.9780652439081781</v>
      </c>
    </row>
    <row r="574" spans="1:3" x14ac:dyDescent="0.25">
      <c r="A574" s="12">
        <v>5.48</v>
      </c>
      <c r="C574" s="12">
        <f t="shared" si="11"/>
        <v>2.9755699475719233</v>
      </c>
    </row>
    <row r="575" spans="1:3" x14ac:dyDescent="0.25">
      <c r="A575" s="12">
        <v>5.49</v>
      </c>
      <c r="C575" s="12">
        <f t="shared" si="11"/>
        <v>2.9730746514314532</v>
      </c>
    </row>
    <row r="576" spans="1:3" x14ac:dyDescent="0.25">
      <c r="A576" s="12">
        <v>5.5</v>
      </c>
      <c r="C576" s="12">
        <f t="shared" si="11"/>
        <v>2.9705793554785282</v>
      </c>
    </row>
    <row r="577" spans="1:3" x14ac:dyDescent="0.25">
      <c r="A577" s="12">
        <v>5.51</v>
      </c>
      <c r="C577" s="12">
        <f t="shared" si="11"/>
        <v>2.968084059705256</v>
      </c>
    </row>
    <row r="578" spans="1:3" x14ac:dyDescent="0.25">
      <c r="A578" s="12">
        <v>5.52</v>
      </c>
      <c r="C578" s="12">
        <f t="shared" si="11"/>
        <v>2.9655887641040737</v>
      </c>
    </row>
    <row r="579" spans="1:3" x14ac:dyDescent="0.25">
      <c r="A579" s="12">
        <v>5.53</v>
      </c>
      <c r="C579" s="12">
        <f t="shared" si="11"/>
        <v>2.9630934686677408</v>
      </c>
    </row>
    <row r="580" spans="1:3" x14ac:dyDescent="0.25">
      <c r="A580" s="12">
        <v>5.54</v>
      </c>
      <c r="C580" s="12">
        <f t="shared" si="11"/>
        <v>2.9605981733893181</v>
      </c>
    </row>
    <row r="581" spans="1:3" x14ac:dyDescent="0.25">
      <c r="A581" s="12">
        <v>5.55</v>
      </c>
      <c r="C581" s="12">
        <f t="shared" si="11"/>
        <v>2.9581028782621592</v>
      </c>
    </row>
    <row r="582" spans="1:3" x14ac:dyDescent="0.25">
      <c r="A582" s="12">
        <v>5.56</v>
      </c>
      <c r="C582" s="12">
        <f t="shared" si="11"/>
        <v>2.9556075832798996</v>
      </c>
    </row>
    <row r="583" spans="1:3" x14ac:dyDescent="0.25">
      <c r="A583" s="12">
        <v>5.57</v>
      </c>
      <c r="C583" s="12">
        <f t="shared" si="11"/>
        <v>2.9531122884364391</v>
      </c>
    </row>
    <row r="584" spans="1:3" x14ac:dyDescent="0.25">
      <c r="A584" s="12">
        <v>5.58</v>
      </c>
      <c r="C584" s="12">
        <f t="shared" si="11"/>
        <v>2.9506169937259381</v>
      </c>
    </row>
    <row r="585" spans="1:3" x14ac:dyDescent="0.25">
      <c r="A585" s="12">
        <v>5.59</v>
      </c>
      <c r="C585" s="12">
        <f t="shared" si="11"/>
        <v>2.9481216991427992</v>
      </c>
    </row>
    <row r="586" spans="1:3" x14ac:dyDescent="0.25">
      <c r="A586" s="12">
        <v>5.6</v>
      </c>
      <c r="C586" s="12">
        <f t="shared" si="11"/>
        <v>2.9456264046816623</v>
      </c>
    </row>
    <row r="587" spans="1:3" x14ac:dyDescent="0.25">
      <c r="A587" s="12">
        <v>5.61</v>
      </c>
      <c r="C587" s="12">
        <f t="shared" si="11"/>
        <v>2.9431311103373936</v>
      </c>
    </row>
    <row r="588" spans="1:3" x14ac:dyDescent="0.25">
      <c r="A588" s="12">
        <v>5.62</v>
      </c>
      <c r="C588" s="12">
        <f t="shared" si="11"/>
        <v>2.9406358161050736</v>
      </c>
    </row>
    <row r="589" spans="1:3" x14ac:dyDescent="0.25">
      <c r="A589" s="12">
        <v>5.63</v>
      </c>
      <c r="C589" s="12">
        <f t="shared" si="11"/>
        <v>2.9381405219799914</v>
      </c>
    </row>
    <row r="590" spans="1:3" x14ac:dyDescent="0.25">
      <c r="A590" s="12">
        <v>5.64</v>
      </c>
      <c r="C590" s="12">
        <f t="shared" si="11"/>
        <v>2.9356452279576333</v>
      </c>
    </row>
    <row r="591" spans="1:3" x14ac:dyDescent="0.25">
      <c r="A591" s="12">
        <v>5.65</v>
      </c>
      <c r="C591" s="12">
        <f t="shared" si="11"/>
        <v>2.9331499340336755</v>
      </c>
    </row>
    <row r="592" spans="1:3" x14ac:dyDescent="0.25">
      <c r="A592" s="12">
        <v>5.66</v>
      </c>
      <c r="C592" s="12">
        <f t="shared" si="11"/>
        <v>2.9306546402039784</v>
      </c>
    </row>
    <row r="593" spans="1:3" x14ac:dyDescent="0.25">
      <c r="A593" s="12">
        <v>5.67</v>
      </c>
      <c r="C593" s="12">
        <f t="shared" si="11"/>
        <v>2.9281593464645734</v>
      </c>
    </row>
    <row r="594" spans="1:3" x14ac:dyDescent="0.25">
      <c r="A594" s="12">
        <v>5.68</v>
      </c>
      <c r="C594" s="12">
        <f t="shared" si="11"/>
        <v>2.9256640528116611</v>
      </c>
    </row>
    <row r="595" spans="1:3" x14ac:dyDescent="0.25">
      <c r="A595" s="12">
        <v>5.69</v>
      </c>
      <c r="C595" s="12">
        <f t="shared" si="11"/>
        <v>2.9231687592416007</v>
      </c>
    </row>
    <row r="596" spans="1:3" x14ac:dyDescent="0.25">
      <c r="A596" s="12">
        <v>5.7</v>
      </c>
      <c r="C596" s="12">
        <f t="shared" si="11"/>
        <v>2.9206734657509053</v>
      </c>
    </row>
    <row r="597" spans="1:3" x14ac:dyDescent="0.25">
      <c r="A597" s="12">
        <v>5.71</v>
      </c>
      <c r="C597" s="12">
        <f t="shared" si="11"/>
        <v>2.9181781723362361</v>
      </c>
    </row>
    <row r="598" spans="1:3" x14ac:dyDescent="0.25">
      <c r="A598" s="12">
        <v>5.72</v>
      </c>
      <c r="C598" s="12">
        <f t="shared" si="11"/>
        <v>2.9156828789943914</v>
      </c>
    </row>
    <row r="599" spans="1:3" x14ac:dyDescent="0.25">
      <c r="A599" s="12">
        <v>5.73</v>
      </c>
      <c r="C599" s="12">
        <f t="shared" si="11"/>
        <v>2.9131875857223068</v>
      </c>
    </row>
    <row r="600" spans="1:3" x14ac:dyDescent="0.25">
      <c r="A600" s="12">
        <v>5.74</v>
      </c>
      <c r="C600" s="12">
        <f t="shared" si="11"/>
        <v>2.9106922925170471</v>
      </c>
    </row>
    <row r="601" spans="1:3" x14ac:dyDescent="0.25">
      <c r="A601" s="12">
        <v>5.75</v>
      </c>
      <c r="C601" s="12">
        <f t="shared" si="11"/>
        <v>2.9081969993757992</v>
      </c>
    </row>
    <row r="602" spans="1:3" x14ac:dyDescent="0.25">
      <c r="A602" s="12">
        <v>5.76</v>
      </c>
      <c r="C602" s="12">
        <f t="shared" si="11"/>
        <v>2.9057017062958694</v>
      </c>
    </row>
    <row r="603" spans="1:3" x14ac:dyDescent="0.25">
      <c r="A603" s="12">
        <v>5.77</v>
      </c>
      <c r="C603" s="12">
        <f t="shared" si="11"/>
        <v>2.9032064132746767</v>
      </c>
    </row>
    <row r="604" spans="1:3" x14ac:dyDescent="0.25">
      <c r="A604" s="12">
        <v>5.78</v>
      </c>
      <c r="C604" s="12">
        <f t="shared" si="11"/>
        <v>2.90071112030975</v>
      </c>
    </row>
    <row r="605" spans="1:3" x14ac:dyDescent="0.25">
      <c r="A605" s="12">
        <v>5.79</v>
      </c>
      <c r="C605" s="12">
        <f t="shared" ref="C605:C668" si="12">$G$5+LOG10($G$2*EXP(-$G$3*A605)+(1-$G$2)*EXP(-$G$4*A605))</f>
        <v>2.8982158273987197</v>
      </c>
    </row>
    <row r="606" spans="1:3" x14ac:dyDescent="0.25">
      <c r="A606" s="12">
        <v>5.8</v>
      </c>
      <c r="C606" s="12">
        <f t="shared" si="12"/>
        <v>2.8957205345393184</v>
      </c>
    </row>
    <row r="607" spans="1:3" x14ac:dyDescent="0.25">
      <c r="A607" s="12">
        <v>5.81</v>
      </c>
      <c r="C607" s="12">
        <f t="shared" si="12"/>
        <v>2.8932252417293736</v>
      </c>
    </row>
    <row r="608" spans="1:3" x14ac:dyDescent="0.25">
      <c r="A608" s="12">
        <v>5.82</v>
      </c>
      <c r="C608" s="12">
        <f t="shared" si="12"/>
        <v>2.8907299489668032</v>
      </c>
    </row>
    <row r="609" spans="1:3" x14ac:dyDescent="0.25">
      <c r="A609" s="12">
        <v>5.83</v>
      </c>
      <c r="C609" s="12">
        <f t="shared" si="12"/>
        <v>2.8882346562496135</v>
      </c>
    </row>
    <row r="610" spans="1:3" x14ac:dyDescent="0.25">
      <c r="A610" s="12">
        <v>5.84</v>
      </c>
      <c r="C610" s="12">
        <f t="shared" si="12"/>
        <v>2.8857393635758939</v>
      </c>
    </row>
    <row r="611" spans="1:3" x14ac:dyDescent="0.25">
      <c r="A611" s="12">
        <v>5.85</v>
      </c>
      <c r="C611" s="12">
        <f t="shared" si="12"/>
        <v>2.8832440709438165</v>
      </c>
    </row>
    <row r="612" spans="1:3" x14ac:dyDescent="0.25">
      <c r="A612" s="12">
        <v>5.86</v>
      </c>
      <c r="C612" s="12">
        <f t="shared" si="12"/>
        <v>2.8807487783516272</v>
      </c>
    </row>
    <row r="613" spans="1:3" x14ac:dyDescent="0.25">
      <c r="A613" s="12">
        <v>5.87</v>
      </c>
      <c r="C613" s="12">
        <f t="shared" si="12"/>
        <v>2.8782534857976483</v>
      </c>
    </row>
    <row r="614" spans="1:3" x14ac:dyDescent="0.25">
      <c r="A614" s="12">
        <v>5.88</v>
      </c>
      <c r="C614" s="12">
        <f t="shared" si="12"/>
        <v>2.8757581932802703</v>
      </c>
    </row>
    <row r="615" spans="1:3" x14ac:dyDescent="0.25">
      <c r="A615" s="12">
        <v>5.89</v>
      </c>
      <c r="C615" s="12">
        <f t="shared" si="12"/>
        <v>2.8732629007979549</v>
      </c>
    </row>
    <row r="616" spans="1:3" x14ac:dyDescent="0.25">
      <c r="A616" s="12">
        <v>5.9</v>
      </c>
      <c r="C616" s="12">
        <f t="shared" si="12"/>
        <v>2.8707676083492242</v>
      </c>
    </row>
    <row r="617" spans="1:3" x14ac:dyDescent="0.25">
      <c r="A617" s="12">
        <v>5.91</v>
      </c>
      <c r="C617" s="12">
        <f t="shared" si="12"/>
        <v>2.868272315932666</v>
      </c>
    </row>
    <row r="618" spans="1:3" x14ac:dyDescent="0.25">
      <c r="A618" s="12">
        <v>5.92</v>
      </c>
      <c r="C618" s="12">
        <f t="shared" si="12"/>
        <v>2.8657770235469266</v>
      </c>
    </row>
    <row r="619" spans="1:3" x14ac:dyDescent="0.25">
      <c r="A619" s="12">
        <v>5.93</v>
      </c>
      <c r="C619" s="12">
        <f t="shared" si="12"/>
        <v>2.8632817311907077</v>
      </c>
    </row>
    <row r="620" spans="1:3" x14ac:dyDescent="0.25">
      <c r="A620" s="12">
        <v>5.94</v>
      </c>
      <c r="C620" s="12">
        <f t="shared" si="12"/>
        <v>2.8607864388627675</v>
      </c>
    </row>
    <row r="621" spans="1:3" x14ac:dyDescent="0.25">
      <c r="A621" s="12">
        <v>5.95</v>
      </c>
      <c r="C621" s="12">
        <f t="shared" si="12"/>
        <v>2.8582911465619159</v>
      </c>
    </row>
    <row r="622" spans="1:3" x14ac:dyDescent="0.25">
      <c r="A622" s="12">
        <v>5.96</v>
      </c>
      <c r="C622" s="12">
        <f t="shared" si="12"/>
        <v>2.8557958542870132</v>
      </c>
    </row>
    <row r="623" spans="1:3" x14ac:dyDescent="0.25">
      <c r="A623" s="12">
        <v>5.97</v>
      </c>
      <c r="C623" s="12">
        <f t="shared" si="12"/>
        <v>2.8533005620369662</v>
      </c>
    </row>
    <row r="624" spans="1:3" x14ac:dyDescent="0.25">
      <c r="A624" s="12">
        <v>5.98</v>
      </c>
      <c r="C624" s="12">
        <f t="shared" si="12"/>
        <v>2.8508052698107305</v>
      </c>
    </row>
    <row r="625" spans="1:3" x14ac:dyDescent="0.25">
      <c r="A625" s="12">
        <v>5.99</v>
      </c>
      <c r="C625" s="12">
        <f t="shared" si="12"/>
        <v>2.8483099776073022</v>
      </c>
    </row>
    <row r="626" spans="1:3" x14ac:dyDescent="0.25">
      <c r="A626" s="12">
        <v>6</v>
      </c>
      <c r="C626" s="12">
        <f t="shared" si="12"/>
        <v>2.8458146854257222</v>
      </c>
    </row>
    <row r="627" spans="1:3" x14ac:dyDescent="0.25">
      <c r="A627" s="12">
        <v>6.01</v>
      </c>
      <c r="C627" s="12">
        <f t="shared" si="12"/>
        <v>2.8433193932650713</v>
      </c>
    </row>
    <row r="628" spans="1:3" x14ac:dyDescent="0.25">
      <c r="A628" s="12">
        <v>6.02</v>
      </c>
      <c r="C628" s="12">
        <f t="shared" si="12"/>
        <v>2.8408241011244684</v>
      </c>
    </row>
    <row r="629" spans="1:3" x14ac:dyDescent="0.25">
      <c r="A629" s="12">
        <v>6.03</v>
      </c>
      <c r="C629" s="12">
        <f t="shared" si="12"/>
        <v>2.8383288090030696</v>
      </c>
    </row>
    <row r="630" spans="1:3" x14ac:dyDescent="0.25">
      <c r="A630" s="12">
        <v>6.04</v>
      </c>
      <c r="C630" s="12">
        <f t="shared" si="12"/>
        <v>2.8358335169000668</v>
      </c>
    </row>
    <row r="631" spans="1:3" x14ac:dyDescent="0.25">
      <c r="A631" s="12">
        <v>6.05</v>
      </c>
      <c r="C631" s="12">
        <f t="shared" si="12"/>
        <v>2.8333382248146854</v>
      </c>
    </row>
    <row r="632" spans="1:3" x14ac:dyDescent="0.25">
      <c r="A632" s="12">
        <v>6.06</v>
      </c>
      <c r="C632" s="12">
        <f t="shared" si="12"/>
        <v>2.8308429327461839</v>
      </c>
    </row>
    <row r="633" spans="1:3" x14ac:dyDescent="0.25">
      <c r="A633" s="12">
        <v>6.07</v>
      </c>
      <c r="C633" s="12">
        <f t="shared" si="12"/>
        <v>2.8283476406938526</v>
      </c>
    </row>
    <row r="634" spans="1:3" x14ac:dyDescent="0.25">
      <c r="A634" s="12">
        <v>6.08</v>
      </c>
      <c r="C634" s="12">
        <f t="shared" si="12"/>
        <v>2.8258523486570102</v>
      </c>
    </row>
    <row r="635" spans="1:3" x14ac:dyDescent="0.25">
      <c r="A635" s="12">
        <v>6.09</v>
      </c>
      <c r="C635" s="12">
        <f t="shared" si="12"/>
        <v>2.8233570566350048</v>
      </c>
    </row>
    <row r="636" spans="1:3" x14ac:dyDescent="0.25">
      <c r="A636" s="12">
        <v>6.1</v>
      </c>
      <c r="C636" s="12">
        <f t="shared" si="12"/>
        <v>2.8208617646272129</v>
      </c>
    </row>
    <row r="637" spans="1:3" x14ac:dyDescent="0.25">
      <c r="A637" s="12">
        <v>6.11</v>
      </c>
      <c r="C637" s="12">
        <f t="shared" si="12"/>
        <v>2.8183664726330351</v>
      </c>
    </row>
    <row r="638" spans="1:3" x14ac:dyDescent="0.25">
      <c r="A638" s="12">
        <v>6.12</v>
      </c>
      <c r="C638" s="12">
        <f t="shared" si="12"/>
        <v>2.8158711806518992</v>
      </c>
    </row>
    <row r="639" spans="1:3" x14ac:dyDescent="0.25">
      <c r="A639" s="12">
        <v>6.13</v>
      </c>
      <c r="C639" s="12">
        <f t="shared" si="12"/>
        <v>2.8133758886832556</v>
      </c>
    </row>
    <row r="640" spans="1:3" x14ac:dyDescent="0.25">
      <c r="A640" s="12">
        <v>6.14</v>
      </c>
      <c r="C640" s="12">
        <f t="shared" si="12"/>
        <v>2.8108805967265793</v>
      </c>
    </row>
    <row r="641" spans="1:3" x14ac:dyDescent="0.25">
      <c r="A641" s="12">
        <v>6.15</v>
      </c>
      <c r="C641" s="12">
        <f t="shared" si="12"/>
        <v>2.8083853047813658</v>
      </c>
    </row>
    <row r="642" spans="1:3" x14ac:dyDescent="0.25">
      <c r="A642" s="12">
        <v>6.16</v>
      </c>
      <c r="C642" s="12">
        <f t="shared" si="12"/>
        <v>2.8058900128471338</v>
      </c>
    </row>
    <row r="643" spans="1:3" x14ac:dyDescent="0.25">
      <c r="A643" s="12">
        <v>6.17</v>
      </c>
      <c r="C643" s="12">
        <f t="shared" si="12"/>
        <v>2.8033947209234205</v>
      </c>
    </row>
    <row r="644" spans="1:3" x14ac:dyDescent="0.25">
      <c r="A644" s="12">
        <v>6.18</v>
      </c>
      <c r="C644" s="12">
        <f t="shared" si="12"/>
        <v>2.8008994290097826</v>
      </c>
    </row>
    <row r="645" spans="1:3" x14ac:dyDescent="0.25">
      <c r="A645" s="12">
        <v>6.19</v>
      </c>
      <c r="C645" s="12">
        <f t="shared" si="12"/>
        <v>2.7984041371057975</v>
      </c>
    </row>
    <row r="646" spans="1:3" x14ac:dyDescent="0.25">
      <c r="A646" s="12">
        <v>6.2</v>
      </c>
      <c r="C646" s="12">
        <f t="shared" si="12"/>
        <v>2.7959088452110574</v>
      </c>
    </row>
    <row r="647" spans="1:3" x14ac:dyDescent="0.25">
      <c r="A647" s="12">
        <v>6.21</v>
      </c>
      <c r="C647" s="12">
        <f t="shared" si="12"/>
        <v>2.7934135533251743</v>
      </c>
    </row>
    <row r="648" spans="1:3" x14ac:dyDescent="0.25">
      <c r="A648" s="12">
        <v>6.22</v>
      </c>
      <c r="C648" s="12">
        <f t="shared" si="12"/>
        <v>2.790918261447775</v>
      </c>
    </row>
    <row r="649" spans="1:3" x14ac:dyDescent="0.25">
      <c r="A649" s="12">
        <v>6.23</v>
      </c>
      <c r="C649" s="12">
        <f t="shared" si="12"/>
        <v>2.7884229695785026</v>
      </c>
    </row>
    <row r="650" spans="1:3" x14ac:dyDescent="0.25">
      <c r="A650" s="12">
        <v>6.24</v>
      </c>
      <c r="C650" s="12">
        <f t="shared" si="12"/>
        <v>2.785927677717015</v>
      </c>
    </row>
    <row r="651" spans="1:3" x14ac:dyDescent="0.25">
      <c r="A651" s="12">
        <v>6.25</v>
      </c>
      <c r="C651" s="12">
        <f t="shared" si="12"/>
        <v>2.7834323858629837</v>
      </c>
    </row>
    <row r="652" spans="1:3" x14ac:dyDescent="0.25">
      <c r="A652" s="12">
        <v>6.26</v>
      </c>
      <c r="C652" s="12">
        <f t="shared" si="12"/>
        <v>2.7809370940160969</v>
      </c>
    </row>
    <row r="653" spans="1:3" x14ac:dyDescent="0.25">
      <c r="A653" s="12">
        <v>6.27</v>
      </c>
      <c r="C653" s="12">
        <f t="shared" si="12"/>
        <v>2.7784418021760526</v>
      </c>
    </row>
    <row r="654" spans="1:3" x14ac:dyDescent="0.25">
      <c r="A654" s="12">
        <v>6.28</v>
      </c>
      <c r="C654" s="12">
        <f t="shared" si="12"/>
        <v>2.7759465103425622</v>
      </c>
    </row>
    <row r="655" spans="1:3" x14ac:dyDescent="0.25">
      <c r="A655" s="12">
        <v>6.29</v>
      </c>
      <c r="C655" s="12">
        <f t="shared" si="12"/>
        <v>2.7734512185153513</v>
      </c>
    </row>
    <row r="656" spans="1:3" x14ac:dyDescent="0.25">
      <c r="A656" s="12">
        <v>6.3</v>
      </c>
      <c r="C656" s="12">
        <f t="shared" si="12"/>
        <v>2.7709559266941541</v>
      </c>
    </row>
    <row r="657" spans="1:3" x14ac:dyDescent="0.25">
      <c r="A657" s="12">
        <v>6.31</v>
      </c>
      <c r="C657" s="12">
        <f t="shared" si="12"/>
        <v>2.7684606348787195</v>
      </c>
    </row>
    <row r="658" spans="1:3" x14ac:dyDescent="0.25">
      <c r="A658" s="12">
        <v>6.32</v>
      </c>
      <c r="C658" s="12">
        <f t="shared" si="12"/>
        <v>2.7659653430688032</v>
      </c>
    </row>
    <row r="659" spans="1:3" x14ac:dyDescent="0.25">
      <c r="A659" s="12">
        <v>6.33</v>
      </c>
      <c r="C659" s="12">
        <f t="shared" si="12"/>
        <v>2.7634700512641732</v>
      </c>
    </row>
    <row r="660" spans="1:3" x14ac:dyDescent="0.25">
      <c r="A660" s="12">
        <v>6.34</v>
      </c>
      <c r="C660" s="12">
        <f t="shared" si="12"/>
        <v>2.7609747594646086</v>
      </c>
    </row>
    <row r="661" spans="1:3" x14ac:dyDescent="0.25">
      <c r="A661" s="12">
        <v>6.35</v>
      </c>
      <c r="C661" s="12">
        <f t="shared" si="12"/>
        <v>2.7584794676698943</v>
      </c>
    </row>
    <row r="662" spans="1:3" x14ac:dyDescent="0.25">
      <c r="A662" s="12">
        <v>6.36</v>
      </c>
      <c r="C662" s="12">
        <f t="shared" si="12"/>
        <v>2.755984175879826</v>
      </c>
    </row>
    <row r="663" spans="1:3" x14ac:dyDescent="0.25">
      <c r="A663" s="12">
        <v>6.37</v>
      </c>
      <c r="C663" s="12">
        <f t="shared" si="12"/>
        <v>2.7534888840942102</v>
      </c>
    </row>
    <row r="664" spans="1:3" x14ac:dyDescent="0.25">
      <c r="A664" s="12">
        <v>6.38</v>
      </c>
      <c r="C664" s="12">
        <f t="shared" si="12"/>
        <v>2.7509935923128577</v>
      </c>
    </row>
    <row r="665" spans="1:3" x14ac:dyDescent="0.25">
      <c r="A665" s="12">
        <v>6.39</v>
      </c>
      <c r="C665" s="12">
        <f t="shared" si="12"/>
        <v>2.7484983005355907</v>
      </c>
    </row>
    <row r="666" spans="1:3" x14ac:dyDescent="0.25">
      <c r="A666" s="12">
        <v>6.4</v>
      </c>
      <c r="C666" s="12">
        <f t="shared" si="12"/>
        <v>2.7460030087622354</v>
      </c>
    </row>
    <row r="667" spans="1:3" x14ac:dyDescent="0.25">
      <c r="A667" s="12">
        <v>6.41</v>
      </c>
      <c r="C667" s="12">
        <f t="shared" si="12"/>
        <v>2.7435077169926281</v>
      </c>
    </row>
    <row r="668" spans="1:3" x14ac:dyDescent="0.25">
      <c r="A668" s="12">
        <v>6.42</v>
      </c>
      <c r="C668" s="12">
        <f t="shared" si="12"/>
        <v>2.7410124252266108</v>
      </c>
    </row>
    <row r="669" spans="1:3" x14ac:dyDescent="0.25">
      <c r="A669" s="12">
        <v>6.43</v>
      </c>
      <c r="C669" s="12">
        <f t="shared" ref="C669:C732" si="13">$G$5+LOG10($G$2*EXP(-$G$3*A669)+(1-$G$2)*EXP(-$G$4*A669))</f>
        <v>2.7385171334640335</v>
      </c>
    </row>
    <row r="670" spans="1:3" x14ac:dyDescent="0.25">
      <c r="A670" s="12">
        <v>6.44</v>
      </c>
      <c r="C670" s="12">
        <f t="shared" si="13"/>
        <v>2.7360218417047495</v>
      </c>
    </row>
    <row r="671" spans="1:3" x14ac:dyDescent="0.25">
      <c r="A671" s="12">
        <v>6.45</v>
      </c>
      <c r="C671" s="12">
        <f t="shared" si="13"/>
        <v>2.7335265499486221</v>
      </c>
    </row>
    <row r="672" spans="1:3" x14ac:dyDescent="0.25">
      <c r="A672" s="12">
        <v>6.46</v>
      </c>
      <c r="C672" s="12">
        <f t="shared" si="13"/>
        <v>2.7310312581955172</v>
      </c>
    </row>
    <row r="673" spans="1:3" x14ac:dyDescent="0.25">
      <c r="A673" s="12">
        <v>6.47</v>
      </c>
      <c r="C673" s="12">
        <f t="shared" si="13"/>
        <v>2.7285359664453077</v>
      </c>
    </row>
    <row r="674" spans="1:3" x14ac:dyDescent="0.25">
      <c r="A674" s="12">
        <v>6.48</v>
      </c>
      <c r="C674" s="12">
        <f t="shared" si="13"/>
        <v>2.726040674697872</v>
      </c>
    </row>
    <row r="675" spans="1:3" x14ac:dyDescent="0.25">
      <c r="A675" s="12">
        <v>6.49</v>
      </c>
      <c r="C675" s="12">
        <f t="shared" si="13"/>
        <v>2.7235453829530938</v>
      </c>
    </row>
    <row r="676" spans="1:3" x14ac:dyDescent="0.25">
      <c r="A676" s="12">
        <v>6.5</v>
      </c>
      <c r="C676" s="12">
        <f t="shared" si="13"/>
        <v>2.7210500912108611</v>
      </c>
    </row>
    <row r="677" spans="1:3" x14ac:dyDescent="0.25">
      <c r="A677" s="12">
        <v>6.51</v>
      </c>
      <c r="C677" s="12">
        <f t="shared" si="13"/>
        <v>2.7185547994710664</v>
      </c>
    </row>
    <row r="678" spans="1:3" x14ac:dyDescent="0.25">
      <c r="A678" s="12">
        <v>6.52</v>
      </c>
      <c r="C678" s="12">
        <f t="shared" si="13"/>
        <v>2.7160595077336067</v>
      </c>
    </row>
    <row r="679" spans="1:3" x14ac:dyDescent="0.25">
      <c r="A679" s="12">
        <v>6.53</v>
      </c>
      <c r="C679" s="12">
        <f t="shared" si="13"/>
        <v>2.7135642159983844</v>
      </c>
    </row>
    <row r="680" spans="1:3" x14ac:dyDescent="0.25">
      <c r="A680" s="12">
        <v>6.54</v>
      </c>
      <c r="C680" s="12">
        <f t="shared" si="13"/>
        <v>2.7110689242653052</v>
      </c>
    </row>
    <row r="681" spans="1:3" x14ac:dyDescent="0.25">
      <c r="A681" s="12">
        <v>6.55</v>
      </c>
      <c r="C681" s="12">
        <f t="shared" si="13"/>
        <v>2.7085736325342786</v>
      </c>
    </row>
    <row r="682" spans="1:3" x14ac:dyDescent="0.25">
      <c r="A682" s="12">
        <v>6.56</v>
      </c>
      <c r="C682" s="12">
        <f t="shared" si="13"/>
        <v>2.7060783408052194</v>
      </c>
    </row>
    <row r="683" spans="1:3" x14ac:dyDescent="0.25">
      <c r="A683" s="12">
        <v>6.57</v>
      </c>
      <c r="C683" s="12">
        <f t="shared" si="13"/>
        <v>2.703583049078043</v>
      </c>
    </row>
    <row r="684" spans="1:3" x14ac:dyDescent="0.25">
      <c r="A684" s="12">
        <v>6.58</v>
      </c>
      <c r="C684" s="12">
        <f t="shared" si="13"/>
        <v>2.7010877573526706</v>
      </c>
    </row>
    <row r="685" spans="1:3" x14ac:dyDescent="0.25">
      <c r="A685" s="12">
        <v>6.59</v>
      </c>
      <c r="C685" s="12">
        <f t="shared" si="13"/>
        <v>2.6985924656290274</v>
      </c>
    </row>
    <row r="686" spans="1:3" x14ac:dyDescent="0.25">
      <c r="A686" s="12">
        <v>6.6</v>
      </c>
      <c r="C686" s="12">
        <f t="shared" si="13"/>
        <v>2.6960971739070398</v>
      </c>
    </row>
    <row r="687" spans="1:3" x14ac:dyDescent="0.25">
      <c r="A687" s="12">
        <v>6.61</v>
      </c>
      <c r="C687" s="12">
        <f t="shared" si="13"/>
        <v>2.6936018821866385</v>
      </c>
    </row>
    <row r="688" spans="1:3" x14ac:dyDescent="0.25">
      <c r="A688" s="12">
        <v>6.62</v>
      </c>
      <c r="C688" s="12">
        <f t="shared" si="13"/>
        <v>2.691106590467756</v>
      </c>
    </row>
    <row r="689" spans="1:3" x14ac:dyDescent="0.25">
      <c r="A689" s="12">
        <v>6.63</v>
      </c>
      <c r="C689" s="12">
        <f t="shared" si="13"/>
        <v>2.6886112987503292</v>
      </c>
    </row>
    <row r="690" spans="1:3" x14ac:dyDescent="0.25">
      <c r="A690" s="12">
        <v>6.64</v>
      </c>
      <c r="C690" s="12">
        <f t="shared" si="13"/>
        <v>2.6861160070342969</v>
      </c>
    </row>
    <row r="691" spans="1:3" x14ac:dyDescent="0.25">
      <c r="A691" s="12">
        <v>6.65</v>
      </c>
      <c r="C691" s="12">
        <f t="shared" si="13"/>
        <v>2.6836207153195994</v>
      </c>
    </row>
    <row r="692" spans="1:3" x14ac:dyDescent="0.25">
      <c r="A692" s="12">
        <v>6.66</v>
      </c>
      <c r="C692" s="12">
        <f t="shared" si="13"/>
        <v>2.681125423606181</v>
      </c>
    </row>
    <row r="693" spans="1:3" x14ac:dyDescent="0.25">
      <c r="A693" s="12">
        <v>6.67</v>
      </c>
      <c r="C693" s="12">
        <f t="shared" si="13"/>
        <v>2.6786301318939882</v>
      </c>
    </row>
    <row r="694" spans="1:3" x14ac:dyDescent="0.25">
      <c r="A694" s="12">
        <v>6.68</v>
      </c>
      <c r="C694" s="12">
        <f t="shared" si="13"/>
        <v>2.6761348401829697</v>
      </c>
    </row>
    <row r="695" spans="1:3" x14ac:dyDescent="0.25">
      <c r="A695" s="12">
        <v>6.69</v>
      </c>
      <c r="C695" s="12">
        <f t="shared" si="13"/>
        <v>2.6736395484730746</v>
      </c>
    </row>
    <row r="696" spans="1:3" x14ac:dyDescent="0.25">
      <c r="A696" s="12">
        <v>6.7</v>
      </c>
      <c r="C696" s="12">
        <f t="shared" si="13"/>
        <v>2.6711442567642578</v>
      </c>
    </row>
    <row r="697" spans="1:3" x14ac:dyDescent="0.25">
      <c r="A697" s="12">
        <v>6.71</v>
      </c>
      <c r="C697" s="12">
        <f t="shared" si="13"/>
        <v>2.6686489650564722</v>
      </c>
    </row>
    <row r="698" spans="1:3" x14ac:dyDescent="0.25">
      <c r="A698" s="12">
        <v>6.72</v>
      </c>
      <c r="C698" s="12">
        <f t="shared" si="13"/>
        <v>2.6661536733496742</v>
      </c>
    </row>
    <row r="699" spans="1:3" x14ac:dyDescent="0.25">
      <c r="A699" s="12">
        <v>6.73</v>
      </c>
      <c r="C699" s="12">
        <f t="shared" si="13"/>
        <v>2.663658381643824</v>
      </c>
    </row>
    <row r="700" spans="1:3" x14ac:dyDescent="0.25">
      <c r="A700" s="12">
        <v>6.74</v>
      </c>
      <c r="C700" s="12">
        <f t="shared" si="13"/>
        <v>2.6611630899388805</v>
      </c>
    </row>
    <row r="701" spans="1:3" x14ac:dyDescent="0.25">
      <c r="A701" s="12">
        <v>6.75</v>
      </c>
      <c r="C701" s="12">
        <f t="shared" si="13"/>
        <v>2.6586677982348057</v>
      </c>
    </row>
    <row r="702" spans="1:3" x14ac:dyDescent="0.25">
      <c r="A702" s="12">
        <v>6.76</v>
      </c>
      <c r="C702" s="12">
        <f t="shared" si="13"/>
        <v>2.6561725065315631</v>
      </c>
    </row>
    <row r="703" spans="1:3" x14ac:dyDescent="0.25">
      <c r="A703" s="12">
        <v>6.77</v>
      </c>
      <c r="C703" s="12">
        <f t="shared" si="13"/>
        <v>2.6536772148291172</v>
      </c>
    </row>
    <row r="704" spans="1:3" x14ac:dyDescent="0.25">
      <c r="A704" s="12">
        <v>6.78</v>
      </c>
      <c r="C704" s="12">
        <f t="shared" si="13"/>
        <v>2.6511819231274352</v>
      </c>
    </row>
    <row r="705" spans="1:3" x14ac:dyDescent="0.25">
      <c r="A705" s="12">
        <v>6.79</v>
      </c>
      <c r="C705" s="12">
        <f t="shared" si="13"/>
        <v>2.6486866314264841</v>
      </c>
    </row>
    <row r="706" spans="1:3" x14ac:dyDescent="0.25">
      <c r="A706" s="12">
        <v>6.8</v>
      </c>
      <c r="C706" s="12">
        <f t="shared" si="13"/>
        <v>2.6461913397262347</v>
      </c>
    </row>
    <row r="707" spans="1:3" x14ac:dyDescent="0.25">
      <c r="A707" s="12">
        <v>6.81</v>
      </c>
      <c r="C707" s="12">
        <f t="shared" si="13"/>
        <v>2.6436960480266558</v>
      </c>
    </row>
    <row r="708" spans="1:3" x14ac:dyDescent="0.25">
      <c r="A708" s="12">
        <v>6.82</v>
      </c>
      <c r="C708" s="12">
        <f t="shared" si="13"/>
        <v>2.64120075632772</v>
      </c>
    </row>
    <row r="709" spans="1:3" x14ac:dyDescent="0.25">
      <c r="A709" s="12">
        <v>6.83</v>
      </c>
      <c r="C709" s="12">
        <f t="shared" si="13"/>
        <v>2.6387054646293997</v>
      </c>
    </row>
    <row r="710" spans="1:3" x14ac:dyDescent="0.25">
      <c r="A710" s="12">
        <v>6.84</v>
      </c>
      <c r="C710" s="12">
        <f t="shared" si="13"/>
        <v>2.63621017293167</v>
      </c>
    </row>
    <row r="711" spans="1:3" x14ac:dyDescent="0.25">
      <c r="A711" s="12">
        <v>6.85</v>
      </c>
      <c r="C711" s="12">
        <f t="shared" si="13"/>
        <v>2.6337148812345053</v>
      </c>
    </row>
    <row r="712" spans="1:3" x14ac:dyDescent="0.25">
      <c r="A712" s="12">
        <v>6.86</v>
      </c>
      <c r="C712" s="12">
        <f t="shared" si="13"/>
        <v>2.6312195895378814</v>
      </c>
    </row>
    <row r="713" spans="1:3" x14ac:dyDescent="0.25">
      <c r="A713" s="12">
        <v>6.87</v>
      </c>
      <c r="C713" s="12">
        <f t="shared" si="13"/>
        <v>2.6287242978417771</v>
      </c>
    </row>
    <row r="714" spans="1:3" x14ac:dyDescent="0.25">
      <c r="A714" s="12">
        <v>6.88</v>
      </c>
      <c r="C714" s="12">
        <f t="shared" si="13"/>
        <v>2.6262290061461684</v>
      </c>
    </row>
    <row r="715" spans="1:3" x14ac:dyDescent="0.25">
      <c r="A715" s="12">
        <v>6.89</v>
      </c>
      <c r="C715" s="12">
        <f t="shared" si="13"/>
        <v>2.6237337144510366</v>
      </c>
    </row>
    <row r="716" spans="1:3" x14ac:dyDescent="0.25">
      <c r="A716" s="12">
        <v>6.9</v>
      </c>
      <c r="C716" s="12">
        <f t="shared" si="13"/>
        <v>2.6212384227563597</v>
      </c>
    </row>
    <row r="717" spans="1:3" x14ac:dyDescent="0.25">
      <c r="A717" s="12">
        <v>6.91</v>
      </c>
      <c r="C717" s="12">
        <f t="shared" si="13"/>
        <v>2.6187431310621196</v>
      </c>
    </row>
    <row r="718" spans="1:3" x14ac:dyDescent="0.25">
      <c r="A718" s="12">
        <v>6.92</v>
      </c>
      <c r="C718" s="12">
        <f t="shared" si="13"/>
        <v>2.616247839368298</v>
      </c>
    </row>
    <row r="719" spans="1:3" x14ac:dyDescent="0.25">
      <c r="A719" s="12">
        <v>6.93</v>
      </c>
      <c r="C719" s="12">
        <f t="shared" si="13"/>
        <v>2.6137525476748769</v>
      </c>
    </row>
    <row r="720" spans="1:3" x14ac:dyDescent="0.25">
      <c r="A720" s="12">
        <v>6.94</v>
      </c>
      <c r="C720" s="12">
        <f t="shared" si="13"/>
        <v>2.6112572559818394</v>
      </c>
    </row>
    <row r="721" spans="1:3" x14ac:dyDescent="0.25">
      <c r="A721" s="12">
        <v>6.95</v>
      </c>
      <c r="C721" s="12">
        <f t="shared" si="13"/>
        <v>2.6087619642891697</v>
      </c>
    </row>
    <row r="722" spans="1:3" x14ac:dyDescent="0.25">
      <c r="A722" s="12">
        <v>6.96</v>
      </c>
      <c r="C722" s="12">
        <f t="shared" si="13"/>
        <v>2.6062666725968526</v>
      </c>
    </row>
    <row r="723" spans="1:3" x14ac:dyDescent="0.25">
      <c r="A723" s="12">
        <v>6.97</v>
      </c>
      <c r="C723" s="12">
        <f t="shared" si="13"/>
        <v>2.6037713809048721</v>
      </c>
    </row>
    <row r="724" spans="1:3" x14ac:dyDescent="0.25">
      <c r="A724" s="12">
        <v>6.98</v>
      </c>
      <c r="C724" s="12">
        <f t="shared" si="13"/>
        <v>2.601276089213215</v>
      </c>
    </row>
    <row r="725" spans="1:3" x14ac:dyDescent="0.25">
      <c r="A725" s="12">
        <v>6.99</v>
      </c>
      <c r="C725" s="12">
        <f t="shared" si="13"/>
        <v>2.5987807975218677</v>
      </c>
    </row>
    <row r="726" spans="1:3" x14ac:dyDescent="0.25">
      <c r="A726" s="12">
        <v>7</v>
      </c>
      <c r="C726" s="12">
        <f t="shared" si="13"/>
        <v>2.5962855058308172</v>
      </c>
    </row>
    <row r="727" spans="1:3" x14ac:dyDescent="0.25">
      <c r="A727" s="12">
        <v>7.01</v>
      </c>
      <c r="C727" s="12">
        <f t="shared" si="13"/>
        <v>2.59379021414005</v>
      </c>
    </row>
    <row r="728" spans="1:3" x14ac:dyDescent="0.25">
      <c r="A728" s="12">
        <v>7.02</v>
      </c>
      <c r="C728" s="12">
        <f t="shared" si="13"/>
        <v>2.5912949224495554</v>
      </c>
    </row>
    <row r="729" spans="1:3" x14ac:dyDescent="0.25">
      <c r="A729" s="12">
        <v>7.03</v>
      </c>
      <c r="C729" s="12">
        <f t="shared" si="13"/>
        <v>2.5887996307593202</v>
      </c>
    </row>
    <row r="730" spans="1:3" x14ac:dyDescent="0.25">
      <c r="A730" s="12">
        <v>7.04</v>
      </c>
      <c r="C730" s="12">
        <f t="shared" si="13"/>
        <v>2.5863043390693363</v>
      </c>
    </row>
    <row r="731" spans="1:3" x14ac:dyDescent="0.25">
      <c r="A731" s="12">
        <v>7.05</v>
      </c>
      <c r="C731" s="12">
        <f t="shared" si="13"/>
        <v>2.5838090473795905</v>
      </c>
    </row>
    <row r="732" spans="1:3" x14ac:dyDescent="0.25">
      <c r="A732" s="12">
        <v>7.06</v>
      </c>
      <c r="C732" s="12">
        <f t="shared" si="13"/>
        <v>2.5813137556900747</v>
      </c>
    </row>
    <row r="733" spans="1:3" x14ac:dyDescent="0.25">
      <c r="A733" s="12">
        <v>7.07</v>
      </c>
      <c r="C733" s="12">
        <f t="shared" ref="C733:C796" si="14">$G$5+LOG10($G$2*EXP(-$G$3*A733)+(1-$G$2)*EXP(-$G$4*A733))</f>
        <v>2.5788184640007774</v>
      </c>
    </row>
    <row r="734" spans="1:3" x14ac:dyDescent="0.25">
      <c r="A734" s="12">
        <v>7.08</v>
      </c>
      <c r="C734" s="12">
        <f t="shared" si="14"/>
        <v>2.5763231723116906</v>
      </c>
    </row>
    <row r="735" spans="1:3" x14ac:dyDescent="0.25">
      <c r="A735" s="12">
        <v>7.09</v>
      </c>
      <c r="C735" s="12">
        <f t="shared" si="14"/>
        <v>2.5738278806228054</v>
      </c>
    </row>
    <row r="736" spans="1:3" x14ac:dyDescent="0.25">
      <c r="A736" s="12">
        <v>7.1</v>
      </c>
      <c r="C736" s="12">
        <f t="shared" si="14"/>
        <v>2.571332588934113</v>
      </c>
    </row>
    <row r="737" spans="1:3" x14ac:dyDescent="0.25">
      <c r="A737" s="12">
        <v>7.11</v>
      </c>
      <c r="C737" s="12">
        <f t="shared" si="14"/>
        <v>2.5688372972456053</v>
      </c>
    </row>
    <row r="738" spans="1:3" x14ac:dyDescent="0.25">
      <c r="A738" s="12">
        <v>7.12</v>
      </c>
      <c r="C738" s="12">
        <f t="shared" si="14"/>
        <v>2.5663420055572743</v>
      </c>
    </row>
    <row r="739" spans="1:3" x14ac:dyDescent="0.25">
      <c r="A739" s="12">
        <v>7.13</v>
      </c>
      <c r="C739" s="12">
        <f t="shared" si="14"/>
        <v>2.563846713869113</v>
      </c>
    </row>
    <row r="740" spans="1:3" x14ac:dyDescent="0.25">
      <c r="A740" s="12">
        <v>7.14</v>
      </c>
      <c r="C740" s="12">
        <f t="shared" si="14"/>
        <v>2.5613514221811142</v>
      </c>
    </row>
    <row r="741" spans="1:3" x14ac:dyDescent="0.25">
      <c r="A741" s="12">
        <v>7.15</v>
      </c>
      <c r="C741" s="12">
        <f t="shared" si="14"/>
        <v>2.5588561304932709</v>
      </c>
    </row>
    <row r="742" spans="1:3" x14ac:dyDescent="0.25">
      <c r="A742" s="12">
        <v>7.16</v>
      </c>
      <c r="C742" s="12">
        <f t="shared" si="14"/>
        <v>2.5563608388055767</v>
      </c>
    </row>
    <row r="743" spans="1:3" x14ac:dyDescent="0.25">
      <c r="A743" s="12">
        <v>7.17</v>
      </c>
      <c r="C743" s="12">
        <f t="shared" si="14"/>
        <v>2.5538655471180256</v>
      </c>
    </row>
    <row r="744" spans="1:3" x14ac:dyDescent="0.25">
      <c r="A744" s="12">
        <v>7.18</v>
      </c>
      <c r="C744" s="12">
        <f t="shared" si="14"/>
        <v>2.5513702554306112</v>
      </c>
    </row>
    <row r="745" spans="1:3" x14ac:dyDescent="0.25">
      <c r="A745" s="12">
        <v>7.19</v>
      </c>
      <c r="C745" s="12">
        <f t="shared" si="14"/>
        <v>2.5488749637433274</v>
      </c>
    </row>
    <row r="746" spans="1:3" x14ac:dyDescent="0.25">
      <c r="A746" s="12">
        <v>7.2</v>
      </c>
      <c r="C746" s="12">
        <f t="shared" si="14"/>
        <v>2.5463796720561689</v>
      </c>
    </row>
    <row r="747" spans="1:3" x14ac:dyDescent="0.25">
      <c r="A747" s="12">
        <v>7.21</v>
      </c>
      <c r="C747" s="12">
        <f t="shared" si="14"/>
        <v>2.5438843803691311</v>
      </c>
    </row>
    <row r="748" spans="1:3" x14ac:dyDescent="0.25">
      <c r="A748" s="12">
        <v>7.22</v>
      </c>
      <c r="C748" s="12">
        <f t="shared" si="14"/>
        <v>2.5413890886822079</v>
      </c>
    </row>
    <row r="749" spans="1:3" x14ac:dyDescent="0.25">
      <c r="A749" s="12">
        <v>7.23</v>
      </c>
      <c r="C749" s="12">
        <f t="shared" si="14"/>
        <v>2.5388937969953957</v>
      </c>
    </row>
    <row r="750" spans="1:3" x14ac:dyDescent="0.25">
      <c r="A750" s="12">
        <v>7.24</v>
      </c>
      <c r="C750" s="12">
        <f t="shared" si="14"/>
        <v>2.5363985053086893</v>
      </c>
    </row>
    <row r="751" spans="1:3" x14ac:dyDescent="0.25">
      <c r="A751" s="12">
        <v>7.25</v>
      </c>
      <c r="C751" s="12">
        <f t="shared" si="14"/>
        <v>2.5339032136220832</v>
      </c>
    </row>
    <row r="752" spans="1:3" x14ac:dyDescent="0.25">
      <c r="A752" s="12">
        <v>7.26</v>
      </c>
      <c r="C752" s="12">
        <f t="shared" si="14"/>
        <v>2.5314079219355747</v>
      </c>
    </row>
    <row r="753" spans="1:3" x14ac:dyDescent="0.25">
      <c r="A753" s="12">
        <v>7.27</v>
      </c>
      <c r="C753" s="12">
        <f t="shared" si="14"/>
        <v>2.5289126302491587</v>
      </c>
    </row>
    <row r="754" spans="1:3" x14ac:dyDescent="0.25">
      <c r="A754" s="12">
        <v>7.28</v>
      </c>
      <c r="C754" s="12">
        <f t="shared" si="14"/>
        <v>2.5264173385628315</v>
      </c>
    </row>
    <row r="755" spans="1:3" x14ac:dyDescent="0.25">
      <c r="A755" s="12">
        <v>7.29</v>
      </c>
      <c r="C755" s="12">
        <f t="shared" si="14"/>
        <v>2.5239220468765895</v>
      </c>
    </row>
    <row r="756" spans="1:3" x14ac:dyDescent="0.25">
      <c r="A756" s="12">
        <v>7.3</v>
      </c>
      <c r="C756" s="12">
        <f t="shared" si="14"/>
        <v>2.5214267551904301</v>
      </c>
    </row>
    <row r="757" spans="1:3" x14ac:dyDescent="0.25">
      <c r="A757" s="12">
        <v>7.31</v>
      </c>
      <c r="C757" s="12">
        <f t="shared" si="14"/>
        <v>2.518931463504348</v>
      </c>
    </row>
    <row r="758" spans="1:3" x14ac:dyDescent="0.25">
      <c r="A758" s="12">
        <v>7.32</v>
      </c>
      <c r="C758" s="12">
        <f t="shared" si="14"/>
        <v>2.5164361718183406</v>
      </c>
    </row>
    <row r="759" spans="1:3" x14ac:dyDescent="0.25">
      <c r="A759" s="12">
        <v>7.33</v>
      </c>
      <c r="C759" s="12">
        <f t="shared" si="14"/>
        <v>2.513940880132405</v>
      </c>
    </row>
    <row r="760" spans="1:3" x14ac:dyDescent="0.25">
      <c r="A760" s="12">
        <v>7.34</v>
      </c>
      <c r="C760" s="12">
        <f t="shared" si="14"/>
        <v>2.5114455884465388</v>
      </c>
    </row>
    <row r="761" spans="1:3" x14ac:dyDescent="0.25">
      <c r="A761" s="12">
        <v>7.35</v>
      </c>
      <c r="C761" s="12">
        <f t="shared" si="14"/>
        <v>2.5089502967607382</v>
      </c>
    </row>
    <row r="762" spans="1:3" x14ac:dyDescent="0.25">
      <c r="A762" s="12">
        <v>7.36</v>
      </c>
      <c r="C762" s="12">
        <f t="shared" si="14"/>
        <v>2.5064550050750007</v>
      </c>
    </row>
    <row r="763" spans="1:3" x14ac:dyDescent="0.25">
      <c r="A763" s="12">
        <v>7.37</v>
      </c>
      <c r="C763" s="12">
        <f t="shared" si="14"/>
        <v>2.5039597133893228</v>
      </c>
    </row>
    <row r="764" spans="1:3" x14ac:dyDescent="0.25">
      <c r="A764" s="12">
        <v>7.38</v>
      </c>
      <c r="C764" s="12">
        <f t="shared" si="14"/>
        <v>2.5014644217037034</v>
      </c>
    </row>
    <row r="765" spans="1:3" x14ac:dyDescent="0.25">
      <c r="A765" s="12">
        <v>7.39</v>
      </c>
      <c r="C765" s="12">
        <f t="shared" si="14"/>
        <v>2.49896913001814</v>
      </c>
    </row>
    <row r="766" spans="1:3" x14ac:dyDescent="0.25">
      <c r="A766" s="12">
        <v>7.4</v>
      </c>
      <c r="C766" s="12">
        <f t="shared" si="14"/>
        <v>2.496473838332629</v>
      </c>
    </row>
    <row r="767" spans="1:3" x14ac:dyDescent="0.25">
      <c r="A767" s="12">
        <v>7.41</v>
      </c>
      <c r="C767" s="12">
        <f t="shared" si="14"/>
        <v>2.4939785466471696</v>
      </c>
    </row>
    <row r="768" spans="1:3" x14ac:dyDescent="0.25">
      <c r="A768" s="12">
        <v>7.42</v>
      </c>
      <c r="C768" s="12">
        <f t="shared" si="14"/>
        <v>2.491483254961758</v>
      </c>
    </row>
    <row r="769" spans="1:3" x14ac:dyDescent="0.25">
      <c r="A769" s="12">
        <v>7.43</v>
      </c>
      <c r="C769" s="12">
        <f t="shared" si="14"/>
        <v>2.4889879632763936</v>
      </c>
    </row>
    <row r="770" spans="1:3" x14ac:dyDescent="0.25">
      <c r="A770" s="12">
        <v>7.44</v>
      </c>
      <c r="C770" s="12">
        <f t="shared" si="14"/>
        <v>2.4864926715910736</v>
      </c>
    </row>
    <row r="771" spans="1:3" x14ac:dyDescent="0.25">
      <c r="A771" s="12">
        <v>7.45</v>
      </c>
      <c r="C771" s="12">
        <f t="shared" si="14"/>
        <v>2.4839973799057962</v>
      </c>
    </row>
    <row r="772" spans="1:3" x14ac:dyDescent="0.25">
      <c r="A772" s="12">
        <v>7.46</v>
      </c>
      <c r="C772" s="12">
        <f t="shared" si="14"/>
        <v>2.4815020882205605</v>
      </c>
    </row>
    <row r="773" spans="1:3" x14ac:dyDescent="0.25">
      <c r="A773" s="12">
        <v>7.47</v>
      </c>
      <c r="C773" s="12">
        <f t="shared" si="14"/>
        <v>2.4790067965353639</v>
      </c>
    </row>
    <row r="774" spans="1:3" x14ac:dyDescent="0.25">
      <c r="A774" s="12">
        <v>7.48</v>
      </c>
      <c r="C774" s="12">
        <f t="shared" si="14"/>
        <v>2.4765115048502047</v>
      </c>
    </row>
    <row r="775" spans="1:3" x14ac:dyDescent="0.25">
      <c r="A775" s="12">
        <v>7.49</v>
      </c>
      <c r="C775" s="12">
        <f t="shared" si="14"/>
        <v>2.4740162131650818</v>
      </c>
    </row>
    <row r="776" spans="1:3" x14ac:dyDescent="0.25">
      <c r="A776" s="12">
        <v>7.5</v>
      </c>
      <c r="C776" s="12">
        <f t="shared" si="14"/>
        <v>2.4715209214799927</v>
      </c>
    </row>
    <row r="777" spans="1:3" x14ac:dyDescent="0.25">
      <c r="A777" s="12">
        <v>7.51</v>
      </c>
      <c r="C777" s="12">
        <f t="shared" si="14"/>
        <v>2.4690256297949373</v>
      </c>
    </row>
    <row r="778" spans="1:3" x14ac:dyDescent="0.25">
      <c r="A778" s="12">
        <v>7.52</v>
      </c>
      <c r="C778" s="12">
        <f t="shared" si="14"/>
        <v>2.466530338109914</v>
      </c>
    </row>
    <row r="779" spans="1:3" x14ac:dyDescent="0.25">
      <c r="A779" s="12">
        <v>7.53</v>
      </c>
      <c r="C779" s="12">
        <f t="shared" si="14"/>
        <v>2.4640350464249208</v>
      </c>
    </row>
    <row r="780" spans="1:3" x14ac:dyDescent="0.25">
      <c r="A780" s="12">
        <v>7.54</v>
      </c>
      <c r="C780" s="12">
        <f t="shared" si="14"/>
        <v>2.4615397547399569</v>
      </c>
    </row>
    <row r="781" spans="1:3" x14ac:dyDescent="0.25">
      <c r="A781" s="12">
        <v>7.55</v>
      </c>
      <c r="C781" s="12">
        <f t="shared" si="14"/>
        <v>2.4590444630550206</v>
      </c>
    </row>
    <row r="782" spans="1:3" x14ac:dyDescent="0.25">
      <c r="A782" s="12">
        <v>7.56</v>
      </c>
      <c r="C782" s="12">
        <f t="shared" si="14"/>
        <v>2.4565491713701109</v>
      </c>
    </row>
    <row r="783" spans="1:3" x14ac:dyDescent="0.25">
      <c r="A783" s="12">
        <v>7.57</v>
      </c>
      <c r="C783" s="12">
        <f t="shared" si="14"/>
        <v>2.454053879685226</v>
      </c>
    </row>
    <row r="784" spans="1:3" x14ac:dyDescent="0.25">
      <c r="A784" s="12">
        <v>7.58</v>
      </c>
      <c r="C784" s="12">
        <f t="shared" si="14"/>
        <v>2.451558588000367</v>
      </c>
    </row>
    <row r="785" spans="1:3" x14ac:dyDescent="0.25">
      <c r="A785" s="12">
        <v>7.59</v>
      </c>
      <c r="C785" s="12">
        <f t="shared" si="14"/>
        <v>2.4490632963155301</v>
      </c>
    </row>
    <row r="786" spans="1:3" x14ac:dyDescent="0.25">
      <c r="A786" s="12">
        <v>7.6</v>
      </c>
      <c r="C786" s="12">
        <f t="shared" si="14"/>
        <v>2.4465680046307172</v>
      </c>
    </row>
    <row r="787" spans="1:3" x14ac:dyDescent="0.25">
      <c r="A787" s="12">
        <v>7.61</v>
      </c>
      <c r="C787" s="12">
        <f t="shared" si="14"/>
        <v>2.4440727129459248</v>
      </c>
    </row>
    <row r="788" spans="1:3" x14ac:dyDescent="0.25">
      <c r="A788" s="12">
        <v>7.62</v>
      </c>
      <c r="C788" s="12">
        <f t="shared" si="14"/>
        <v>2.4415774212611527</v>
      </c>
    </row>
    <row r="789" spans="1:3" x14ac:dyDescent="0.25">
      <c r="A789" s="12">
        <v>7.63</v>
      </c>
      <c r="C789" s="12">
        <f t="shared" si="14"/>
        <v>2.4390821295764011</v>
      </c>
    </row>
    <row r="790" spans="1:3" x14ac:dyDescent="0.25">
      <c r="A790" s="12">
        <v>7.64</v>
      </c>
      <c r="C790" s="12">
        <f t="shared" si="14"/>
        <v>2.4365868378916682</v>
      </c>
    </row>
    <row r="791" spans="1:3" x14ac:dyDescent="0.25">
      <c r="A791" s="12">
        <v>7.65</v>
      </c>
      <c r="C791" s="12">
        <f t="shared" si="14"/>
        <v>2.4340915462069539</v>
      </c>
    </row>
    <row r="792" spans="1:3" x14ac:dyDescent="0.25">
      <c r="A792" s="12">
        <v>7.66</v>
      </c>
      <c r="C792" s="12">
        <f t="shared" si="14"/>
        <v>2.4315962545222565</v>
      </c>
    </row>
    <row r="793" spans="1:3" x14ac:dyDescent="0.25">
      <c r="A793" s="12">
        <v>7.67</v>
      </c>
      <c r="C793" s="12">
        <f t="shared" si="14"/>
        <v>2.429100962837575</v>
      </c>
    </row>
    <row r="794" spans="1:3" x14ac:dyDescent="0.25">
      <c r="A794" s="12">
        <v>7.68</v>
      </c>
      <c r="C794" s="12">
        <f t="shared" si="14"/>
        <v>2.4266056711529105</v>
      </c>
    </row>
    <row r="795" spans="1:3" x14ac:dyDescent="0.25">
      <c r="A795" s="12">
        <v>7.69</v>
      </c>
      <c r="C795" s="12">
        <f t="shared" si="14"/>
        <v>2.424110379468261</v>
      </c>
    </row>
    <row r="796" spans="1:3" x14ac:dyDescent="0.25">
      <c r="A796" s="12">
        <v>7.7</v>
      </c>
      <c r="C796" s="12">
        <f t="shared" si="14"/>
        <v>2.4216150877836258</v>
      </c>
    </row>
    <row r="797" spans="1:3" x14ac:dyDescent="0.25">
      <c r="A797" s="12">
        <v>7.71</v>
      </c>
      <c r="C797" s="12">
        <f t="shared" ref="C797:C860" si="15">$G$5+LOG10($G$2*EXP(-$G$3*A797)+(1-$G$2)*EXP(-$G$4*A797))</f>
        <v>2.4191197960990047</v>
      </c>
    </row>
    <row r="798" spans="1:3" x14ac:dyDescent="0.25">
      <c r="A798" s="12">
        <v>7.72</v>
      </c>
      <c r="C798" s="12">
        <f t="shared" si="15"/>
        <v>2.416624504414397</v>
      </c>
    </row>
    <row r="799" spans="1:3" x14ac:dyDescent="0.25">
      <c r="A799" s="12">
        <v>7.73</v>
      </c>
      <c r="C799" s="12">
        <f t="shared" si="15"/>
        <v>2.4141292127298026</v>
      </c>
    </row>
    <row r="800" spans="1:3" x14ac:dyDescent="0.25">
      <c r="A800" s="12">
        <v>7.74</v>
      </c>
      <c r="C800" s="12">
        <f t="shared" si="15"/>
        <v>2.4116339210452198</v>
      </c>
    </row>
    <row r="801" spans="1:3" x14ac:dyDescent="0.25">
      <c r="A801" s="12">
        <v>7.75</v>
      </c>
      <c r="C801" s="12">
        <f t="shared" si="15"/>
        <v>2.4091386293606494</v>
      </c>
    </row>
    <row r="802" spans="1:3" x14ac:dyDescent="0.25">
      <c r="A802" s="12">
        <v>7.76</v>
      </c>
      <c r="C802" s="12">
        <f t="shared" si="15"/>
        <v>2.4066433376760905</v>
      </c>
    </row>
    <row r="803" spans="1:3" x14ac:dyDescent="0.25">
      <c r="A803" s="12">
        <v>7.77</v>
      </c>
      <c r="C803" s="12">
        <f t="shared" si="15"/>
        <v>2.4041480459915414</v>
      </c>
    </row>
    <row r="804" spans="1:3" x14ac:dyDescent="0.25">
      <c r="A804" s="12">
        <v>7.78</v>
      </c>
      <c r="C804" s="12">
        <f t="shared" si="15"/>
        <v>2.4016527543070039</v>
      </c>
    </row>
    <row r="805" spans="1:3" x14ac:dyDescent="0.25">
      <c r="A805" s="12">
        <v>7.79</v>
      </c>
      <c r="C805" s="12">
        <f t="shared" si="15"/>
        <v>2.3991574626224752</v>
      </c>
    </row>
    <row r="806" spans="1:3" x14ac:dyDescent="0.25">
      <c r="A806" s="12">
        <v>7.8</v>
      </c>
      <c r="C806" s="12">
        <f t="shared" si="15"/>
        <v>2.3966621709379563</v>
      </c>
    </row>
    <row r="807" spans="1:3" x14ac:dyDescent="0.25">
      <c r="A807" s="12">
        <v>7.81</v>
      </c>
      <c r="C807" s="12">
        <f t="shared" si="15"/>
        <v>2.3941668792534472</v>
      </c>
    </row>
    <row r="808" spans="1:3" x14ac:dyDescent="0.25">
      <c r="A808" s="12">
        <v>7.82</v>
      </c>
      <c r="C808" s="12">
        <f t="shared" si="15"/>
        <v>2.391671587568946</v>
      </c>
    </row>
    <row r="809" spans="1:3" x14ac:dyDescent="0.25">
      <c r="A809" s="12">
        <v>7.83</v>
      </c>
      <c r="C809" s="12">
        <f t="shared" si="15"/>
        <v>2.3891762958844538</v>
      </c>
    </row>
    <row r="810" spans="1:3" x14ac:dyDescent="0.25">
      <c r="A810" s="12">
        <v>7.84</v>
      </c>
      <c r="C810" s="12">
        <f t="shared" si="15"/>
        <v>2.3866810041999695</v>
      </c>
    </row>
    <row r="811" spans="1:3" x14ac:dyDescent="0.25">
      <c r="A811" s="12">
        <v>7.85</v>
      </c>
      <c r="C811" s="12">
        <f t="shared" si="15"/>
        <v>2.3841857125154924</v>
      </c>
    </row>
    <row r="812" spans="1:3" x14ac:dyDescent="0.25">
      <c r="A812" s="12">
        <v>7.86</v>
      </c>
      <c r="C812" s="12">
        <f t="shared" si="15"/>
        <v>2.3816904208310223</v>
      </c>
    </row>
    <row r="813" spans="1:3" x14ac:dyDescent="0.25">
      <c r="A813" s="12">
        <v>7.87</v>
      </c>
      <c r="C813" s="12">
        <f t="shared" si="15"/>
        <v>2.3791951291465603</v>
      </c>
    </row>
    <row r="814" spans="1:3" x14ac:dyDescent="0.25">
      <c r="A814" s="12">
        <v>7.88</v>
      </c>
      <c r="C814" s="12">
        <f t="shared" si="15"/>
        <v>2.3766998374621044</v>
      </c>
    </row>
    <row r="815" spans="1:3" x14ac:dyDescent="0.25">
      <c r="A815" s="12">
        <v>7.89</v>
      </c>
      <c r="C815" s="12">
        <f t="shared" si="15"/>
        <v>2.3742045457776557</v>
      </c>
    </row>
    <row r="816" spans="1:3" x14ac:dyDescent="0.25">
      <c r="A816" s="12">
        <v>7.9</v>
      </c>
      <c r="C816" s="12">
        <f t="shared" si="15"/>
        <v>2.3717092540932123</v>
      </c>
    </row>
    <row r="817" spans="1:3" x14ac:dyDescent="0.25">
      <c r="A817" s="12">
        <v>7.91</v>
      </c>
      <c r="C817" s="12">
        <f t="shared" si="15"/>
        <v>2.3692139624087751</v>
      </c>
    </row>
    <row r="818" spans="1:3" x14ac:dyDescent="0.25">
      <c r="A818" s="12">
        <v>7.92</v>
      </c>
      <c r="C818" s="12">
        <f t="shared" si="15"/>
        <v>2.3667186707243433</v>
      </c>
    </row>
    <row r="819" spans="1:3" x14ac:dyDescent="0.25">
      <c r="A819" s="12">
        <v>7.93</v>
      </c>
      <c r="C819" s="12">
        <f t="shared" si="15"/>
        <v>2.3642233790399176</v>
      </c>
    </row>
    <row r="820" spans="1:3" x14ac:dyDescent="0.25">
      <c r="A820" s="12">
        <v>7.94</v>
      </c>
      <c r="C820" s="12">
        <f t="shared" si="15"/>
        <v>2.3617280873554964</v>
      </c>
    </row>
    <row r="821" spans="1:3" x14ac:dyDescent="0.25">
      <c r="A821" s="12">
        <v>7.95</v>
      </c>
      <c r="C821" s="12">
        <f t="shared" si="15"/>
        <v>2.3592327956710806</v>
      </c>
    </row>
    <row r="822" spans="1:3" x14ac:dyDescent="0.25">
      <c r="A822" s="12">
        <v>7.96</v>
      </c>
      <c r="C822" s="12">
        <f t="shared" si="15"/>
        <v>2.35673750398667</v>
      </c>
    </row>
    <row r="823" spans="1:3" x14ac:dyDescent="0.25">
      <c r="A823" s="12">
        <v>7.97</v>
      </c>
      <c r="C823" s="12">
        <f t="shared" si="15"/>
        <v>2.3542422123022639</v>
      </c>
    </row>
    <row r="824" spans="1:3" x14ac:dyDescent="0.25">
      <c r="A824" s="12">
        <v>7.98</v>
      </c>
      <c r="C824" s="12">
        <f t="shared" si="15"/>
        <v>2.3517469206178614</v>
      </c>
    </row>
    <row r="825" spans="1:3" x14ac:dyDescent="0.25">
      <c r="A825" s="12">
        <v>7.99</v>
      </c>
      <c r="C825" s="12">
        <f t="shared" si="15"/>
        <v>2.3492516289334633</v>
      </c>
    </row>
    <row r="826" spans="1:3" x14ac:dyDescent="0.25">
      <c r="A826" s="12">
        <v>8</v>
      </c>
      <c r="C826" s="12">
        <f t="shared" si="15"/>
        <v>2.3467563372490696</v>
      </c>
    </row>
    <row r="827" spans="1:3" x14ac:dyDescent="0.25">
      <c r="A827" s="12">
        <v>8.01</v>
      </c>
      <c r="C827" s="12">
        <f t="shared" si="15"/>
        <v>2.3442610455646795</v>
      </c>
    </row>
    <row r="828" spans="1:3" x14ac:dyDescent="0.25">
      <c r="A828" s="12">
        <v>8.02</v>
      </c>
      <c r="C828" s="12">
        <f t="shared" si="15"/>
        <v>2.3417657538802938</v>
      </c>
    </row>
    <row r="829" spans="1:3" x14ac:dyDescent="0.25">
      <c r="A829" s="12">
        <v>8.0299999999999994</v>
      </c>
      <c r="C829" s="12">
        <f t="shared" si="15"/>
        <v>2.3392704621959108</v>
      </c>
    </row>
    <row r="830" spans="1:3" x14ac:dyDescent="0.25">
      <c r="A830" s="12">
        <v>8.0399999999999991</v>
      </c>
      <c r="C830" s="12">
        <f t="shared" si="15"/>
        <v>2.3367751705115314</v>
      </c>
    </row>
    <row r="831" spans="1:3" x14ac:dyDescent="0.25">
      <c r="A831" s="12">
        <v>8.0500000000000007</v>
      </c>
      <c r="C831" s="12">
        <f t="shared" si="15"/>
        <v>2.3342798788271546</v>
      </c>
    </row>
    <row r="832" spans="1:3" x14ac:dyDescent="0.25">
      <c r="A832" s="12">
        <v>8.06</v>
      </c>
      <c r="C832" s="12">
        <f t="shared" si="15"/>
        <v>2.3317845871427823</v>
      </c>
    </row>
    <row r="833" spans="1:3" x14ac:dyDescent="0.25">
      <c r="A833" s="12">
        <v>8.07</v>
      </c>
      <c r="C833" s="12">
        <f t="shared" si="15"/>
        <v>2.3292892954584117</v>
      </c>
    </row>
    <row r="834" spans="1:3" x14ac:dyDescent="0.25">
      <c r="A834" s="12">
        <v>8.08</v>
      </c>
      <c r="C834" s="12">
        <f t="shared" si="15"/>
        <v>2.3267940037740447</v>
      </c>
    </row>
    <row r="835" spans="1:3" x14ac:dyDescent="0.25">
      <c r="A835" s="12">
        <v>8.09</v>
      </c>
      <c r="C835" s="12">
        <f t="shared" si="15"/>
        <v>2.3242987120896803</v>
      </c>
    </row>
    <row r="836" spans="1:3" x14ac:dyDescent="0.25">
      <c r="A836" s="12">
        <v>8.1</v>
      </c>
      <c r="C836" s="12">
        <f t="shared" si="15"/>
        <v>2.3218034204053186</v>
      </c>
    </row>
    <row r="837" spans="1:3" x14ac:dyDescent="0.25">
      <c r="A837" s="12">
        <v>8.11</v>
      </c>
      <c r="C837" s="12">
        <f t="shared" si="15"/>
        <v>2.3193081287209596</v>
      </c>
    </row>
    <row r="838" spans="1:3" x14ac:dyDescent="0.25">
      <c r="A838" s="12">
        <v>8.1199999999999992</v>
      </c>
      <c r="C838" s="12">
        <f t="shared" si="15"/>
        <v>2.3168128370366023</v>
      </c>
    </row>
    <row r="839" spans="1:3" x14ac:dyDescent="0.25">
      <c r="A839" s="12">
        <v>8.1300000000000008</v>
      </c>
      <c r="C839" s="12">
        <f t="shared" si="15"/>
        <v>2.3143175453522469</v>
      </c>
    </row>
    <row r="840" spans="1:3" x14ac:dyDescent="0.25">
      <c r="A840" s="12">
        <v>8.14</v>
      </c>
      <c r="C840" s="12">
        <f t="shared" si="15"/>
        <v>2.311822253667895</v>
      </c>
    </row>
    <row r="841" spans="1:3" x14ac:dyDescent="0.25">
      <c r="A841" s="12">
        <v>8.15</v>
      </c>
      <c r="C841" s="12">
        <f t="shared" si="15"/>
        <v>2.3093269619835448</v>
      </c>
    </row>
    <row r="842" spans="1:3" x14ac:dyDescent="0.25">
      <c r="A842" s="12">
        <v>8.16</v>
      </c>
      <c r="C842" s="12">
        <f t="shared" si="15"/>
        <v>2.3068316702991964</v>
      </c>
    </row>
    <row r="843" spans="1:3" x14ac:dyDescent="0.25">
      <c r="A843" s="12">
        <v>8.17</v>
      </c>
      <c r="C843" s="12">
        <f t="shared" si="15"/>
        <v>2.3043363786148499</v>
      </c>
    </row>
    <row r="844" spans="1:3" x14ac:dyDescent="0.25">
      <c r="A844" s="12">
        <v>8.18</v>
      </c>
      <c r="C844" s="12">
        <f t="shared" si="15"/>
        <v>2.301841086930505</v>
      </c>
    </row>
    <row r="845" spans="1:3" x14ac:dyDescent="0.25">
      <c r="A845" s="12">
        <v>8.19</v>
      </c>
      <c r="C845" s="12">
        <f t="shared" si="15"/>
        <v>2.2993457952461629</v>
      </c>
    </row>
    <row r="846" spans="1:3" x14ac:dyDescent="0.25">
      <c r="A846" s="12">
        <v>8.1999999999999993</v>
      </c>
      <c r="C846" s="12">
        <f t="shared" si="15"/>
        <v>2.2968505035618216</v>
      </c>
    </row>
    <row r="847" spans="1:3" x14ac:dyDescent="0.25">
      <c r="A847" s="12">
        <v>8.2100000000000009</v>
      </c>
      <c r="C847" s="12">
        <f t="shared" si="15"/>
        <v>2.2943552118774821</v>
      </c>
    </row>
    <row r="848" spans="1:3" x14ac:dyDescent="0.25">
      <c r="A848" s="12">
        <v>8.2200000000000006</v>
      </c>
      <c r="C848" s="12">
        <f t="shared" si="15"/>
        <v>2.2918599201931444</v>
      </c>
    </row>
    <row r="849" spans="1:3" x14ac:dyDescent="0.25">
      <c r="A849" s="12">
        <v>8.23</v>
      </c>
      <c r="C849" s="12">
        <f t="shared" si="15"/>
        <v>2.2893646285088076</v>
      </c>
    </row>
    <row r="850" spans="1:3" x14ac:dyDescent="0.25">
      <c r="A850" s="12">
        <v>8.24</v>
      </c>
      <c r="C850" s="12">
        <f t="shared" si="15"/>
        <v>2.2868693368244735</v>
      </c>
    </row>
    <row r="851" spans="1:3" x14ac:dyDescent="0.25">
      <c r="A851" s="12">
        <v>8.25</v>
      </c>
      <c r="C851" s="12">
        <f t="shared" si="15"/>
        <v>2.2843740451401393</v>
      </c>
    </row>
    <row r="852" spans="1:3" x14ac:dyDescent="0.25">
      <c r="A852" s="12">
        <v>8.26</v>
      </c>
      <c r="C852" s="12">
        <f t="shared" si="15"/>
        <v>2.2818787534558078</v>
      </c>
    </row>
    <row r="853" spans="1:3" x14ac:dyDescent="0.25">
      <c r="A853" s="12">
        <v>8.27</v>
      </c>
      <c r="C853" s="12">
        <f t="shared" si="15"/>
        <v>2.2793834617714763</v>
      </c>
    </row>
    <row r="854" spans="1:3" x14ac:dyDescent="0.25">
      <c r="A854" s="12">
        <v>8.2799999999999994</v>
      </c>
      <c r="C854" s="12">
        <f t="shared" si="15"/>
        <v>2.2768881700871466</v>
      </c>
    </row>
    <row r="855" spans="1:3" x14ac:dyDescent="0.25">
      <c r="A855" s="12">
        <v>8.2899999999999991</v>
      </c>
      <c r="C855" s="12">
        <f t="shared" si="15"/>
        <v>2.2743928784028187</v>
      </c>
    </row>
    <row r="856" spans="1:3" x14ac:dyDescent="0.25">
      <c r="A856" s="12">
        <v>8.3000000000000007</v>
      </c>
      <c r="C856" s="12">
        <f t="shared" si="15"/>
        <v>2.2718975867184907</v>
      </c>
    </row>
    <row r="857" spans="1:3" x14ac:dyDescent="0.25">
      <c r="A857" s="12">
        <v>8.31</v>
      </c>
      <c r="C857" s="12">
        <f t="shared" si="15"/>
        <v>2.2694022950341637</v>
      </c>
    </row>
    <row r="858" spans="1:3" x14ac:dyDescent="0.25">
      <c r="A858" s="12">
        <v>8.32</v>
      </c>
      <c r="C858" s="12">
        <f t="shared" si="15"/>
        <v>2.2669070033498384</v>
      </c>
    </row>
    <row r="859" spans="1:3" x14ac:dyDescent="0.25">
      <c r="A859" s="12">
        <v>8.33</v>
      </c>
      <c r="C859" s="12">
        <f t="shared" si="15"/>
        <v>2.264411711665514</v>
      </c>
    </row>
    <row r="860" spans="1:3" x14ac:dyDescent="0.25">
      <c r="A860" s="12">
        <v>8.34</v>
      </c>
      <c r="C860" s="12">
        <f t="shared" si="15"/>
        <v>2.2619164199811905</v>
      </c>
    </row>
    <row r="861" spans="1:3" x14ac:dyDescent="0.25">
      <c r="A861" s="12">
        <v>8.35</v>
      </c>
      <c r="C861" s="12">
        <f t="shared" ref="C861:C924" si="16">$G$5+LOG10($G$2*EXP(-$G$3*A861)+(1-$G$2)*EXP(-$G$4*A861))</f>
        <v>2.2594211282968679</v>
      </c>
    </row>
    <row r="862" spans="1:3" x14ac:dyDescent="0.25">
      <c r="A862" s="12">
        <v>8.36</v>
      </c>
      <c r="C862" s="12">
        <f t="shared" si="16"/>
        <v>2.2569258366125462</v>
      </c>
    </row>
    <row r="863" spans="1:3" x14ac:dyDescent="0.25">
      <c r="A863" s="12">
        <v>8.3699999999999992</v>
      </c>
      <c r="C863" s="12">
        <f t="shared" si="16"/>
        <v>2.2544305449282254</v>
      </c>
    </row>
    <row r="864" spans="1:3" x14ac:dyDescent="0.25">
      <c r="A864" s="12">
        <v>8.3800000000000008</v>
      </c>
      <c r="C864" s="12">
        <f t="shared" si="16"/>
        <v>2.2519352532439054</v>
      </c>
    </row>
    <row r="865" spans="1:3" x14ac:dyDescent="0.25">
      <c r="A865" s="12">
        <v>8.39</v>
      </c>
      <c r="C865" s="12">
        <f t="shared" si="16"/>
        <v>2.2494399615595855</v>
      </c>
    </row>
    <row r="866" spans="1:3" x14ac:dyDescent="0.25">
      <c r="A866" s="12">
        <v>8.4</v>
      </c>
      <c r="C866" s="12">
        <f t="shared" si="16"/>
        <v>2.2469446698752673</v>
      </c>
    </row>
    <row r="867" spans="1:3" x14ac:dyDescent="0.25">
      <c r="A867" s="12">
        <v>8.41</v>
      </c>
      <c r="C867" s="12">
        <f t="shared" si="16"/>
        <v>2.2444493781909491</v>
      </c>
    </row>
    <row r="868" spans="1:3" x14ac:dyDescent="0.25">
      <c r="A868" s="12">
        <v>8.42</v>
      </c>
      <c r="C868" s="12">
        <f t="shared" si="16"/>
        <v>2.2419540865066319</v>
      </c>
    </row>
    <row r="869" spans="1:3" x14ac:dyDescent="0.25">
      <c r="A869" s="12">
        <v>8.43</v>
      </c>
      <c r="C869" s="12">
        <f t="shared" si="16"/>
        <v>2.2394587948223155</v>
      </c>
    </row>
    <row r="870" spans="1:3" x14ac:dyDescent="0.25">
      <c r="A870" s="12">
        <v>8.44</v>
      </c>
      <c r="C870" s="12">
        <f t="shared" si="16"/>
        <v>2.2369635031379991</v>
      </c>
    </row>
    <row r="871" spans="1:3" x14ac:dyDescent="0.25">
      <c r="A871" s="12">
        <v>8.4499999999999993</v>
      </c>
      <c r="C871" s="12">
        <f t="shared" si="16"/>
        <v>2.2344682114536836</v>
      </c>
    </row>
    <row r="872" spans="1:3" x14ac:dyDescent="0.25">
      <c r="A872" s="12">
        <v>8.4600000000000009</v>
      </c>
      <c r="C872" s="12">
        <f t="shared" si="16"/>
        <v>2.2319729197693681</v>
      </c>
    </row>
    <row r="873" spans="1:3" x14ac:dyDescent="0.25">
      <c r="A873" s="12">
        <v>8.4700000000000006</v>
      </c>
      <c r="C873" s="12">
        <f t="shared" si="16"/>
        <v>2.2294776280850543</v>
      </c>
    </row>
    <row r="874" spans="1:3" x14ac:dyDescent="0.25">
      <c r="A874" s="12">
        <v>8.48</v>
      </c>
      <c r="C874" s="12">
        <f t="shared" si="16"/>
        <v>2.2269823364007406</v>
      </c>
    </row>
    <row r="875" spans="1:3" x14ac:dyDescent="0.25">
      <c r="A875" s="12">
        <v>8.49</v>
      </c>
      <c r="C875" s="12">
        <f t="shared" si="16"/>
        <v>2.2244870447164269</v>
      </c>
    </row>
    <row r="876" spans="1:3" x14ac:dyDescent="0.25">
      <c r="A876" s="12">
        <v>8.5</v>
      </c>
      <c r="C876" s="12">
        <f t="shared" si="16"/>
        <v>2.221991753032114</v>
      </c>
    </row>
    <row r="877" spans="1:3" x14ac:dyDescent="0.25">
      <c r="A877" s="12">
        <v>8.51</v>
      </c>
      <c r="C877" s="12">
        <f t="shared" si="16"/>
        <v>2.2194964613478021</v>
      </c>
    </row>
    <row r="878" spans="1:3" x14ac:dyDescent="0.25">
      <c r="A878" s="12">
        <v>8.52</v>
      </c>
      <c r="C878" s="12">
        <f t="shared" si="16"/>
        <v>2.2170011696634893</v>
      </c>
    </row>
    <row r="879" spans="1:3" x14ac:dyDescent="0.25">
      <c r="A879" s="12">
        <v>8.5299999999999994</v>
      </c>
      <c r="C879" s="12">
        <f t="shared" si="16"/>
        <v>2.2145058779791782</v>
      </c>
    </row>
    <row r="880" spans="1:3" x14ac:dyDescent="0.25">
      <c r="A880" s="12">
        <v>8.5399999999999991</v>
      </c>
      <c r="C880" s="12">
        <f t="shared" si="16"/>
        <v>2.2120105862948671</v>
      </c>
    </row>
    <row r="881" spans="1:3" x14ac:dyDescent="0.25">
      <c r="A881" s="12">
        <v>8.5500000000000007</v>
      </c>
      <c r="C881" s="12">
        <f t="shared" si="16"/>
        <v>2.2095152946105552</v>
      </c>
    </row>
    <row r="882" spans="1:3" x14ac:dyDescent="0.25">
      <c r="A882" s="12">
        <v>8.56</v>
      </c>
      <c r="C882" s="12">
        <f t="shared" si="16"/>
        <v>2.207020002926245</v>
      </c>
    </row>
    <row r="883" spans="1:3" x14ac:dyDescent="0.25">
      <c r="A883" s="12">
        <v>8.57</v>
      </c>
      <c r="C883" s="12">
        <f t="shared" si="16"/>
        <v>2.2045247112419348</v>
      </c>
    </row>
    <row r="884" spans="1:3" x14ac:dyDescent="0.25">
      <c r="A884" s="12">
        <v>8.58</v>
      </c>
      <c r="C884" s="12">
        <f t="shared" si="16"/>
        <v>2.2020294195576247</v>
      </c>
    </row>
    <row r="885" spans="1:3" x14ac:dyDescent="0.25">
      <c r="A885" s="12">
        <v>8.59</v>
      </c>
      <c r="C885" s="12">
        <f t="shared" si="16"/>
        <v>2.1995341278733154</v>
      </c>
    </row>
    <row r="886" spans="1:3" x14ac:dyDescent="0.25">
      <c r="A886" s="12">
        <v>8.6</v>
      </c>
      <c r="C886" s="12">
        <f t="shared" si="16"/>
        <v>2.1970388361890061</v>
      </c>
    </row>
    <row r="887" spans="1:3" x14ac:dyDescent="0.25">
      <c r="A887" s="12">
        <v>8.61</v>
      </c>
      <c r="C887" s="12">
        <f t="shared" si="16"/>
        <v>2.1945435445046977</v>
      </c>
    </row>
    <row r="888" spans="1:3" x14ac:dyDescent="0.25">
      <c r="A888" s="12">
        <v>8.6199999999999992</v>
      </c>
      <c r="C888" s="12">
        <f t="shared" si="16"/>
        <v>2.1920482528203893</v>
      </c>
    </row>
    <row r="889" spans="1:3" x14ac:dyDescent="0.25">
      <c r="A889" s="12">
        <v>8.6300000000000008</v>
      </c>
      <c r="C889" s="12">
        <f t="shared" si="16"/>
        <v>2.18955296113608</v>
      </c>
    </row>
    <row r="890" spans="1:3" x14ac:dyDescent="0.25">
      <c r="A890" s="12">
        <v>8.64</v>
      </c>
      <c r="C890" s="12">
        <f t="shared" si="16"/>
        <v>2.1870576694517725</v>
      </c>
    </row>
    <row r="891" spans="1:3" x14ac:dyDescent="0.25">
      <c r="A891" s="12">
        <v>8.65</v>
      </c>
      <c r="C891" s="12">
        <f t="shared" si="16"/>
        <v>2.1845623777674641</v>
      </c>
    </row>
    <row r="892" spans="1:3" x14ac:dyDescent="0.25">
      <c r="A892" s="12">
        <v>8.66</v>
      </c>
      <c r="C892" s="12">
        <f t="shared" si="16"/>
        <v>2.1820670860831566</v>
      </c>
    </row>
    <row r="893" spans="1:3" x14ac:dyDescent="0.25">
      <c r="A893" s="12">
        <v>8.67</v>
      </c>
      <c r="C893" s="12">
        <f t="shared" si="16"/>
        <v>2.1795717943988491</v>
      </c>
    </row>
    <row r="894" spans="1:3" x14ac:dyDescent="0.25">
      <c r="A894" s="12">
        <v>8.68</v>
      </c>
      <c r="C894" s="12">
        <f t="shared" si="16"/>
        <v>2.1770765027145424</v>
      </c>
    </row>
    <row r="895" spans="1:3" x14ac:dyDescent="0.25">
      <c r="A895" s="12">
        <v>8.69</v>
      </c>
      <c r="C895" s="12">
        <f t="shared" si="16"/>
        <v>2.1745812110302349</v>
      </c>
    </row>
    <row r="896" spans="1:3" x14ac:dyDescent="0.25">
      <c r="A896" s="12">
        <v>8.6999999999999993</v>
      </c>
      <c r="C896" s="12">
        <f t="shared" si="16"/>
        <v>2.1720859193459283</v>
      </c>
    </row>
    <row r="897" spans="1:3" x14ac:dyDescent="0.25">
      <c r="A897" s="12">
        <v>8.7100000000000009</v>
      </c>
      <c r="C897" s="12">
        <f t="shared" si="16"/>
        <v>2.1695906276616217</v>
      </c>
    </row>
    <row r="898" spans="1:3" x14ac:dyDescent="0.25">
      <c r="A898" s="12">
        <v>8.7200000000000006</v>
      </c>
      <c r="C898" s="12">
        <f t="shared" si="16"/>
        <v>2.1670953359773151</v>
      </c>
    </row>
    <row r="899" spans="1:3" x14ac:dyDescent="0.25">
      <c r="A899" s="12">
        <v>8.73</v>
      </c>
      <c r="C899" s="12">
        <f t="shared" si="16"/>
        <v>2.1646000442930085</v>
      </c>
    </row>
    <row r="900" spans="1:3" x14ac:dyDescent="0.25">
      <c r="A900" s="12">
        <v>8.74</v>
      </c>
      <c r="C900" s="12">
        <f t="shared" si="16"/>
        <v>2.1621047526087027</v>
      </c>
    </row>
    <row r="901" spans="1:3" x14ac:dyDescent="0.25">
      <c r="A901" s="12">
        <v>8.75</v>
      </c>
      <c r="C901" s="12">
        <f t="shared" si="16"/>
        <v>2.159609460924397</v>
      </c>
    </row>
    <row r="902" spans="1:3" x14ac:dyDescent="0.25">
      <c r="A902" s="12">
        <v>8.76</v>
      </c>
      <c r="C902" s="12">
        <f t="shared" si="16"/>
        <v>2.1571141692400913</v>
      </c>
    </row>
    <row r="903" spans="1:3" x14ac:dyDescent="0.25">
      <c r="A903" s="12">
        <v>8.77</v>
      </c>
      <c r="C903" s="12">
        <f t="shared" si="16"/>
        <v>2.1546188775557855</v>
      </c>
    </row>
    <row r="904" spans="1:3" x14ac:dyDescent="0.25">
      <c r="A904" s="12">
        <v>8.7799999999999994</v>
      </c>
      <c r="C904" s="12">
        <f t="shared" si="16"/>
        <v>2.1521235858714807</v>
      </c>
    </row>
    <row r="905" spans="1:3" x14ac:dyDescent="0.25">
      <c r="A905" s="12">
        <v>8.7899999999999991</v>
      </c>
      <c r="C905" s="12">
        <f t="shared" si="16"/>
        <v>2.1496282941871749</v>
      </c>
    </row>
    <row r="906" spans="1:3" x14ac:dyDescent="0.25">
      <c r="A906" s="12">
        <v>8.8000000000000007</v>
      </c>
      <c r="C906" s="12">
        <f t="shared" si="16"/>
        <v>2.1471330025028692</v>
      </c>
    </row>
    <row r="907" spans="1:3" x14ac:dyDescent="0.25">
      <c r="A907" s="12">
        <v>8.81</v>
      </c>
      <c r="C907" s="12">
        <f t="shared" si="16"/>
        <v>2.1446377108185644</v>
      </c>
    </row>
    <row r="908" spans="1:3" x14ac:dyDescent="0.25">
      <c r="A908" s="12">
        <v>8.82</v>
      </c>
      <c r="C908" s="12">
        <f t="shared" si="16"/>
        <v>2.1421424191342595</v>
      </c>
    </row>
    <row r="909" spans="1:3" x14ac:dyDescent="0.25">
      <c r="A909" s="12">
        <v>8.83</v>
      </c>
      <c r="C909" s="12">
        <f t="shared" si="16"/>
        <v>2.1396471274499547</v>
      </c>
    </row>
    <row r="910" spans="1:3" x14ac:dyDescent="0.25">
      <c r="A910" s="12">
        <v>8.84</v>
      </c>
      <c r="C910" s="12">
        <f t="shared" si="16"/>
        <v>2.1371518357656498</v>
      </c>
    </row>
    <row r="911" spans="1:3" x14ac:dyDescent="0.25">
      <c r="A911" s="12">
        <v>8.85</v>
      </c>
      <c r="C911" s="12">
        <f t="shared" si="16"/>
        <v>2.1346565440813459</v>
      </c>
    </row>
    <row r="912" spans="1:3" x14ac:dyDescent="0.25">
      <c r="A912" s="12">
        <v>8.86</v>
      </c>
      <c r="C912" s="12">
        <f t="shared" si="16"/>
        <v>2.132161252397041</v>
      </c>
    </row>
    <row r="913" spans="1:3" x14ac:dyDescent="0.25">
      <c r="A913" s="12">
        <v>8.8699999999999992</v>
      </c>
      <c r="C913" s="12">
        <f t="shared" si="16"/>
        <v>2.1296659607127362</v>
      </c>
    </row>
    <row r="914" spans="1:3" x14ac:dyDescent="0.25">
      <c r="A914" s="12">
        <v>8.8800000000000008</v>
      </c>
      <c r="C914" s="12">
        <f t="shared" si="16"/>
        <v>2.1271706690284322</v>
      </c>
    </row>
    <row r="915" spans="1:3" x14ac:dyDescent="0.25">
      <c r="A915" s="12">
        <v>8.89</v>
      </c>
      <c r="C915" s="12">
        <f t="shared" si="16"/>
        <v>2.1246753773441274</v>
      </c>
    </row>
    <row r="916" spans="1:3" x14ac:dyDescent="0.25">
      <c r="A916" s="12">
        <v>8.9</v>
      </c>
      <c r="C916" s="12">
        <f t="shared" si="16"/>
        <v>2.1221800856598234</v>
      </c>
    </row>
    <row r="917" spans="1:3" x14ac:dyDescent="0.25">
      <c r="A917" s="12">
        <v>8.91</v>
      </c>
      <c r="C917" s="12">
        <f t="shared" si="16"/>
        <v>2.1196847939755195</v>
      </c>
    </row>
    <row r="918" spans="1:3" x14ac:dyDescent="0.25">
      <c r="A918" s="12">
        <v>8.92</v>
      </c>
      <c r="C918" s="12">
        <f t="shared" si="16"/>
        <v>2.1171895022912155</v>
      </c>
    </row>
    <row r="919" spans="1:3" x14ac:dyDescent="0.25">
      <c r="A919" s="12">
        <v>8.93</v>
      </c>
      <c r="C919" s="12">
        <f t="shared" si="16"/>
        <v>2.1146942106069115</v>
      </c>
    </row>
    <row r="920" spans="1:3" x14ac:dyDescent="0.25">
      <c r="A920" s="12">
        <v>8.94</v>
      </c>
      <c r="C920" s="12">
        <f t="shared" si="16"/>
        <v>2.1121989189226076</v>
      </c>
    </row>
    <row r="921" spans="1:3" x14ac:dyDescent="0.25">
      <c r="A921" s="12">
        <v>8.9499999999999993</v>
      </c>
      <c r="C921" s="12">
        <f t="shared" si="16"/>
        <v>2.1097036272383036</v>
      </c>
    </row>
    <row r="922" spans="1:3" x14ac:dyDescent="0.25">
      <c r="A922" s="12">
        <v>8.9600000000000009</v>
      </c>
      <c r="C922" s="12">
        <f t="shared" si="16"/>
        <v>2.1072083355539997</v>
      </c>
    </row>
    <row r="923" spans="1:3" x14ac:dyDescent="0.25">
      <c r="A923" s="12">
        <v>8.9700000000000006</v>
      </c>
      <c r="C923" s="12">
        <f t="shared" si="16"/>
        <v>2.1047130438696957</v>
      </c>
    </row>
    <row r="924" spans="1:3" x14ac:dyDescent="0.25">
      <c r="A924" s="12">
        <v>8.98</v>
      </c>
      <c r="C924" s="12">
        <f t="shared" si="16"/>
        <v>2.1022177521853926</v>
      </c>
    </row>
    <row r="925" spans="1:3" x14ac:dyDescent="0.25">
      <c r="A925" s="12">
        <v>8.99</v>
      </c>
      <c r="C925" s="12">
        <f t="shared" ref="C925:C926" si="17">$G$5+LOG10($G$2*EXP(-$G$3*A925)+(1-$G$2)*EXP(-$G$4*A925))</f>
        <v>2.0997224605010887</v>
      </c>
    </row>
    <row r="926" spans="1:3" x14ac:dyDescent="0.25">
      <c r="A926" s="12">
        <v>9</v>
      </c>
      <c r="C926" s="12">
        <f t="shared" si="17"/>
        <v>2.0972271688167856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3" zoomScale="90" zoomScaleNormal="90" workbookViewId="0"/>
  </sheetViews>
  <sheetFormatPr defaultRowHeight="12.75" x14ac:dyDescent="0.2"/>
  <cols>
    <col min="1" max="1" width="9.42578125" style="2" bestFit="1" customWidth="1"/>
    <col min="2" max="2" width="9.140625" style="2"/>
    <col min="3" max="3" width="12.140625" style="2" bestFit="1" customWidth="1"/>
    <col min="4" max="6" width="9.28515625" style="2" bestFit="1" customWidth="1"/>
    <col min="7" max="16384" width="9.140625" style="2"/>
  </cols>
  <sheetData>
    <row r="1" spans="1:6" x14ac:dyDescent="0.2">
      <c r="A1" s="2" t="s">
        <v>31</v>
      </c>
      <c r="B1" s="2" t="s">
        <v>26</v>
      </c>
      <c r="C1" s="2" t="s">
        <v>61</v>
      </c>
      <c r="D1" s="2" t="s">
        <v>0</v>
      </c>
      <c r="E1" s="2" t="s">
        <v>1</v>
      </c>
      <c r="F1" s="2" t="s">
        <v>30</v>
      </c>
    </row>
    <row r="2" spans="1:6" x14ac:dyDescent="0.2">
      <c r="A2" s="23">
        <v>12662</v>
      </c>
      <c r="B2" s="2" t="s">
        <v>27</v>
      </c>
      <c r="C2" s="2" t="s">
        <v>62</v>
      </c>
      <c r="D2" s="22">
        <v>4.5</v>
      </c>
      <c r="E2" s="21">
        <v>0</v>
      </c>
      <c r="F2" s="2">
        <v>7.9684829490000002</v>
      </c>
    </row>
    <row r="3" spans="1:6" x14ac:dyDescent="0.2">
      <c r="A3" s="23">
        <v>12662</v>
      </c>
      <c r="B3" s="2" t="s">
        <v>27</v>
      </c>
      <c r="C3" s="2" t="s">
        <v>62</v>
      </c>
      <c r="D3" s="22">
        <v>4.5</v>
      </c>
      <c r="E3" s="21">
        <v>1.5</v>
      </c>
      <c r="F3" s="2">
        <v>4.1367205670000002</v>
      </c>
    </row>
    <row r="4" spans="1:6" x14ac:dyDescent="0.2">
      <c r="A4" s="23">
        <v>12662</v>
      </c>
      <c r="B4" s="2" t="s">
        <v>27</v>
      </c>
      <c r="C4" s="2" t="s">
        <v>62</v>
      </c>
      <c r="D4" s="22">
        <v>4.5</v>
      </c>
      <c r="E4" s="21">
        <v>3</v>
      </c>
      <c r="F4" s="2">
        <v>4.0899051110000002</v>
      </c>
    </row>
    <row r="5" spans="1:6" x14ac:dyDescent="0.2">
      <c r="A5" s="23">
        <v>12662</v>
      </c>
      <c r="B5" s="2" t="s">
        <v>27</v>
      </c>
      <c r="C5" s="2" t="s">
        <v>62</v>
      </c>
      <c r="D5" s="22">
        <v>4.5</v>
      </c>
      <c r="E5" s="21">
        <v>4.5</v>
      </c>
      <c r="F5" s="2">
        <v>4.07371835</v>
      </c>
    </row>
    <row r="6" spans="1:6" x14ac:dyDescent="0.2">
      <c r="A6" s="23">
        <v>12662</v>
      </c>
      <c r="B6" s="2" t="s">
        <v>27</v>
      </c>
      <c r="C6" s="2" t="s">
        <v>62</v>
      </c>
      <c r="D6" s="22">
        <v>4.5</v>
      </c>
      <c r="E6" s="21">
        <v>6</v>
      </c>
      <c r="F6" s="2">
        <v>3.213517757</v>
      </c>
    </row>
    <row r="7" spans="1:6" x14ac:dyDescent="0.2">
      <c r="A7" s="23">
        <v>12662</v>
      </c>
      <c r="B7" s="2" t="s">
        <v>27</v>
      </c>
      <c r="C7" s="2" t="s">
        <v>62</v>
      </c>
      <c r="D7" s="22">
        <v>4.5</v>
      </c>
      <c r="E7" s="21">
        <v>7.5</v>
      </c>
      <c r="F7" s="2">
        <v>2.217483944</v>
      </c>
    </row>
    <row r="8" spans="1:6" x14ac:dyDescent="0.2">
      <c r="A8" s="23">
        <v>12662</v>
      </c>
      <c r="B8" s="2" t="s">
        <v>27</v>
      </c>
      <c r="C8" s="2" t="s">
        <v>62</v>
      </c>
      <c r="D8" s="22">
        <v>4.5</v>
      </c>
      <c r="E8" s="21">
        <v>9</v>
      </c>
      <c r="F8" s="2">
        <v>3.0354297379999999</v>
      </c>
    </row>
    <row r="9" spans="1:6" x14ac:dyDescent="0.2">
      <c r="A9" s="23">
        <v>12662</v>
      </c>
      <c r="B9" s="2" t="s">
        <v>28</v>
      </c>
      <c r="C9" s="2" t="s">
        <v>62</v>
      </c>
      <c r="D9" s="22">
        <v>4.5</v>
      </c>
      <c r="E9" s="21">
        <v>0</v>
      </c>
      <c r="F9" s="2">
        <v>8.0530784430000004</v>
      </c>
    </row>
    <row r="10" spans="1:6" x14ac:dyDescent="0.2">
      <c r="A10" s="23">
        <v>12662</v>
      </c>
      <c r="B10" s="2" t="s">
        <v>28</v>
      </c>
      <c r="C10" s="2" t="s">
        <v>62</v>
      </c>
      <c r="D10" s="22">
        <v>4.5</v>
      </c>
      <c r="E10" s="21">
        <v>1.5</v>
      </c>
      <c r="F10" s="2">
        <v>4.4424797690000002</v>
      </c>
    </row>
    <row r="11" spans="1:6" x14ac:dyDescent="0.2">
      <c r="A11" s="23">
        <v>12662</v>
      </c>
      <c r="B11" s="2" t="s">
        <v>28</v>
      </c>
      <c r="C11" s="2" t="s">
        <v>62</v>
      </c>
      <c r="D11" s="22">
        <v>4.5</v>
      </c>
      <c r="E11" s="21">
        <v>3</v>
      </c>
      <c r="F11" s="2">
        <v>3.0899051110000002</v>
      </c>
    </row>
    <row r="12" spans="1:6" x14ac:dyDescent="0.2">
      <c r="A12" s="23">
        <v>12662</v>
      </c>
      <c r="B12" s="2" t="s">
        <v>28</v>
      </c>
      <c r="C12" s="2" t="s">
        <v>62</v>
      </c>
      <c r="D12" s="22">
        <v>4.5</v>
      </c>
      <c r="E12" s="21">
        <v>4.5</v>
      </c>
      <c r="F12" s="2">
        <v>2.4548448600000001</v>
      </c>
    </row>
    <row r="13" spans="1:6" x14ac:dyDescent="0.2">
      <c r="A13" s="23">
        <v>12662</v>
      </c>
      <c r="B13" s="2" t="s">
        <v>28</v>
      </c>
      <c r="C13" s="2" t="s">
        <v>62</v>
      </c>
      <c r="D13" s="22">
        <v>4.5</v>
      </c>
      <c r="E13" s="21">
        <v>6</v>
      </c>
      <c r="F13" s="2">
        <v>2.4548448600000001</v>
      </c>
    </row>
    <row r="14" spans="1:6" x14ac:dyDescent="0.2">
      <c r="A14" s="23">
        <v>12662</v>
      </c>
      <c r="B14" s="2" t="s">
        <v>28</v>
      </c>
      <c r="C14" s="2" t="s">
        <v>62</v>
      </c>
      <c r="D14" s="22">
        <v>4.5</v>
      </c>
      <c r="E14" s="21">
        <v>7.5</v>
      </c>
      <c r="F14" s="2">
        <v>2.8129133569999998</v>
      </c>
    </row>
    <row r="15" spans="1:6" x14ac:dyDescent="0.2">
      <c r="A15" s="23">
        <v>12662</v>
      </c>
      <c r="B15" s="2" t="s">
        <v>28</v>
      </c>
      <c r="C15" s="2" t="s">
        <v>62</v>
      </c>
      <c r="D15" s="22">
        <v>4.5</v>
      </c>
      <c r="E15" s="21">
        <v>9</v>
      </c>
      <c r="F15" s="2">
        <v>2.9708116109999998</v>
      </c>
    </row>
    <row r="16" spans="1:6" x14ac:dyDescent="0.2">
      <c r="A16" s="23">
        <v>12662</v>
      </c>
      <c r="B16" s="2" t="s">
        <v>29</v>
      </c>
      <c r="C16" s="2" t="s">
        <v>62</v>
      </c>
      <c r="D16" s="22">
        <v>4.5</v>
      </c>
      <c r="E16" s="21">
        <v>0</v>
      </c>
      <c r="F16" s="2">
        <v>8.2479732660000007</v>
      </c>
    </row>
    <row r="17" spans="1:6" x14ac:dyDescent="0.2">
      <c r="A17" s="23">
        <v>12662</v>
      </c>
      <c r="B17" s="2" t="s">
        <v>29</v>
      </c>
      <c r="C17" s="2" t="s">
        <v>62</v>
      </c>
      <c r="D17" s="22">
        <v>4.5</v>
      </c>
      <c r="E17" s="21">
        <v>1.5</v>
      </c>
      <c r="F17" s="2">
        <v>4.3483048630000001</v>
      </c>
    </row>
    <row r="18" spans="1:6" x14ac:dyDescent="0.2">
      <c r="A18" s="23">
        <v>12662</v>
      </c>
      <c r="B18" s="2" t="s">
        <v>29</v>
      </c>
      <c r="C18" s="2" t="s">
        <v>62</v>
      </c>
      <c r="D18" s="22">
        <v>4.5</v>
      </c>
      <c r="E18" s="21">
        <v>3</v>
      </c>
      <c r="F18" s="2">
        <v>3</v>
      </c>
    </row>
    <row r="19" spans="1:6" x14ac:dyDescent="0.2">
      <c r="A19" s="23">
        <v>12662</v>
      </c>
      <c r="B19" s="2" t="s">
        <v>29</v>
      </c>
      <c r="C19" s="2" t="s">
        <v>62</v>
      </c>
      <c r="D19" s="22">
        <v>4.5</v>
      </c>
      <c r="E19" s="21">
        <v>4.5</v>
      </c>
      <c r="F19" s="2">
        <v>3.8750612630000001</v>
      </c>
    </row>
    <row r="20" spans="1:6" x14ac:dyDescent="0.2">
      <c r="A20" s="23">
        <v>12662</v>
      </c>
      <c r="B20" s="2" t="s">
        <v>29</v>
      </c>
      <c r="C20" s="2" t="s">
        <v>62</v>
      </c>
      <c r="D20" s="22">
        <v>4.5</v>
      </c>
      <c r="E20" s="21">
        <v>6</v>
      </c>
      <c r="F20" s="2">
        <v>2.9614210939999999</v>
      </c>
    </row>
    <row r="21" spans="1:6" x14ac:dyDescent="0.2">
      <c r="A21" s="23">
        <v>12662</v>
      </c>
      <c r="B21" s="2" t="s">
        <v>29</v>
      </c>
      <c r="C21" s="2" t="s">
        <v>62</v>
      </c>
      <c r="D21" s="22">
        <v>4.5</v>
      </c>
      <c r="E21" s="21">
        <v>7.5</v>
      </c>
      <c r="F21" s="2">
        <v>3.1861083799999999</v>
      </c>
    </row>
    <row r="22" spans="1:6" x14ac:dyDescent="0.2">
      <c r="A22" s="23">
        <v>12662</v>
      </c>
      <c r="B22" s="2" t="s">
        <v>29</v>
      </c>
      <c r="C22" s="2" t="s">
        <v>62</v>
      </c>
      <c r="D22" s="22">
        <v>4.5</v>
      </c>
      <c r="E22" s="21">
        <v>9</v>
      </c>
      <c r="F22" s="2">
        <v>3.006466042</v>
      </c>
    </row>
    <row r="23" spans="1:6" x14ac:dyDescent="0.2">
      <c r="A23" s="23">
        <v>12662</v>
      </c>
      <c r="B23" s="2" t="s">
        <v>27</v>
      </c>
      <c r="C23" s="2" t="s">
        <v>62</v>
      </c>
      <c r="D23" s="22">
        <v>5.5</v>
      </c>
      <c r="E23" s="21">
        <v>0</v>
      </c>
      <c r="F23" s="2">
        <v>7.9030899870000004</v>
      </c>
    </row>
    <row r="24" spans="1:6" x14ac:dyDescent="0.2">
      <c r="A24" s="23">
        <v>12662</v>
      </c>
      <c r="B24" s="2" t="s">
        <v>27</v>
      </c>
      <c r="C24" s="2" t="s">
        <v>62</v>
      </c>
      <c r="D24" s="22">
        <v>5.5</v>
      </c>
      <c r="E24" s="21">
        <v>1.5</v>
      </c>
      <c r="F24" s="2">
        <v>7.457881897</v>
      </c>
    </row>
    <row r="25" spans="1:6" x14ac:dyDescent="0.2">
      <c r="A25" s="23">
        <v>12662</v>
      </c>
      <c r="B25" s="2" t="s">
        <v>27</v>
      </c>
      <c r="C25" s="2" t="s">
        <v>62</v>
      </c>
      <c r="D25" s="22">
        <v>5.5</v>
      </c>
      <c r="E25" s="21">
        <v>3</v>
      </c>
      <c r="F25" s="2">
        <v>6.2855573089999996</v>
      </c>
    </row>
    <row r="26" spans="1:6" x14ac:dyDescent="0.2">
      <c r="A26" s="23">
        <v>12662</v>
      </c>
      <c r="B26" s="2" t="s">
        <v>27</v>
      </c>
      <c r="C26" s="2" t="s">
        <v>62</v>
      </c>
      <c r="D26" s="22">
        <v>5.5</v>
      </c>
      <c r="E26" s="21">
        <v>4.5</v>
      </c>
      <c r="F26" s="2">
        <v>3.3747483460000001</v>
      </c>
    </row>
    <row r="27" spans="1:6" x14ac:dyDescent="0.2">
      <c r="A27" s="23">
        <v>12662</v>
      </c>
      <c r="B27" s="2" t="s">
        <v>27</v>
      </c>
      <c r="C27" s="2" t="s">
        <v>62</v>
      </c>
      <c r="D27" s="22">
        <v>5.5</v>
      </c>
      <c r="E27" s="21">
        <v>6</v>
      </c>
      <c r="F27" s="2">
        <v>2.7993405490000001</v>
      </c>
    </row>
    <row r="28" spans="1:6" x14ac:dyDescent="0.2">
      <c r="A28" s="23">
        <v>12662</v>
      </c>
      <c r="B28" s="2" t="s">
        <v>27</v>
      </c>
      <c r="C28" s="2" t="s">
        <v>62</v>
      </c>
      <c r="D28" s="22">
        <v>5.5</v>
      </c>
      <c r="E28" s="21">
        <v>7.5</v>
      </c>
      <c r="F28" s="2">
        <v>3.8450980399999999</v>
      </c>
    </row>
    <row r="29" spans="1:6" x14ac:dyDescent="0.2">
      <c r="A29" s="23">
        <v>12662</v>
      </c>
      <c r="B29" s="2" t="s">
        <v>27</v>
      </c>
      <c r="C29" s="2" t="s">
        <v>62</v>
      </c>
      <c r="D29" s="22">
        <v>5.5</v>
      </c>
      <c r="E29" s="21">
        <v>9</v>
      </c>
      <c r="F29" s="2">
        <v>3.006466042</v>
      </c>
    </row>
    <row r="30" spans="1:6" x14ac:dyDescent="0.2">
      <c r="A30" s="23">
        <v>12662</v>
      </c>
      <c r="B30" s="2" t="s">
        <v>28</v>
      </c>
      <c r="C30" s="2" t="s">
        <v>62</v>
      </c>
      <c r="D30" s="22">
        <v>5.5</v>
      </c>
      <c r="E30" s="21">
        <v>0</v>
      </c>
      <c r="F30" s="2">
        <v>8.0530784430000004</v>
      </c>
    </row>
    <row r="31" spans="1:6" x14ac:dyDescent="0.2">
      <c r="A31" s="23">
        <v>12662</v>
      </c>
      <c r="B31" s="2" t="s">
        <v>28</v>
      </c>
      <c r="C31" s="2" t="s">
        <v>62</v>
      </c>
      <c r="D31" s="22">
        <v>5.5</v>
      </c>
      <c r="E31" s="21">
        <v>1.5</v>
      </c>
      <c r="F31" s="2">
        <v>7.1760912589999997</v>
      </c>
    </row>
    <row r="32" spans="1:6" x14ac:dyDescent="0.2">
      <c r="A32" s="23">
        <v>12662</v>
      </c>
      <c r="B32" s="2" t="s">
        <v>28</v>
      </c>
      <c r="C32" s="2" t="s">
        <v>62</v>
      </c>
      <c r="D32" s="22">
        <v>5.5</v>
      </c>
      <c r="E32" s="21">
        <v>3</v>
      </c>
      <c r="F32" s="2">
        <v>4.1760912589999997</v>
      </c>
    </row>
    <row r="33" spans="1:6" x14ac:dyDescent="0.2">
      <c r="A33" s="23">
        <v>12662</v>
      </c>
      <c r="B33" s="2" t="s">
        <v>28</v>
      </c>
      <c r="C33" s="2" t="s">
        <v>62</v>
      </c>
      <c r="D33" s="22">
        <v>5.5</v>
      </c>
      <c r="E33" s="21">
        <v>4.5</v>
      </c>
      <c r="F33" s="2">
        <v>4.2944662259999999</v>
      </c>
    </row>
    <row r="34" spans="1:6" x14ac:dyDescent="0.2">
      <c r="A34" s="23">
        <v>12662</v>
      </c>
      <c r="B34" s="2" t="s">
        <v>28</v>
      </c>
      <c r="C34" s="2" t="s">
        <v>62</v>
      </c>
      <c r="D34" s="22">
        <v>5.5</v>
      </c>
      <c r="E34" s="21">
        <v>6</v>
      </c>
      <c r="F34" s="2">
        <v>2.5682017240000001</v>
      </c>
    </row>
    <row r="35" spans="1:6" x14ac:dyDescent="0.2">
      <c r="A35" s="23">
        <v>12662</v>
      </c>
      <c r="B35" s="2" t="s">
        <v>28</v>
      </c>
      <c r="C35" s="2" t="s">
        <v>62</v>
      </c>
      <c r="D35" s="22">
        <v>5.5</v>
      </c>
      <c r="E35" s="21">
        <v>7.5</v>
      </c>
      <c r="F35" s="2">
        <v>2.7118072290000002</v>
      </c>
    </row>
    <row r="36" spans="1:6" x14ac:dyDescent="0.2">
      <c r="A36" s="23">
        <v>12662</v>
      </c>
      <c r="B36" s="2" t="s">
        <v>28</v>
      </c>
      <c r="C36" s="2" t="s">
        <v>62</v>
      </c>
      <c r="D36" s="22">
        <v>5.5</v>
      </c>
      <c r="E36" s="21">
        <v>9</v>
      </c>
      <c r="F36" s="2">
        <v>1.9294189260000001</v>
      </c>
    </row>
    <row r="37" spans="1:6" x14ac:dyDescent="0.2">
      <c r="A37" s="23">
        <v>12662</v>
      </c>
      <c r="B37" s="2" t="s">
        <v>29</v>
      </c>
      <c r="C37" s="2" t="s">
        <v>62</v>
      </c>
      <c r="D37" s="22">
        <v>5.5</v>
      </c>
      <c r="E37" s="21">
        <v>0</v>
      </c>
      <c r="F37" s="2">
        <v>7.9030899870000004</v>
      </c>
    </row>
    <row r="38" spans="1:6" x14ac:dyDescent="0.2">
      <c r="A38" s="23">
        <v>12662</v>
      </c>
      <c r="B38" s="2" t="s">
        <v>29</v>
      </c>
      <c r="C38" s="2" t="s">
        <v>62</v>
      </c>
      <c r="D38" s="22">
        <v>5.5</v>
      </c>
      <c r="E38" s="21">
        <v>1.5</v>
      </c>
      <c r="F38" s="2">
        <v>7.222716471</v>
      </c>
    </row>
    <row r="39" spans="1:6" x14ac:dyDescent="0.2">
      <c r="A39" s="23">
        <v>12662</v>
      </c>
      <c r="B39" s="2" t="s">
        <v>29</v>
      </c>
      <c r="C39" s="2" t="s">
        <v>62</v>
      </c>
      <c r="D39" s="22">
        <v>5.5</v>
      </c>
      <c r="E39" s="21">
        <v>3</v>
      </c>
      <c r="F39" s="2">
        <v>4.222716471</v>
      </c>
    </row>
    <row r="40" spans="1:6" x14ac:dyDescent="0.2">
      <c r="A40" s="23">
        <v>12662</v>
      </c>
      <c r="B40" s="2" t="s">
        <v>29</v>
      </c>
      <c r="C40" s="2" t="s">
        <v>62</v>
      </c>
      <c r="D40" s="22">
        <v>5.5</v>
      </c>
      <c r="E40" s="21">
        <v>4.5</v>
      </c>
      <c r="F40" s="2">
        <v>3.336459734</v>
      </c>
    </row>
    <row r="41" spans="1:6" x14ac:dyDescent="0.2">
      <c r="A41" s="23">
        <v>12662</v>
      </c>
      <c r="B41" s="2" t="s">
        <v>29</v>
      </c>
      <c r="C41" s="2" t="s">
        <v>62</v>
      </c>
      <c r="D41" s="22">
        <v>5.5</v>
      </c>
      <c r="E41" s="21">
        <v>6</v>
      </c>
      <c r="F41" s="2">
        <v>3.301029996</v>
      </c>
    </row>
    <row r="42" spans="1:6" x14ac:dyDescent="0.2">
      <c r="A42" s="23">
        <v>12662</v>
      </c>
      <c r="B42" s="2" t="s">
        <v>29</v>
      </c>
      <c r="C42" s="2" t="s">
        <v>62</v>
      </c>
      <c r="D42" s="22">
        <v>5.5</v>
      </c>
      <c r="E42" s="21">
        <v>7.5</v>
      </c>
      <c r="F42" s="2">
        <v>2.8450980399999999</v>
      </c>
    </row>
    <row r="43" spans="1:6" x14ac:dyDescent="0.2">
      <c r="A43" s="23">
        <v>12662</v>
      </c>
      <c r="B43" s="2" t="s">
        <v>29</v>
      </c>
      <c r="C43" s="2" t="s">
        <v>62</v>
      </c>
      <c r="D43" s="22">
        <v>5.5</v>
      </c>
      <c r="E43" s="21">
        <v>9</v>
      </c>
      <c r="F43" s="2">
        <v>2.752048448</v>
      </c>
    </row>
    <row r="44" spans="1:6" x14ac:dyDescent="0.2">
      <c r="A44" s="23">
        <v>12662</v>
      </c>
      <c r="B44" s="2" t="s">
        <v>27</v>
      </c>
      <c r="C44" s="2" t="s">
        <v>62</v>
      </c>
      <c r="D44" s="22">
        <v>6.5</v>
      </c>
      <c r="E44" s="21">
        <v>0</v>
      </c>
      <c r="F44" s="2">
        <v>7.9030899870000004</v>
      </c>
    </row>
    <row r="45" spans="1:6" x14ac:dyDescent="0.2">
      <c r="A45" s="23">
        <v>12662</v>
      </c>
      <c r="B45" s="2" t="s">
        <v>27</v>
      </c>
      <c r="C45" s="2" t="s">
        <v>62</v>
      </c>
      <c r="D45" s="22">
        <v>6.5</v>
      </c>
      <c r="E45" s="21">
        <v>1.5</v>
      </c>
      <c r="F45" s="2">
        <v>6.9190780920000003</v>
      </c>
    </row>
    <row r="46" spans="1:6" x14ac:dyDescent="0.2">
      <c r="A46" s="23">
        <v>12662</v>
      </c>
      <c r="B46" s="2" t="s">
        <v>27</v>
      </c>
      <c r="C46" s="2" t="s">
        <v>62</v>
      </c>
      <c r="D46" s="22">
        <v>6.5</v>
      </c>
      <c r="E46" s="21">
        <v>3</v>
      </c>
      <c r="F46" s="2">
        <v>4.2718416069999998</v>
      </c>
    </row>
    <row r="47" spans="1:6" x14ac:dyDescent="0.2">
      <c r="A47" s="23">
        <v>12662</v>
      </c>
      <c r="B47" s="2" t="s">
        <v>27</v>
      </c>
      <c r="C47" s="2" t="s">
        <v>62</v>
      </c>
      <c r="D47" s="22">
        <v>6.5</v>
      </c>
      <c r="E47" s="21">
        <v>4.5</v>
      </c>
      <c r="F47" s="2">
        <v>3.9542425090000002</v>
      </c>
    </row>
    <row r="48" spans="1:6" x14ac:dyDescent="0.2">
      <c r="A48" s="23">
        <v>12662</v>
      </c>
      <c r="B48" s="2" t="s">
        <v>27</v>
      </c>
      <c r="C48" s="2" t="s">
        <v>62</v>
      </c>
      <c r="D48" s="22">
        <v>6.5</v>
      </c>
      <c r="E48" s="21">
        <v>6</v>
      </c>
      <c r="F48" s="2">
        <v>3.522077602</v>
      </c>
    </row>
    <row r="49" spans="1:6" x14ac:dyDescent="0.2">
      <c r="A49" s="23">
        <v>12662</v>
      </c>
      <c r="B49" s="2" t="s">
        <v>27</v>
      </c>
      <c r="C49" s="2" t="s">
        <v>62</v>
      </c>
      <c r="D49" s="22">
        <v>6.5</v>
      </c>
      <c r="E49" s="21">
        <v>7.5</v>
      </c>
      <c r="F49" s="2">
        <v>2.8836614350000001</v>
      </c>
    </row>
    <row r="50" spans="1:6" x14ac:dyDescent="0.2">
      <c r="A50" s="23">
        <v>12662</v>
      </c>
      <c r="B50" s="2" t="s">
        <v>27</v>
      </c>
      <c r="C50" s="2" t="s">
        <v>62</v>
      </c>
      <c r="D50" s="22">
        <v>6.5</v>
      </c>
      <c r="E50" s="21">
        <v>9</v>
      </c>
      <c r="F50" s="2">
        <v>3.2304489209999998</v>
      </c>
    </row>
    <row r="51" spans="1:6" x14ac:dyDescent="0.2">
      <c r="A51" s="23">
        <v>12662</v>
      </c>
      <c r="B51" s="2" t="s">
        <v>28</v>
      </c>
      <c r="C51" s="2" t="s">
        <v>62</v>
      </c>
      <c r="D51" s="22">
        <v>6.5</v>
      </c>
      <c r="E51" s="21">
        <v>0</v>
      </c>
      <c r="F51" s="2">
        <v>8.0530784430000004</v>
      </c>
    </row>
    <row r="52" spans="1:6" x14ac:dyDescent="0.2">
      <c r="A52" s="23">
        <v>12662</v>
      </c>
      <c r="B52" s="2" t="s">
        <v>28</v>
      </c>
      <c r="C52" s="2" t="s">
        <v>62</v>
      </c>
      <c r="D52" s="22">
        <v>6.5</v>
      </c>
      <c r="E52" s="21">
        <v>1.5</v>
      </c>
      <c r="F52" s="2">
        <v>6.8633228600000002</v>
      </c>
    </row>
    <row r="53" spans="1:6" x14ac:dyDescent="0.2">
      <c r="A53" s="23">
        <v>12662</v>
      </c>
      <c r="B53" s="2" t="s">
        <v>28</v>
      </c>
      <c r="C53" s="2" t="s">
        <v>62</v>
      </c>
      <c r="D53" s="22">
        <v>6.5</v>
      </c>
      <c r="E53" s="21">
        <v>3</v>
      </c>
      <c r="F53" s="2">
        <v>5.4149733480000002</v>
      </c>
    </row>
    <row r="54" spans="1:6" x14ac:dyDescent="0.2">
      <c r="A54" s="23">
        <v>12662</v>
      </c>
      <c r="B54" s="2" t="s">
        <v>28</v>
      </c>
      <c r="C54" s="2" t="s">
        <v>62</v>
      </c>
      <c r="D54" s="22">
        <v>6.5</v>
      </c>
      <c r="E54" s="21">
        <v>4.5</v>
      </c>
      <c r="F54" s="2">
        <v>4.0899051110000002</v>
      </c>
    </row>
    <row r="55" spans="1:6" x14ac:dyDescent="0.2">
      <c r="A55" s="23">
        <v>12662</v>
      </c>
      <c r="B55" s="2" t="s">
        <v>28</v>
      </c>
      <c r="C55" s="2" t="s">
        <v>62</v>
      </c>
      <c r="D55" s="22">
        <v>6.5</v>
      </c>
      <c r="E55" s="21">
        <v>6</v>
      </c>
      <c r="F55" s="2">
        <v>3.4361626470000002</v>
      </c>
    </row>
    <row r="56" spans="1:6" x14ac:dyDescent="0.2">
      <c r="A56" s="23">
        <v>12662</v>
      </c>
      <c r="B56" s="2" t="s">
        <v>28</v>
      </c>
      <c r="C56" s="2" t="s">
        <v>62</v>
      </c>
      <c r="D56" s="22">
        <v>6.5</v>
      </c>
      <c r="E56" s="21">
        <v>7.5</v>
      </c>
      <c r="F56" s="2">
        <v>3.8027737250000002</v>
      </c>
    </row>
    <row r="57" spans="1:6" x14ac:dyDescent="0.2">
      <c r="A57" s="23">
        <v>12662</v>
      </c>
      <c r="B57" s="2" t="s">
        <v>28</v>
      </c>
      <c r="C57" s="2" t="s">
        <v>62</v>
      </c>
      <c r="D57" s="22">
        <v>6.5</v>
      </c>
      <c r="E57" s="21">
        <v>9</v>
      </c>
      <c r="F57" s="2">
        <v>3.1507564399999999</v>
      </c>
    </row>
    <row r="58" spans="1:6" x14ac:dyDescent="0.2">
      <c r="A58" s="23">
        <v>12662</v>
      </c>
      <c r="B58" s="2" t="s">
        <v>29</v>
      </c>
      <c r="C58" s="2" t="s">
        <v>62</v>
      </c>
      <c r="D58" s="22">
        <v>6.5</v>
      </c>
      <c r="E58" s="21">
        <v>0</v>
      </c>
      <c r="F58" s="2">
        <v>7.9190780920000003</v>
      </c>
    </row>
    <row r="59" spans="1:6" x14ac:dyDescent="0.2">
      <c r="A59" s="23">
        <v>12662</v>
      </c>
      <c r="B59" s="2" t="s">
        <v>29</v>
      </c>
      <c r="C59" s="2" t="s">
        <v>62</v>
      </c>
      <c r="D59" s="22">
        <v>6.5</v>
      </c>
      <c r="E59" s="21">
        <v>1.5</v>
      </c>
      <c r="F59" s="2">
        <v>7.1461280360000003</v>
      </c>
    </row>
    <row r="60" spans="1:6" x14ac:dyDescent="0.2">
      <c r="A60" s="23">
        <v>12662</v>
      </c>
      <c r="B60" s="2" t="s">
        <v>29</v>
      </c>
      <c r="C60" s="2" t="s">
        <v>62</v>
      </c>
      <c r="D60" s="22">
        <v>6.5</v>
      </c>
      <c r="E60" s="21">
        <v>3</v>
      </c>
      <c r="F60" s="2">
        <v>5.4361626469999997</v>
      </c>
    </row>
    <row r="61" spans="1:6" x14ac:dyDescent="0.2">
      <c r="A61" s="23">
        <v>12662</v>
      </c>
      <c r="B61" s="2" t="s">
        <v>29</v>
      </c>
      <c r="C61" s="2" t="s">
        <v>62</v>
      </c>
      <c r="D61" s="22">
        <v>6.5</v>
      </c>
      <c r="E61" s="21">
        <v>4.5</v>
      </c>
      <c r="F61" s="2">
        <v>3.3159703450000002</v>
      </c>
    </row>
    <row r="62" spans="1:6" x14ac:dyDescent="0.2">
      <c r="A62" s="23">
        <v>12662</v>
      </c>
      <c r="B62" s="2" t="s">
        <v>29</v>
      </c>
      <c r="C62" s="2" t="s">
        <v>62</v>
      </c>
      <c r="D62" s="22">
        <v>6.5</v>
      </c>
      <c r="E62" s="21">
        <v>6</v>
      </c>
      <c r="F62" s="2">
        <v>3.2479732659999998</v>
      </c>
    </row>
    <row r="63" spans="1:6" x14ac:dyDescent="0.2">
      <c r="A63" s="23">
        <v>12662</v>
      </c>
      <c r="B63" s="2" t="s">
        <v>29</v>
      </c>
      <c r="C63" s="2" t="s">
        <v>62</v>
      </c>
      <c r="D63" s="22">
        <v>6.5</v>
      </c>
      <c r="E63" s="21">
        <v>7.5</v>
      </c>
      <c r="F63" s="2">
        <v>3.1303337679999998</v>
      </c>
    </row>
    <row r="64" spans="1:6" x14ac:dyDescent="0.2">
      <c r="A64" s="23">
        <v>12662</v>
      </c>
      <c r="B64" s="2" t="s">
        <v>29</v>
      </c>
      <c r="C64" s="2" t="s">
        <v>62</v>
      </c>
      <c r="D64" s="22">
        <v>6.5</v>
      </c>
      <c r="E64" s="21">
        <v>9</v>
      </c>
      <c r="F64" s="2">
        <v>2.618048097</v>
      </c>
    </row>
    <row r="65" spans="1:6" x14ac:dyDescent="0.2">
      <c r="A65" s="23">
        <v>12662</v>
      </c>
      <c r="B65" s="2" t="s">
        <v>27</v>
      </c>
      <c r="C65" s="2" t="s">
        <v>62</v>
      </c>
      <c r="D65" s="22">
        <v>7.5</v>
      </c>
      <c r="E65" s="21">
        <v>0</v>
      </c>
      <c r="F65" s="2">
        <v>7.9030899870000004</v>
      </c>
    </row>
    <row r="66" spans="1:6" x14ac:dyDescent="0.2">
      <c r="A66" s="23">
        <v>12662</v>
      </c>
      <c r="B66" s="2" t="s">
        <v>27</v>
      </c>
      <c r="C66" s="2" t="s">
        <v>62</v>
      </c>
      <c r="D66" s="22">
        <v>7.5</v>
      </c>
      <c r="E66" s="21">
        <v>1.5</v>
      </c>
      <c r="F66" s="2">
        <v>6.5440680440000003</v>
      </c>
    </row>
    <row r="67" spans="1:6" x14ac:dyDescent="0.2">
      <c r="A67" s="23">
        <v>12662</v>
      </c>
      <c r="B67" s="2" t="s">
        <v>27</v>
      </c>
      <c r="C67" s="2" t="s">
        <v>62</v>
      </c>
      <c r="D67" s="22">
        <v>7.5</v>
      </c>
      <c r="E67" s="21">
        <v>3</v>
      </c>
      <c r="F67" s="2">
        <v>4.9395192530000003</v>
      </c>
    </row>
    <row r="68" spans="1:6" x14ac:dyDescent="0.2">
      <c r="A68" s="23">
        <v>12662</v>
      </c>
      <c r="B68" s="2" t="s">
        <v>27</v>
      </c>
      <c r="C68" s="2" t="s">
        <v>62</v>
      </c>
      <c r="D68" s="22">
        <v>7.5</v>
      </c>
      <c r="E68" s="21">
        <v>4.5</v>
      </c>
      <c r="F68" s="2">
        <v>4.2624510899999999</v>
      </c>
    </row>
    <row r="69" spans="1:6" x14ac:dyDescent="0.2">
      <c r="A69" s="23">
        <v>12662</v>
      </c>
      <c r="B69" s="2" t="s">
        <v>27</v>
      </c>
      <c r="C69" s="2" t="s">
        <v>62</v>
      </c>
      <c r="D69" s="22">
        <v>7.5</v>
      </c>
      <c r="E69" s="21">
        <v>6</v>
      </c>
      <c r="F69" s="2">
        <v>3.1038037209999998</v>
      </c>
    </row>
    <row r="70" spans="1:6" x14ac:dyDescent="0.2">
      <c r="A70" s="23">
        <v>12662</v>
      </c>
      <c r="B70" s="2" t="s">
        <v>27</v>
      </c>
      <c r="C70" s="2" t="s">
        <v>62</v>
      </c>
      <c r="D70" s="22">
        <v>7.5</v>
      </c>
      <c r="E70" s="21">
        <v>7.5</v>
      </c>
      <c r="F70" s="2">
        <v>2.1303337679999998</v>
      </c>
    </row>
    <row r="71" spans="1:6" x14ac:dyDescent="0.2">
      <c r="A71" s="23">
        <v>12662</v>
      </c>
      <c r="B71" s="2" t="s">
        <v>27</v>
      </c>
      <c r="C71" s="2" t="s">
        <v>62</v>
      </c>
      <c r="D71" s="22">
        <v>7.5</v>
      </c>
      <c r="E71" s="21">
        <v>9</v>
      </c>
      <c r="F71" s="2">
        <v>2.06069784</v>
      </c>
    </row>
    <row r="72" spans="1:6" x14ac:dyDescent="0.2">
      <c r="A72" s="23">
        <v>12662</v>
      </c>
      <c r="B72" s="2" t="s">
        <v>28</v>
      </c>
      <c r="C72" s="2" t="s">
        <v>62</v>
      </c>
      <c r="D72" s="22">
        <v>7.5</v>
      </c>
      <c r="E72" s="21">
        <v>0</v>
      </c>
      <c r="F72" s="2">
        <v>8.0530784430000004</v>
      </c>
    </row>
    <row r="73" spans="1:6" x14ac:dyDescent="0.2">
      <c r="A73" s="23">
        <v>12662</v>
      </c>
      <c r="B73" s="2" t="s">
        <v>28</v>
      </c>
      <c r="C73" s="2" t="s">
        <v>62</v>
      </c>
      <c r="D73" s="22">
        <v>7.5</v>
      </c>
      <c r="E73" s="21">
        <v>1.5</v>
      </c>
      <c r="F73" s="2">
        <v>6.4199557479999996</v>
      </c>
    </row>
    <row r="74" spans="1:6" x14ac:dyDescent="0.2">
      <c r="A74" s="23">
        <v>12662</v>
      </c>
      <c r="B74" s="2" t="s">
        <v>28</v>
      </c>
      <c r="C74" s="2" t="s">
        <v>62</v>
      </c>
      <c r="D74" s="22">
        <v>7.5</v>
      </c>
      <c r="E74" s="21">
        <v>3</v>
      </c>
      <c r="F74" s="2">
        <v>4.9867717340000004</v>
      </c>
    </row>
    <row r="75" spans="1:6" x14ac:dyDescent="0.2">
      <c r="A75" s="23">
        <v>12662</v>
      </c>
      <c r="B75" s="2" t="s">
        <v>28</v>
      </c>
      <c r="C75" s="2" t="s">
        <v>62</v>
      </c>
      <c r="D75" s="22">
        <v>7.5</v>
      </c>
      <c r="E75" s="21">
        <v>4.5</v>
      </c>
      <c r="F75" s="2">
        <v>4.0293837779999997</v>
      </c>
    </row>
    <row r="76" spans="1:6" x14ac:dyDescent="0.2">
      <c r="A76" s="23">
        <v>12662</v>
      </c>
      <c r="B76" s="2" t="s">
        <v>28</v>
      </c>
      <c r="C76" s="2" t="s">
        <v>62</v>
      </c>
      <c r="D76" s="22">
        <v>7.5</v>
      </c>
      <c r="E76" s="21">
        <v>6</v>
      </c>
      <c r="F76" s="2">
        <v>3.068185862</v>
      </c>
    </row>
    <row r="77" spans="1:6" x14ac:dyDescent="0.2">
      <c r="A77" s="23">
        <v>12662</v>
      </c>
      <c r="B77" s="2" t="s">
        <v>28</v>
      </c>
      <c r="C77" s="2" t="s">
        <v>62</v>
      </c>
      <c r="D77" s="22">
        <v>7.5</v>
      </c>
      <c r="E77" s="21">
        <v>7.5</v>
      </c>
      <c r="F77" s="2">
        <v>1.698970004</v>
      </c>
    </row>
    <row r="78" spans="1:6" x14ac:dyDescent="0.2">
      <c r="A78" s="23">
        <v>12662</v>
      </c>
      <c r="B78" s="2" t="s">
        <v>28</v>
      </c>
      <c r="C78" s="2" t="s">
        <v>62</v>
      </c>
      <c r="D78" s="22">
        <v>7.5</v>
      </c>
      <c r="E78" s="21">
        <v>9</v>
      </c>
      <c r="F78" s="2">
        <v>3.767155866</v>
      </c>
    </row>
    <row r="79" spans="1:6" x14ac:dyDescent="0.2">
      <c r="A79" s="23">
        <v>12662</v>
      </c>
      <c r="B79" s="2" t="s">
        <v>29</v>
      </c>
      <c r="C79" s="2" t="s">
        <v>62</v>
      </c>
      <c r="D79" s="22">
        <v>7.5</v>
      </c>
      <c r="E79" s="21">
        <v>0</v>
      </c>
      <c r="F79" s="2">
        <v>7.9190780920000003</v>
      </c>
    </row>
    <row r="80" spans="1:6" x14ac:dyDescent="0.2">
      <c r="A80" s="23">
        <v>12662</v>
      </c>
      <c r="B80" s="2" t="s">
        <v>29</v>
      </c>
      <c r="C80" s="2" t="s">
        <v>62</v>
      </c>
      <c r="D80" s="22">
        <v>7.5</v>
      </c>
      <c r="E80" s="21">
        <v>1.5</v>
      </c>
      <c r="F80" s="2">
        <v>6.307496038</v>
      </c>
    </row>
    <row r="81" spans="1:6" x14ac:dyDescent="0.2">
      <c r="A81" s="23">
        <v>12662</v>
      </c>
      <c r="B81" s="2" t="s">
        <v>29</v>
      </c>
      <c r="C81" s="2" t="s">
        <v>62</v>
      </c>
      <c r="D81" s="22">
        <v>7.5</v>
      </c>
      <c r="E81" s="21">
        <v>3</v>
      </c>
      <c r="F81" s="2">
        <v>4.4099331230000001</v>
      </c>
    </row>
    <row r="82" spans="1:6" x14ac:dyDescent="0.2">
      <c r="A82" s="23">
        <v>12662</v>
      </c>
      <c r="B82" s="2" t="s">
        <v>29</v>
      </c>
      <c r="C82" s="2" t="s">
        <v>62</v>
      </c>
      <c r="D82" s="22">
        <v>7.5</v>
      </c>
      <c r="E82" s="21">
        <v>4.5</v>
      </c>
      <c r="F82" s="2">
        <v>3.7558748560000002</v>
      </c>
    </row>
    <row r="83" spans="1:6" x14ac:dyDescent="0.2">
      <c r="A83" s="23">
        <v>12662</v>
      </c>
      <c r="B83" s="2" t="s">
        <v>29</v>
      </c>
      <c r="C83" s="2" t="s">
        <v>62</v>
      </c>
      <c r="D83" s="22">
        <v>7.5</v>
      </c>
      <c r="E83" s="21">
        <v>6</v>
      </c>
      <c r="F83" s="2">
        <v>3.1673173349999999</v>
      </c>
    </row>
    <row r="84" spans="1:6" x14ac:dyDescent="0.2">
      <c r="A84" s="23">
        <v>12662</v>
      </c>
      <c r="B84" s="2" t="s">
        <v>29</v>
      </c>
      <c r="C84" s="2" t="s">
        <v>62</v>
      </c>
      <c r="D84" s="22">
        <v>7.5</v>
      </c>
      <c r="E84" s="21">
        <v>7.5</v>
      </c>
      <c r="F84" s="2">
        <v>3.0845762780000001</v>
      </c>
    </row>
    <row r="85" spans="1:6" x14ac:dyDescent="0.2">
      <c r="A85" s="23">
        <v>12662</v>
      </c>
      <c r="B85" s="2" t="s">
        <v>29</v>
      </c>
      <c r="C85" s="2" t="s">
        <v>62</v>
      </c>
      <c r="D85" s="22">
        <v>7.5</v>
      </c>
      <c r="E85" s="21">
        <v>9</v>
      </c>
      <c r="F85" s="2">
        <v>2.7403626889999999</v>
      </c>
    </row>
    <row r="86" spans="1:6" x14ac:dyDescent="0.2">
      <c r="A86" s="23">
        <v>12662</v>
      </c>
      <c r="B86" s="2" t="s">
        <v>29</v>
      </c>
      <c r="C86" s="2" t="s">
        <v>62</v>
      </c>
      <c r="D86" s="22">
        <v>8.5</v>
      </c>
      <c r="E86" s="21">
        <v>0</v>
      </c>
      <c r="F86" s="2">
        <v>7.9190780920000003</v>
      </c>
    </row>
    <row r="87" spans="1:6" x14ac:dyDescent="0.2">
      <c r="A87" s="23">
        <v>12662</v>
      </c>
      <c r="B87" s="2" t="s">
        <v>27</v>
      </c>
      <c r="C87" s="2" t="s">
        <v>62</v>
      </c>
      <c r="D87" s="22">
        <v>8.5</v>
      </c>
      <c r="E87" s="21">
        <v>1.5</v>
      </c>
      <c r="F87" s="2">
        <v>4.7558748560000002</v>
      </c>
    </row>
    <row r="88" spans="1:6" x14ac:dyDescent="0.2">
      <c r="A88" s="23">
        <v>12662</v>
      </c>
      <c r="B88" s="2" t="s">
        <v>27</v>
      </c>
      <c r="C88" s="2" t="s">
        <v>62</v>
      </c>
      <c r="D88" s="22">
        <v>8.5</v>
      </c>
      <c r="E88" s="21">
        <v>3</v>
      </c>
      <c r="F88" s="2">
        <v>3.2304489209999998</v>
      </c>
    </row>
    <row r="89" spans="1:6" x14ac:dyDescent="0.2">
      <c r="A89" s="23">
        <v>12662</v>
      </c>
      <c r="B89" s="2" t="s">
        <v>27</v>
      </c>
      <c r="C89" s="2" t="s">
        <v>62</v>
      </c>
      <c r="D89" s="22">
        <v>8.5</v>
      </c>
      <c r="E89" s="21">
        <v>4.5</v>
      </c>
      <c r="F89" s="2">
        <v>2.7781512500000001</v>
      </c>
    </row>
    <row r="90" spans="1:6" x14ac:dyDescent="0.2">
      <c r="A90" s="23">
        <v>12662</v>
      </c>
      <c r="B90" s="2" t="s">
        <v>27</v>
      </c>
      <c r="C90" s="2" t="s">
        <v>62</v>
      </c>
      <c r="D90" s="22">
        <v>8.5</v>
      </c>
      <c r="E90" s="21">
        <v>6</v>
      </c>
      <c r="F90" s="2">
        <v>3.1760912590000001</v>
      </c>
    </row>
    <row r="91" spans="1:6" x14ac:dyDescent="0.2">
      <c r="A91" s="23">
        <v>12662</v>
      </c>
      <c r="B91" s="2" t="s">
        <v>27</v>
      </c>
      <c r="C91" s="2" t="s">
        <v>62</v>
      </c>
      <c r="D91" s="22">
        <v>8.5</v>
      </c>
      <c r="E91" s="21">
        <v>7.5</v>
      </c>
      <c r="F91" s="2">
        <v>2.3206130775</v>
      </c>
    </row>
    <row r="92" spans="1:6" x14ac:dyDescent="0.2">
      <c r="A92" s="23">
        <v>12662</v>
      </c>
      <c r="B92" s="2" t="s">
        <v>27</v>
      </c>
      <c r="C92" s="2" t="s">
        <v>62</v>
      </c>
      <c r="D92" s="22">
        <v>8.5</v>
      </c>
      <c r="E92" s="21">
        <v>9</v>
      </c>
      <c r="F92" s="2">
        <v>1.1760912590000001</v>
      </c>
    </row>
    <row r="93" spans="1:6" x14ac:dyDescent="0.2">
      <c r="A93" s="23">
        <v>12662</v>
      </c>
      <c r="B93" s="2" t="s">
        <v>28</v>
      </c>
      <c r="C93" s="2" t="s">
        <v>62</v>
      </c>
      <c r="D93" s="22">
        <v>8.5</v>
      </c>
      <c r="E93" s="21">
        <v>0</v>
      </c>
      <c r="F93" s="2">
        <v>8.0530784430000004</v>
      </c>
    </row>
    <row r="94" spans="1:6" x14ac:dyDescent="0.2">
      <c r="A94" s="23">
        <v>12662</v>
      </c>
      <c r="B94" s="2" t="s">
        <v>28</v>
      </c>
      <c r="C94" s="2" t="s">
        <v>62</v>
      </c>
      <c r="D94" s="22">
        <v>8.5</v>
      </c>
      <c r="E94" s="21">
        <v>1.5</v>
      </c>
      <c r="F94" s="2">
        <v>4.9030899870000004</v>
      </c>
    </row>
    <row r="95" spans="1:6" x14ac:dyDescent="0.2">
      <c r="A95" s="23">
        <v>12662</v>
      </c>
      <c r="B95" s="2" t="s">
        <v>28</v>
      </c>
      <c r="C95" s="2" t="s">
        <v>62</v>
      </c>
      <c r="D95" s="22">
        <v>8.5</v>
      </c>
      <c r="E95" s="21">
        <v>3</v>
      </c>
      <c r="F95" s="2">
        <v>3.5185139400000001</v>
      </c>
    </row>
    <row r="96" spans="1:6" x14ac:dyDescent="0.2">
      <c r="A96" s="23">
        <v>12662</v>
      </c>
      <c r="B96" s="2" t="s">
        <v>28</v>
      </c>
      <c r="C96" s="2" t="s">
        <v>62</v>
      </c>
      <c r="D96" s="22">
        <v>8.5</v>
      </c>
      <c r="E96" s="21">
        <v>4.5</v>
      </c>
      <c r="F96" s="2">
        <v>3.2552725050000002</v>
      </c>
    </row>
    <row r="97" spans="1:6" x14ac:dyDescent="0.2">
      <c r="A97" s="23">
        <v>12662</v>
      </c>
      <c r="B97" s="2" t="s">
        <v>28</v>
      </c>
      <c r="C97" s="2" t="s">
        <v>62</v>
      </c>
      <c r="D97" s="22">
        <v>8.5</v>
      </c>
      <c r="E97" s="21">
        <v>6</v>
      </c>
      <c r="F97" s="2">
        <v>2.9501835645000001</v>
      </c>
    </row>
    <row r="98" spans="1:6" x14ac:dyDescent="0.2">
      <c r="A98" s="23">
        <v>12662</v>
      </c>
      <c r="B98" s="2" t="s">
        <v>28</v>
      </c>
      <c r="C98" s="2" t="s">
        <v>62</v>
      </c>
      <c r="D98" s="22">
        <v>8.5</v>
      </c>
      <c r="E98" s="21">
        <v>7.5</v>
      </c>
      <c r="F98" s="2">
        <v>1.9294189260000001</v>
      </c>
    </row>
    <row r="99" spans="1:6" x14ac:dyDescent="0.2">
      <c r="A99" s="23">
        <v>12662</v>
      </c>
      <c r="B99" s="2" t="s">
        <v>28</v>
      </c>
      <c r="C99" s="2" t="s">
        <v>62</v>
      </c>
      <c r="D99" s="22">
        <v>8.5</v>
      </c>
      <c r="E99" s="21">
        <v>9</v>
      </c>
      <c r="F99" s="2">
        <v>2.602059991</v>
      </c>
    </row>
    <row r="100" spans="1:6" x14ac:dyDescent="0.2">
      <c r="A100" s="23">
        <v>12662</v>
      </c>
      <c r="B100" s="2" t="s">
        <v>29</v>
      </c>
      <c r="C100" s="2" t="s">
        <v>62</v>
      </c>
      <c r="D100" s="22">
        <v>8.5</v>
      </c>
      <c r="E100" s="21">
        <v>0</v>
      </c>
      <c r="F100" s="2">
        <v>7.9190780920000003</v>
      </c>
    </row>
    <row r="101" spans="1:6" x14ac:dyDescent="0.2">
      <c r="A101" s="23">
        <v>12662</v>
      </c>
      <c r="B101" s="2" t="s">
        <v>29</v>
      </c>
      <c r="C101" s="2" t="s">
        <v>62</v>
      </c>
      <c r="D101" s="22">
        <v>8.5</v>
      </c>
      <c r="E101" s="21">
        <v>1.5</v>
      </c>
      <c r="F101" s="2">
        <v>4.8864907249999998</v>
      </c>
    </row>
    <row r="102" spans="1:6" x14ac:dyDescent="0.2">
      <c r="A102" s="23">
        <v>12662</v>
      </c>
      <c r="B102" s="2" t="s">
        <v>29</v>
      </c>
      <c r="C102" s="2" t="s">
        <v>62</v>
      </c>
      <c r="D102" s="22">
        <v>8.5</v>
      </c>
      <c r="E102" s="21">
        <v>3</v>
      </c>
      <c r="F102" s="2">
        <v>4.1367205670000002</v>
      </c>
    </row>
    <row r="103" spans="1:6" x14ac:dyDescent="0.2">
      <c r="A103" s="23">
        <v>12662</v>
      </c>
      <c r="B103" s="2" t="s">
        <v>29</v>
      </c>
      <c r="C103" s="2" t="s">
        <v>62</v>
      </c>
      <c r="D103" s="22">
        <v>8.5</v>
      </c>
      <c r="E103" s="21">
        <v>4.5</v>
      </c>
      <c r="F103" s="2">
        <v>3.4517864359999999</v>
      </c>
    </row>
    <row r="104" spans="1:6" x14ac:dyDescent="0.2">
      <c r="A104" s="23">
        <v>12662</v>
      </c>
      <c r="B104" s="2" t="s">
        <v>29</v>
      </c>
      <c r="C104" s="2" t="s">
        <v>62</v>
      </c>
      <c r="D104" s="22">
        <v>8.5</v>
      </c>
      <c r="E104" s="21">
        <v>6</v>
      </c>
      <c r="F104" s="2">
        <v>2.72427587</v>
      </c>
    </row>
    <row r="105" spans="1:6" x14ac:dyDescent="0.2">
      <c r="A105" s="23">
        <v>12662</v>
      </c>
      <c r="B105" s="2" t="s">
        <v>29</v>
      </c>
      <c r="C105" s="2" t="s">
        <v>62</v>
      </c>
      <c r="D105" s="22">
        <v>8.5</v>
      </c>
      <c r="E105" s="21">
        <v>7.5</v>
      </c>
      <c r="F105" s="2">
        <v>2.7118072290000002</v>
      </c>
    </row>
    <row r="106" spans="1:6" x14ac:dyDescent="0.2">
      <c r="A106" s="23">
        <v>12662</v>
      </c>
      <c r="B106" s="2" t="s">
        <v>29</v>
      </c>
      <c r="C106" s="2" t="s">
        <v>62</v>
      </c>
      <c r="D106" s="22">
        <v>8.5</v>
      </c>
      <c r="E106" s="21">
        <v>9</v>
      </c>
      <c r="F106" s="2">
        <v>2.7403626889999999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7.8633228601204559</v>
      </c>
      <c r="C2" s="2">
        <f t="shared" ref="C2:C20" si="0">LOG((10^$G$5)/(1+10^$G$2)*(10^(-1*(A2/$G$3)^$G$4+$G$2)+10^(-1*(A2/$G$6)^$G$4)))</f>
        <v>7.9729038613136654</v>
      </c>
      <c r="D2" s="2">
        <f t="shared" ref="D2:D20" si="1" xml:space="preserve"> (B2 - C2)^2</f>
        <v>1.2007995822506173E-2</v>
      </c>
      <c r="F2" s="2" t="s">
        <v>11</v>
      </c>
      <c r="G2" s="2">
        <v>5.2123153346009081</v>
      </c>
      <c r="H2" s="2">
        <v>1.9095105464018023</v>
      </c>
      <c r="L2" s="6" t="s">
        <v>14</v>
      </c>
      <c r="M2" s="2">
        <v>0.30107694802595575</v>
      </c>
    </row>
    <row r="3" spans="1:14" x14ac:dyDescent="0.2">
      <c r="A3" s="2">
        <v>1E-3</v>
      </c>
      <c r="B3" s="2">
        <v>8.0530784434834199</v>
      </c>
      <c r="C3" s="2">
        <f t="shared" si="0"/>
        <v>7.9722194983061625</v>
      </c>
      <c r="D3" s="2">
        <f t="shared" si="1"/>
        <v>6.5381690151787254E-3</v>
      </c>
      <c r="F3" s="2" t="s">
        <v>10</v>
      </c>
      <c r="G3" s="2">
        <v>0.42514801844729044</v>
      </c>
      <c r="H3" s="2">
        <v>2.3482631284133948</v>
      </c>
      <c r="L3" s="6" t="s">
        <v>17</v>
      </c>
      <c r="M3" s="2">
        <f>SQRT(M2)</f>
        <v>0.54870479132768268</v>
      </c>
    </row>
    <row r="4" spans="1:14" x14ac:dyDescent="0.2">
      <c r="A4" s="2">
        <v>1.5E-3</v>
      </c>
      <c r="B4" s="2">
        <v>8</v>
      </c>
      <c r="C4" s="2">
        <f t="shared" si="0"/>
        <v>7.9717888046136824</v>
      </c>
      <c r="D4" s="2">
        <f t="shared" si="1"/>
        <v>7.9587154512498494E-4</v>
      </c>
      <c r="F4" s="2" t="s">
        <v>9</v>
      </c>
      <c r="G4" s="2">
        <v>1.2039804121097371</v>
      </c>
      <c r="H4" s="2">
        <v>5.2431581487996528</v>
      </c>
      <c r="L4" s="6" t="s">
        <v>15</v>
      </c>
      <c r="M4" s="2">
        <v>0.94602869952325863</v>
      </c>
    </row>
    <row r="5" spans="1:14" x14ac:dyDescent="0.2">
      <c r="A5" s="2">
        <v>1.5</v>
      </c>
      <c r="B5" s="2">
        <v>4.2304489213782741</v>
      </c>
      <c r="C5" s="2">
        <f t="shared" si="0"/>
        <v>3.4818022981278531</v>
      </c>
      <c r="D5" s="2">
        <f t="shared" si="1"/>
        <v>0.56047176650425778</v>
      </c>
      <c r="F5" s="2" t="s">
        <v>8</v>
      </c>
      <c r="G5" s="2">
        <v>7.9729038613136645</v>
      </c>
      <c r="H5" s="2">
        <v>0.32870985770516942</v>
      </c>
      <c r="L5" s="6" t="s">
        <v>16</v>
      </c>
      <c r="M5" s="2">
        <v>0.93523443942791029</v>
      </c>
    </row>
    <row r="6" spans="1:14" x14ac:dyDescent="0.2">
      <c r="A6" s="2">
        <v>1.5009999999999999</v>
      </c>
      <c r="B6" s="2">
        <v>2.8450980400142569</v>
      </c>
      <c r="C6" s="2">
        <f t="shared" si="0"/>
        <v>3.4786879370520882</v>
      </c>
      <c r="D6" s="2">
        <f t="shared" si="1"/>
        <v>0.40143615762840967</v>
      </c>
      <c r="F6" s="2" t="s">
        <v>12</v>
      </c>
      <c r="G6" s="2">
        <v>10.518463201703563</v>
      </c>
      <c r="H6" s="2">
        <v>11.524824032127842</v>
      </c>
      <c r="L6" s="6" t="s">
        <v>18</v>
      </c>
      <c r="M6" s="3" t="s">
        <v>32</v>
      </c>
      <c r="N6" s="2" t="s">
        <v>19</v>
      </c>
    </row>
    <row r="7" spans="1:14" x14ac:dyDescent="0.2">
      <c r="A7" s="2">
        <v>1.5015000000000001</v>
      </c>
      <c r="B7" s="2">
        <v>3.3617278360175931</v>
      </c>
      <c r="C7" s="2">
        <f t="shared" si="0"/>
        <v>3.4771320387974405</v>
      </c>
      <c r="D7" s="2">
        <f t="shared" si="1"/>
        <v>1.3318130019252142E-2</v>
      </c>
      <c r="F7" s="4" t="s">
        <v>20</v>
      </c>
    </row>
    <row r="8" spans="1:14" x14ac:dyDescent="0.2">
      <c r="A8" s="2">
        <v>3</v>
      </c>
      <c r="B8" s="2">
        <v>1.8450980400142569</v>
      </c>
      <c r="C8" s="2">
        <f t="shared" si="0"/>
        <v>2.5397716744345216</v>
      </c>
      <c r="D8" s="2">
        <f t="shared" si="1"/>
        <v>0.4825714583586595</v>
      </c>
      <c r="F8" s="2" t="s">
        <v>21</v>
      </c>
    </row>
    <row r="9" spans="1:14" x14ac:dyDescent="0.2">
      <c r="A9" s="2">
        <v>3.0009999999999999</v>
      </c>
      <c r="B9" s="2">
        <v>2.7993405494535817</v>
      </c>
      <c r="C9" s="2">
        <f t="shared" si="0"/>
        <v>2.5396830170158364</v>
      </c>
      <c r="D9" s="2">
        <f t="shared" si="1"/>
        <v>6.7422034151658733E-2</v>
      </c>
      <c r="F9" s="4" t="s">
        <v>22</v>
      </c>
    </row>
    <row r="10" spans="1:14" x14ac:dyDescent="0.2">
      <c r="A10" s="2">
        <v>3.0015000000000001</v>
      </c>
      <c r="B10" s="2">
        <v>2.4771212547196626</v>
      </c>
      <c r="C10" s="2">
        <f t="shared" si="0"/>
        <v>2.5396386861684639</v>
      </c>
      <c r="D10" s="2">
        <f t="shared" si="1"/>
        <v>3.9084292349555677E-3</v>
      </c>
      <c r="F10" s="2" t="s">
        <v>23</v>
      </c>
    </row>
    <row r="11" spans="1:14" x14ac:dyDescent="0.2">
      <c r="A11" s="2">
        <v>4.5</v>
      </c>
      <c r="B11" s="2">
        <v>2.6020599913279625</v>
      </c>
      <c r="C11" s="2">
        <f t="shared" si="0"/>
        <v>2.4007996395493811</v>
      </c>
      <c r="D11" s="2">
        <f t="shared" si="1"/>
        <v>4.0505729198038319E-2</v>
      </c>
      <c r="F11" s="4" t="s">
        <v>24</v>
      </c>
    </row>
    <row r="12" spans="1:14" x14ac:dyDescent="0.2">
      <c r="A12" s="2">
        <v>4.5010000000000003</v>
      </c>
      <c r="B12" s="2">
        <v>3.2671717284030137</v>
      </c>
      <c r="C12" s="2">
        <f t="shared" si="0"/>
        <v>2.4007033761309571</v>
      </c>
      <c r="D12" s="2">
        <f t="shared" si="1"/>
        <v>0.75076740548905285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</v>
      </c>
      <c r="C13" s="2">
        <f t="shared" si="0"/>
        <v>2.4006552427857022</v>
      </c>
      <c r="D13" s="2">
        <f t="shared" si="1"/>
        <v>0.35921413800026558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1.6390908925000001</v>
      </c>
      <c r="C14" s="2">
        <f t="shared" si="0"/>
        <v>2.2518781511823249</v>
      </c>
      <c r="D14" s="2">
        <f t="shared" si="1"/>
        <v>0.37550822440339854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2.1020905255118367</v>
      </c>
      <c r="C15" s="2">
        <f t="shared" si="0"/>
        <v>2.2517760704271144</v>
      </c>
      <c r="D15" s="2">
        <f t="shared" si="1"/>
        <v>2.2405762356583599E-2</v>
      </c>
    </row>
    <row r="16" spans="1:14" x14ac:dyDescent="0.2">
      <c r="A16" s="2">
        <v>6.0015000000000001</v>
      </c>
      <c r="B16" s="2">
        <v>1.1760912590556813</v>
      </c>
      <c r="C16" s="2">
        <f t="shared" si="0"/>
        <v>2.2517250287482704</v>
      </c>
      <c r="D16" s="2">
        <f t="shared" si="1"/>
        <v>1.1569880065030897</v>
      </c>
    </row>
    <row r="17" spans="1:4" x14ac:dyDescent="0.2">
      <c r="A17" s="2">
        <v>7.5</v>
      </c>
      <c r="B17" s="2">
        <v>2.3710678622717363</v>
      </c>
      <c r="C17" s="2">
        <f t="shared" si="0"/>
        <v>2.0950888985651552</v>
      </c>
      <c r="D17" s="2">
        <f t="shared" si="1"/>
        <v>7.6164388408558367E-2</v>
      </c>
    </row>
    <row r="18" spans="1:4" x14ac:dyDescent="0.2">
      <c r="A18" s="2">
        <v>7.5010000000000003</v>
      </c>
      <c r="B18" s="2">
        <v>2.5250448070368452</v>
      </c>
      <c r="C18" s="2">
        <f t="shared" si="0"/>
        <v>2.0949820644044692</v>
      </c>
      <c r="D18" s="2">
        <f t="shared" si="1"/>
        <v>0.18495396260048128</v>
      </c>
    </row>
    <row r="19" spans="1:4" x14ac:dyDescent="0.2">
      <c r="A19" s="2">
        <v>7.5015000000000001</v>
      </c>
      <c r="B19" s="2">
        <v>2.0606978403536118</v>
      </c>
      <c r="C19" s="2">
        <f t="shared" si="0"/>
        <v>2.0949286462346333</v>
      </c>
      <c r="D19" s="2">
        <f t="shared" si="1"/>
        <v>1.171748071264173E-3</v>
      </c>
    </row>
    <row r="20" spans="1:4" x14ac:dyDescent="0.2">
      <c r="A20" s="2">
        <v>9.0009999999999994</v>
      </c>
      <c r="B20" s="2">
        <v>1.9294189257142926</v>
      </c>
      <c r="C20" s="2">
        <f t="shared" si="0"/>
        <v>1.9316196252852187</v>
      </c>
      <c r="D20" s="2">
        <f t="shared" si="1"/>
        <v>4.843078601474131E-6</v>
      </c>
    </row>
    <row r="21" spans="1:4" x14ac:dyDescent="0.2">
      <c r="A21" s="4" t="s">
        <v>5</v>
      </c>
      <c r="D21" s="2">
        <f>SUM(D2:D20)</f>
        <v>4.5161542203893363</v>
      </c>
    </row>
    <row r="24" spans="1:4" x14ac:dyDescent="0.2">
      <c r="A24" s="2">
        <v>0</v>
      </c>
      <c r="C24" s="2">
        <f>LOG((10^$G$5)/(1+10^$G$2)*(10^(-1*(A24/$G$3)^$G$4+$G$2)+10^(-1*(A24/$G$6)^$G$4)))</f>
        <v>7.9729038613136654</v>
      </c>
    </row>
    <row r="25" spans="1:4" x14ac:dyDescent="0.2">
      <c r="A25" s="2">
        <v>9.0009999999999993E-2</v>
      </c>
      <c r="C25" s="2">
        <f t="shared" ref="C25:C88" si="2">LOG((10^$G$5)/(1+10^$G$2)*(10^(-1*(A25/$G$3)^$G$4+$G$2)+10^(-1*(A25/$G$6)^$G$4)))</f>
        <v>7.8186578955523274</v>
      </c>
    </row>
    <row r="26" spans="1:4" x14ac:dyDescent="0.2">
      <c r="A26" s="2">
        <v>0.18001999999999999</v>
      </c>
      <c r="C26" s="2">
        <f t="shared" si="2"/>
        <v>7.6175613611283302</v>
      </c>
    </row>
    <row r="27" spans="1:4" x14ac:dyDescent="0.2">
      <c r="A27" s="2">
        <v>0.27002999999999999</v>
      </c>
      <c r="C27" s="2">
        <f t="shared" si="2"/>
        <v>7.3939336672145997</v>
      </c>
    </row>
    <row r="28" spans="1:4" x14ac:dyDescent="0.2">
      <c r="A28" s="2">
        <v>0.36003999999999997</v>
      </c>
      <c r="C28" s="2">
        <f t="shared" si="2"/>
        <v>7.1542923699560133</v>
      </c>
    </row>
    <row r="29" spans="1:4" x14ac:dyDescent="0.2">
      <c r="A29" s="2">
        <v>0.45004999999999995</v>
      </c>
      <c r="C29" s="2">
        <f t="shared" si="2"/>
        <v>6.9019959407873133</v>
      </c>
    </row>
    <row r="30" spans="1:4" x14ac:dyDescent="0.2">
      <c r="A30" s="2">
        <v>0.54005999999999998</v>
      </c>
      <c r="C30" s="2">
        <f t="shared" si="2"/>
        <v>6.639139444769433</v>
      </c>
    </row>
    <row r="31" spans="1:4" x14ac:dyDescent="0.2">
      <c r="A31" s="2">
        <v>0.63007000000000002</v>
      </c>
      <c r="C31" s="2">
        <f t="shared" si="2"/>
        <v>6.367174871711617</v>
      </c>
    </row>
    <row r="32" spans="1:4" x14ac:dyDescent="0.2">
      <c r="A32" s="2">
        <v>0.72008000000000005</v>
      </c>
      <c r="C32" s="2">
        <f t="shared" si="2"/>
        <v>6.0871840966327539</v>
      </c>
    </row>
    <row r="33" spans="1:3" x14ac:dyDescent="0.2">
      <c r="A33" s="2">
        <v>0.81009000000000009</v>
      </c>
      <c r="C33" s="2">
        <f t="shared" si="2"/>
        <v>5.8000257083088531</v>
      </c>
    </row>
    <row r="34" spans="1:3" x14ac:dyDescent="0.2">
      <c r="A34" s="2">
        <v>0.90010000000000012</v>
      </c>
      <c r="C34" s="2">
        <f t="shared" si="2"/>
        <v>5.5064335882210287</v>
      </c>
    </row>
    <row r="35" spans="1:3" x14ac:dyDescent="0.2">
      <c r="A35" s="2">
        <v>0.99011000000000016</v>
      </c>
      <c r="C35" s="2">
        <f t="shared" si="2"/>
        <v>5.2071080754401908</v>
      </c>
    </row>
    <row r="36" spans="1:3" x14ac:dyDescent="0.2">
      <c r="A36" s="2">
        <v>1.0801200000000002</v>
      </c>
      <c r="C36" s="2">
        <f t="shared" si="2"/>
        <v>4.9028375336844423</v>
      </c>
    </row>
    <row r="37" spans="1:3" x14ac:dyDescent="0.2">
      <c r="A37" s="2">
        <v>1.1701300000000001</v>
      </c>
      <c r="C37" s="2">
        <f t="shared" si="2"/>
        <v>4.5947071180134946</v>
      </c>
    </row>
    <row r="38" spans="1:3" x14ac:dyDescent="0.2">
      <c r="A38" s="2">
        <v>1.26014</v>
      </c>
      <c r="C38" s="2">
        <f t="shared" si="2"/>
        <v>4.2844963326837808</v>
      </c>
    </row>
    <row r="39" spans="1:3" x14ac:dyDescent="0.2">
      <c r="A39" s="2">
        <v>1.35015</v>
      </c>
      <c r="C39" s="2">
        <f t="shared" si="2"/>
        <v>3.9754382663156571</v>
      </c>
    </row>
    <row r="40" spans="1:3" x14ac:dyDescent="0.2">
      <c r="A40" s="2">
        <v>1.4401599999999999</v>
      </c>
      <c r="C40" s="2">
        <f t="shared" si="2"/>
        <v>3.6735509240824551</v>
      </c>
    </row>
    <row r="41" spans="1:3" x14ac:dyDescent="0.2">
      <c r="A41" s="2">
        <v>1.5301699999999998</v>
      </c>
      <c r="C41" s="2">
        <f t="shared" si="2"/>
        <v>3.3894488750674996</v>
      </c>
    </row>
    <row r="42" spans="1:3" x14ac:dyDescent="0.2">
      <c r="A42" s="2">
        <v>1.6201799999999997</v>
      </c>
      <c r="C42" s="2">
        <f t="shared" si="2"/>
        <v>3.1391505281810463</v>
      </c>
    </row>
    <row r="43" spans="1:3" x14ac:dyDescent="0.2">
      <c r="A43" s="2">
        <v>1.7101899999999997</v>
      </c>
      <c r="C43" s="2">
        <f t="shared" si="2"/>
        <v>2.9400916576313678</v>
      </c>
    </row>
    <row r="44" spans="1:3" x14ac:dyDescent="0.2">
      <c r="A44" s="2">
        <v>1.8001999999999996</v>
      </c>
      <c r="C44" s="2">
        <f t="shared" si="2"/>
        <v>2.8009485200736952</v>
      </c>
    </row>
    <row r="45" spans="1:3" x14ac:dyDescent="0.2">
      <c r="A45" s="2">
        <v>1.8902099999999995</v>
      </c>
      <c r="C45" s="2">
        <f t="shared" si="2"/>
        <v>2.7148849848756695</v>
      </c>
    </row>
    <row r="46" spans="1:3" x14ac:dyDescent="0.2">
      <c r="A46" s="2">
        <v>1.9802199999999994</v>
      </c>
      <c r="C46" s="2">
        <f t="shared" si="2"/>
        <v>2.6655420877649698</v>
      </c>
    </row>
    <row r="47" spans="1:3" x14ac:dyDescent="0.2">
      <c r="A47" s="2">
        <v>2.0702299999999996</v>
      </c>
      <c r="C47" s="2">
        <f t="shared" si="2"/>
        <v>2.6373822391461661</v>
      </c>
    </row>
    <row r="48" spans="1:3" x14ac:dyDescent="0.2">
      <c r="A48" s="2">
        <v>2.1602399999999995</v>
      </c>
      <c r="C48" s="2">
        <f t="shared" si="2"/>
        <v>2.6201192918866147</v>
      </c>
    </row>
    <row r="49" spans="1:3" x14ac:dyDescent="0.2">
      <c r="A49" s="2">
        <v>2.2502499999999994</v>
      </c>
      <c r="C49" s="2">
        <f t="shared" si="2"/>
        <v>2.6080968284866057</v>
      </c>
    </row>
    <row r="50" spans="1:3" x14ac:dyDescent="0.2">
      <c r="A50" s="2">
        <v>2.3402599999999993</v>
      </c>
      <c r="C50" s="2">
        <f t="shared" si="2"/>
        <v>2.5984897589871712</v>
      </c>
    </row>
    <row r="51" spans="1:3" x14ac:dyDescent="0.2">
      <c r="A51" s="2">
        <v>2.4302699999999993</v>
      </c>
      <c r="C51" s="2">
        <f t="shared" si="2"/>
        <v>2.589956318939628</v>
      </c>
    </row>
    <row r="52" spans="1:3" x14ac:dyDescent="0.2">
      <c r="A52" s="2">
        <v>2.5202799999999992</v>
      </c>
      <c r="C52" s="2">
        <f t="shared" si="2"/>
        <v>2.5818767852767115</v>
      </c>
    </row>
    <row r="53" spans="1:3" x14ac:dyDescent="0.2">
      <c r="A53" s="2">
        <v>2.6102899999999991</v>
      </c>
      <c r="C53" s="2">
        <f t="shared" si="2"/>
        <v>2.5739699848878077</v>
      </c>
    </row>
    <row r="54" spans="1:3" x14ac:dyDescent="0.2">
      <c r="A54" s="2">
        <v>2.700299999999999</v>
      </c>
      <c r="C54" s="2">
        <f t="shared" si="2"/>
        <v>2.5661101788555607</v>
      </c>
    </row>
    <row r="55" spans="1:3" x14ac:dyDescent="0.2">
      <c r="A55" s="2">
        <v>2.790309999999999</v>
      </c>
      <c r="C55" s="2">
        <f t="shared" si="2"/>
        <v>2.5582420268694297</v>
      </c>
    </row>
    <row r="56" spans="1:3" x14ac:dyDescent="0.2">
      <c r="A56" s="2">
        <v>2.8803199999999989</v>
      </c>
      <c r="C56" s="2">
        <f t="shared" si="2"/>
        <v>2.5503417433935835</v>
      </c>
    </row>
    <row r="57" spans="1:3" x14ac:dyDescent="0.2">
      <c r="A57" s="2">
        <v>2.9703299999999988</v>
      </c>
      <c r="C57" s="2">
        <f t="shared" si="2"/>
        <v>2.542399553750887</v>
      </c>
    </row>
    <row r="58" spans="1:3" x14ac:dyDescent="0.2">
      <c r="A58" s="2">
        <v>3.0603399999999987</v>
      </c>
      <c r="C58" s="2">
        <f t="shared" si="2"/>
        <v>2.5344118412207837</v>
      </c>
    </row>
    <row r="59" spans="1:3" x14ac:dyDescent="0.2">
      <c r="A59" s="2">
        <v>3.1503499999999987</v>
      </c>
      <c r="C59" s="2">
        <f t="shared" si="2"/>
        <v>2.5263776599421059</v>
      </c>
    </row>
    <row r="60" spans="1:3" x14ac:dyDescent="0.2">
      <c r="A60" s="2">
        <v>3.2403599999999986</v>
      </c>
      <c r="C60" s="2">
        <f t="shared" si="2"/>
        <v>2.5182971984721232</v>
      </c>
    </row>
    <row r="61" spans="1:3" x14ac:dyDescent="0.2">
      <c r="A61" s="2">
        <v>3.3303699999999985</v>
      </c>
      <c r="C61" s="2">
        <f t="shared" si="2"/>
        <v>2.5101711084384801</v>
      </c>
    </row>
    <row r="62" spans="1:3" x14ac:dyDescent="0.2">
      <c r="A62" s="2">
        <v>3.4203799999999984</v>
      </c>
      <c r="C62" s="2">
        <f t="shared" si="2"/>
        <v>2.502000214133639</v>
      </c>
    </row>
    <row r="63" spans="1:3" x14ac:dyDescent="0.2">
      <c r="A63" s="2">
        <v>3.5103899999999983</v>
      </c>
      <c r="C63" s="2">
        <f t="shared" si="2"/>
        <v>2.4937853886707408</v>
      </c>
    </row>
    <row r="64" spans="1:3" x14ac:dyDescent="0.2">
      <c r="A64" s="2">
        <v>3.6003999999999983</v>
      </c>
      <c r="C64" s="2">
        <f t="shared" si="2"/>
        <v>2.48552750242066</v>
      </c>
    </row>
    <row r="65" spans="1:3" x14ac:dyDescent="0.2">
      <c r="A65" s="2">
        <v>3.6904099999999982</v>
      </c>
      <c r="C65" s="2">
        <f t="shared" si="2"/>
        <v>2.4772274025441328</v>
      </c>
    </row>
    <row r="66" spans="1:3" x14ac:dyDescent="0.2">
      <c r="A66" s="2">
        <v>3.7804199999999981</v>
      </c>
      <c r="C66" s="2">
        <f t="shared" si="2"/>
        <v>2.4688859057473782</v>
      </c>
    </row>
    <row r="67" spans="1:3" x14ac:dyDescent="0.2">
      <c r="A67" s="2">
        <v>3.870429999999998</v>
      </c>
      <c r="C67" s="2">
        <f t="shared" si="2"/>
        <v>2.4605037965609222</v>
      </c>
    </row>
    <row r="68" spans="1:3" x14ac:dyDescent="0.2">
      <c r="A68" s="2">
        <v>3.960439999999998</v>
      </c>
      <c r="C68" s="2">
        <f t="shared" si="2"/>
        <v>2.452081827850296</v>
      </c>
    </row>
    <row r="69" spans="1:3" x14ac:dyDescent="0.2">
      <c r="A69" s="2">
        <v>4.0504499999999979</v>
      </c>
      <c r="C69" s="2">
        <f t="shared" si="2"/>
        <v>2.4436207221661235</v>
      </c>
    </row>
    <row r="70" spans="1:3" x14ac:dyDescent="0.2">
      <c r="A70" s="2">
        <v>4.1404599999999983</v>
      </c>
      <c r="C70" s="2">
        <f t="shared" si="2"/>
        <v>2.4351211733533811</v>
      </c>
    </row>
    <row r="71" spans="1:3" x14ac:dyDescent="0.2">
      <c r="A71" s="2">
        <v>4.2304699999999986</v>
      </c>
      <c r="C71" s="2">
        <f t="shared" si="2"/>
        <v>2.4265838481844364</v>
      </c>
    </row>
    <row r="72" spans="1:3" x14ac:dyDescent="0.2">
      <c r="A72" s="2">
        <v>4.320479999999999</v>
      </c>
      <c r="C72" s="2">
        <f t="shared" si="2"/>
        <v>2.4180093879254669</v>
      </c>
    </row>
    <row r="73" spans="1:3" x14ac:dyDescent="0.2">
      <c r="A73" s="2">
        <v>4.4104899999999994</v>
      </c>
      <c r="C73" s="2">
        <f t="shared" si="2"/>
        <v>2.4093984098059873</v>
      </c>
    </row>
    <row r="74" spans="1:3" x14ac:dyDescent="0.2">
      <c r="A74" s="2">
        <v>4.5004999999999997</v>
      </c>
      <c r="C74" s="2">
        <f t="shared" si="2"/>
        <v>2.4007515083855488</v>
      </c>
    </row>
    <row r="75" spans="1:3" x14ac:dyDescent="0.2">
      <c r="A75" s="2">
        <v>4.5905100000000001</v>
      </c>
      <c r="C75" s="2">
        <f t="shared" si="2"/>
        <v>2.3920692568210846</v>
      </c>
    </row>
    <row r="76" spans="1:3" x14ac:dyDescent="0.2">
      <c r="A76" s="2">
        <v>4.6805200000000005</v>
      </c>
      <c r="C76" s="2">
        <f t="shared" si="2"/>
        <v>2.3833522080416079</v>
      </c>
    </row>
    <row r="77" spans="1:3" x14ac:dyDescent="0.2">
      <c r="A77" s="2">
        <v>4.7705300000000008</v>
      </c>
      <c r="C77" s="2">
        <f t="shared" si="2"/>
        <v>2.3746008958377418</v>
      </c>
    </row>
    <row r="78" spans="1:3" x14ac:dyDescent="0.2">
      <c r="A78" s="2">
        <v>4.8605400000000012</v>
      </c>
      <c r="C78" s="2">
        <f t="shared" si="2"/>
        <v>2.3658158358733501</v>
      </c>
    </row>
    <row r="79" spans="1:3" x14ac:dyDescent="0.2">
      <c r="A79" s="2">
        <v>4.9505500000000016</v>
      </c>
      <c r="C79" s="2">
        <f t="shared" si="2"/>
        <v>2.3569975266260266</v>
      </c>
    </row>
    <row r="80" spans="1:3" x14ac:dyDescent="0.2">
      <c r="A80" s="2">
        <v>5.0405600000000019</v>
      </c>
      <c r="C80" s="2">
        <f t="shared" si="2"/>
        <v>2.3481464502625857</v>
      </c>
    </row>
    <row r="81" spans="1:3" x14ac:dyDescent="0.2">
      <c r="A81" s="2">
        <v>5.1305700000000023</v>
      </c>
      <c r="C81" s="2">
        <f t="shared" si="2"/>
        <v>2.3392630734551001</v>
      </c>
    </row>
    <row r="82" spans="1:3" x14ac:dyDescent="0.2">
      <c r="A82" s="2">
        <v>5.2205800000000027</v>
      </c>
      <c r="C82" s="2">
        <f t="shared" si="2"/>
        <v>2.3303478481424875</v>
      </c>
    </row>
    <row r="83" spans="1:3" x14ac:dyDescent="0.2">
      <c r="A83" s="2">
        <v>5.310590000000003</v>
      </c>
      <c r="C83" s="2">
        <f t="shared" si="2"/>
        <v>2.3214012122421588</v>
      </c>
    </row>
    <row r="84" spans="1:3" x14ac:dyDescent="0.2">
      <c r="A84" s="2">
        <v>5.4006000000000034</v>
      </c>
      <c r="C84" s="2">
        <f t="shared" si="2"/>
        <v>2.3124235903157846</v>
      </c>
    </row>
    <row r="85" spans="1:3" x14ac:dyDescent="0.2">
      <c r="A85" s="2">
        <v>5.4906100000000038</v>
      </c>
      <c r="C85" s="2">
        <f t="shared" si="2"/>
        <v>2.3034153941928603</v>
      </c>
    </row>
    <row r="86" spans="1:3" x14ac:dyDescent="0.2">
      <c r="A86" s="2">
        <v>5.5806200000000041</v>
      </c>
      <c r="C86" s="2">
        <f t="shared" si="2"/>
        <v>2.2943770235553944</v>
      </c>
    </row>
    <row r="87" spans="1:3" x14ac:dyDescent="0.2">
      <c r="A87" s="2">
        <v>5.6706300000000045</v>
      </c>
      <c r="C87" s="2">
        <f t="shared" si="2"/>
        <v>2.2853088664867287</v>
      </c>
    </row>
    <row r="88" spans="1:3" x14ac:dyDescent="0.2">
      <c r="A88" s="2">
        <v>5.7606400000000049</v>
      </c>
      <c r="C88" s="2">
        <f t="shared" si="2"/>
        <v>2.2762112999872279</v>
      </c>
    </row>
    <row r="89" spans="1:3" x14ac:dyDescent="0.2">
      <c r="A89" s="2">
        <v>5.8506500000000052</v>
      </c>
      <c r="C89" s="2">
        <f t="shared" ref="C89:C123" si="3">LOG((10^$G$5)/(1+10^$G$2)*(10^(-1*(A89/$G$3)^$G$4+$G$2)+10^(-1*(A89/$G$6)^$G$4)))</f>
        <v>2.267084690459332</v>
      </c>
    </row>
    <row r="90" spans="1:3" x14ac:dyDescent="0.2">
      <c r="A90" s="2">
        <v>5.9406600000000056</v>
      </c>
      <c r="C90" s="2">
        <f t="shared" si="3"/>
        <v>2.2579293941642233</v>
      </c>
    </row>
    <row r="91" spans="1:3" x14ac:dyDescent="0.2">
      <c r="A91" s="2">
        <v>6.030670000000006</v>
      </c>
      <c r="C91" s="2">
        <f t="shared" si="3"/>
        <v>2.2487457576521868</v>
      </c>
    </row>
    <row r="92" spans="1:3" x14ac:dyDescent="0.2">
      <c r="A92" s="2">
        <v>6.1206800000000063</v>
      </c>
      <c r="C92" s="2">
        <f t="shared" si="3"/>
        <v>2.2395341181685446</v>
      </c>
    </row>
    <row r="93" spans="1:3" x14ac:dyDescent="0.2">
      <c r="A93" s="2">
        <v>6.2106900000000067</v>
      </c>
      <c r="C93" s="2">
        <f t="shared" si="3"/>
        <v>2.2302948040368911</v>
      </c>
    </row>
    <row r="94" spans="1:3" x14ac:dyDescent="0.2">
      <c r="A94" s="2">
        <v>6.3007000000000071</v>
      </c>
      <c r="C94" s="2">
        <f t="shared" si="3"/>
        <v>2.2210281350212071</v>
      </c>
    </row>
    <row r="95" spans="1:3" x14ac:dyDescent="0.2">
      <c r="A95" s="2">
        <v>6.3907100000000074</v>
      </c>
      <c r="C95" s="2">
        <f t="shared" si="3"/>
        <v>2.2117344226683082</v>
      </c>
    </row>
    <row r="96" spans="1:3" x14ac:dyDescent="0.2">
      <c r="A96" s="2">
        <v>6.4807200000000078</v>
      </c>
      <c r="C96" s="2">
        <f t="shared" si="3"/>
        <v>2.2024139706319517</v>
      </c>
    </row>
    <row r="97" spans="1:3" x14ac:dyDescent="0.2">
      <c r="A97" s="2">
        <v>6.5707300000000082</v>
      </c>
      <c r="C97" s="2">
        <f t="shared" si="3"/>
        <v>2.1930670749798309</v>
      </c>
    </row>
    <row r="98" spans="1:3" x14ac:dyDescent="0.2">
      <c r="A98" s="2">
        <v>6.6607400000000085</v>
      </c>
      <c r="C98" s="2">
        <f t="shared" si="3"/>
        <v>2.1836940244845771</v>
      </c>
    </row>
    <row r="99" spans="1:3" x14ac:dyDescent="0.2">
      <c r="A99" s="2">
        <v>6.7507500000000089</v>
      </c>
      <c r="C99" s="2">
        <f t="shared" si="3"/>
        <v>2.1742951008998141</v>
      </c>
    </row>
    <row r="100" spans="1:3" x14ac:dyDescent="0.2">
      <c r="A100" s="2">
        <v>6.8407600000000093</v>
      </c>
      <c r="C100" s="2">
        <f t="shared" si="3"/>
        <v>2.1648705792222183</v>
      </c>
    </row>
    <row r="101" spans="1:3" x14ac:dyDescent="0.2">
      <c r="A101" s="2">
        <v>6.9307700000000096</v>
      </c>
      <c r="C101" s="2">
        <f t="shared" si="3"/>
        <v>2.1554207279404709</v>
      </c>
    </row>
    <row r="102" spans="1:3" x14ac:dyDescent="0.2">
      <c r="A102" s="2">
        <v>7.02078000000001</v>
      </c>
      <c r="C102" s="2">
        <f t="shared" si="3"/>
        <v>2.1459458092719137</v>
      </c>
    </row>
    <row r="103" spans="1:3" x14ac:dyDescent="0.2">
      <c r="A103" s="2">
        <v>7.1107900000000104</v>
      </c>
      <c r="C103" s="2">
        <f t="shared" si="3"/>
        <v>2.1364460793876803</v>
      </c>
    </row>
    <row r="104" spans="1:3" x14ac:dyDescent="0.2">
      <c r="A104" s="2">
        <v>7.2008000000000107</v>
      </c>
      <c r="C104" s="2">
        <f t="shared" si="3"/>
        <v>2.1269217886269831</v>
      </c>
    </row>
    <row r="105" spans="1:3" x14ac:dyDescent="0.2">
      <c r="A105" s="2">
        <v>7.2908100000000111</v>
      </c>
      <c r="C105" s="2">
        <f t="shared" si="3"/>
        <v>2.1173731817012276</v>
      </c>
    </row>
    <row r="106" spans="1:3" x14ac:dyDescent="0.2">
      <c r="A106" s="2">
        <v>7.3808200000000115</v>
      </c>
      <c r="C106" s="2">
        <f t="shared" si="3"/>
        <v>2.1078004978885403</v>
      </c>
    </row>
    <row r="107" spans="1:3" x14ac:dyDescent="0.2">
      <c r="A107" s="2">
        <v>7.4708300000000119</v>
      </c>
      <c r="C107" s="2">
        <f t="shared" si="3"/>
        <v>2.0982039712192839</v>
      </c>
    </row>
    <row r="108" spans="1:3" x14ac:dyDescent="0.2">
      <c r="A108" s="2">
        <v>7.5608400000000122</v>
      </c>
      <c r="C108" s="2">
        <f t="shared" si="3"/>
        <v>2.0885838306530728</v>
      </c>
    </row>
    <row r="109" spans="1:3" x14ac:dyDescent="0.2">
      <c r="A109" s="2">
        <v>7.6508500000000126</v>
      </c>
      <c r="C109" s="2">
        <f t="shared" si="3"/>
        <v>2.078940300247782</v>
      </c>
    </row>
    <row r="110" spans="1:3" x14ac:dyDescent="0.2">
      <c r="A110" s="2">
        <v>7.740860000000013</v>
      </c>
      <c r="C110" s="2">
        <f t="shared" si="3"/>
        <v>2.0692735993209941</v>
      </c>
    </row>
    <row r="111" spans="1:3" x14ac:dyDescent="0.2">
      <c r="A111" s="2">
        <v>7.8308700000000133</v>
      </c>
      <c r="C111" s="2">
        <f t="shared" si="3"/>
        <v>2.0595839426043132</v>
      </c>
    </row>
    <row r="112" spans="1:3" x14ac:dyDescent="0.2">
      <c r="A112" s="2">
        <v>7.9208800000000137</v>
      </c>
      <c r="C112" s="2">
        <f t="shared" si="3"/>
        <v>2.0498715403909378</v>
      </c>
    </row>
    <row r="113" spans="1:3" x14ac:dyDescent="0.2">
      <c r="A113" s="2">
        <v>8.0108900000000141</v>
      </c>
      <c r="C113" s="2">
        <f t="shared" si="3"/>
        <v>2.0401365986768587</v>
      </c>
    </row>
    <row r="114" spans="1:3" x14ac:dyDescent="0.2">
      <c r="A114" s="2">
        <v>8.1009000000000135</v>
      </c>
      <c r="C114" s="2">
        <f t="shared" si="3"/>
        <v>2.0303793192960242</v>
      </c>
    </row>
    <row r="115" spans="1:3" x14ac:dyDescent="0.2">
      <c r="A115" s="2">
        <v>8.190910000000013</v>
      </c>
      <c r="C115" s="2">
        <f t="shared" si="3"/>
        <v>2.0205999000498034</v>
      </c>
    </row>
    <row r="116" spans="1:3" x14ac:dyDescent="0.2">
      <c r="A116" s="2">
        <v>8.2809200000000125</v>
      </c>
      <c r="C116" s="2">
        <f t="shared" si="3"/>
        <v>2.0107985348310367</v>
      </c>
    </row>
    <row r="117" spans="1:3" x14ac:dyDescent="0.2">
      <c r="A117" s="2">
        <v>8.370930000000012</v>
      </c>
      <c r="C117" s="2">
        <f t="shared" si="3"/>
        <v>2.0009754137429634</v>
      </c>
    </row>
    <row r="118" spans="1:3" x14ac:dyDescent="0.2">
      <c r="A118" s="2">
        <v>8.4609400000000115</v>
      </c>
      <c r="C118" s="2">
        <f t="shared" si="3"/>
        <v>1.9911307232132913</v>
      </c>
    </row>
    <row r="119" spans="1:3" x14ac:dyDescent="0.2">
      <c r="A119" s="2">
        <v>8.5509500000000109</v>
      </c>
      <c r="C119" s="2">
        <f t="shared" si="3"/>
        <v>1.9812646461036509</v>
      </c>
    </row>
    <row r="120" spans="1:3" x14ac:dyDescent="0.2">
      <c r="A120" s="2">
        <v>8.6409600000000104</v>
      </c>
      <c r="C120" s="2">
        <f t="shared" si="3"/>
        <v>1.971377361814673</v>
      </c>
    </row>
    <row r="121" spans="1:3" x14ac:dyDescent="0.2">
      <c r="A121" s="2">
        <v>8.7309700000000099</v>
      </c>
      <c r="C121" s="2">
        <f t="shared" si="3"/>
        <v>1.9614690463869064</v>
      </c>
    </row>
    <row r="122" spans="1:3" x14ac:dyDescent="0.2">
      <c r="A122" s="2">
        <v>8.8209800000000094</v>
      </c>
      <c r="C122" s="2">
        <f t="shared" si="3"/>
        <v>1.9515398725977806</v>
      </c>
    </row>
    <row r="123" spans="1:3" x14ac:dyDescent="0.2">
      <c r="A123" s="2">
        <v>8.9109900000000088</v>
      </c>
      <c r="C123" s="2">
        <f t="shared" si="3"/>
        <v>1.9415900100548098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7.8633228601204559</v>
      </c>
      <c r="C2" s="2">
        <f t="shared" ref="C2:C15" si="0">LOG((10^$G$5)/(1+10^$G$2)*(10^(-1*(A2/$G$3)^$G$4+$G$2)+10^(-1*(A2/$G$6)^$G$4)))</f>
        <v>8.0652733866611968</v>
      </c>
      <c r="D2" s="2">
        <f t="shared" ref="D2:D15" si="1" xml:space="preserve"> (B2 - C2)^2</f>
        <v>4.0784015170082476E-2</v>
      </c>
      <c r="F2" s="2" t="s">
        <v>11</v>
      </c>
      <c r="G2" s="2">
        <v>4.0353263351820132</v>
      </c>
      <c r="H2" s="2">
        <v>0.41920106343235602</v>
      </c>
      <c r="L2" s="6" t="s">
        <v>14</v>
      </c>
      <c r="M2" s="2">
        <v>0.1638738155638238</v>
      </c>
    </row>
    <row r="3" spans="1:14" x14ac:dyDescent="0.2">
      <c r="A3" s="2">
        <v>0</v>
      </c>
      <c r="B3" s="2">
        <v>8.1553360374650623</v>
      </c>
      <c r="C3" s="2">
        <f t="shared" si="0"/>
        <v>8.0652733866611968</v>
      </c>
      <c r="D3" s="2">
        <f t="shared" si="1"/>
        <v>8.1112810698190235E-3</v>
      </c>
      <c r="F3" s="2" t="s">
        <v>10</v>
      </c>
      <c r="G3" s="2">
        <v>1.4864234162512828</v>
      </c>
      <c r="H3" s="2">
        <v>0.31689015749851746</v>
      </c>
      <c r="L3" s="6" t="s">
        <v>17</v>
      </c>
      <c r="M3" s="2">
        <f>SQRT(M2)</f>
        <v>0.40481330951912115</v>
      </c>
    </row>
    <row r="4" spans="1:14" x14ac:dyDescent="0.2">
      <c r="A4" s="2">
        <v>1.5</v>
      </c>
      <c r="B4" s="2">
        <v>7.0413926851582254</v>
      </c>
      <c r="C4" s="2">
        <f t="shared" si="0"/>
        <v>7.0475439433909548</v>
      </c>
      <c r="D4" s="2">
        <f t="shared" si="1"/>
        <v>3.7837977845721709E-5</v>
      </c>
      <c r="F4" s="2" t="s">
        <v>9</v>
      </c>
      <c r="G4" s="2">
        <v>1.9690157645712596</v>
      </c>
      <c r="H4" s="2">
        <v>0.53728768280022143</v>
      </c>
      <c r="L4" s="6" t="s">
        <v>15</v>
      </c>
      <c r="M4" s="2">
        <v>0.97172372206003199</v>
      </c>
    </row>
    <row r="5" spans="1:14" x14ac:dyDescent="0.2">
      <c r="A5" s="2">
        <v>1.5</v>
      </c>
      <c r="B5" s="2">
        <v>7.204119982655925</v>
      </c>
      <c r="C5" s="2">
        <f t="shared" si="0"/>
        <v>7.0475439433909548</v>
      </c>
      <c r="D5" s="2">
        <f t="shared" si="1"/>
        <v>2.4516056071905493E-2</v>
      </c>
      <c r="F5" s="2" t="s">
        <v>8</v>
      </c>
      <c r="G5" s="2">
        <v>8.0652733866611968</v>
      </c>
      <c r="H5" s="2">
        <v>0.30062020569877773</v>
      </c>
      <c r="L5" s="6" t="s">
        <v>16</v>
      </c>
      <c r="M5" s="2">
        <v>0.96324083867804156</v>
      </c>
    </row>
    <row r="6" spans="1:14" x14ac:dyDescent="0.2">
      <c r="A6" s="2">
        <v>3</v>
      </c>
      <c r="B6" s="2">
        <v>4.1760912590556813</v>
      </c>
      <c r="C6" s="2">
        <f t="shared" si="0"/>
        <v>4.2796259342799452</v>
      </c>
      <c r="D6" s="2">
        <f t="shared" si="1"/>
        <v>1.0719428973793795E-2</v>
      </c>
      <c r="F6" s="2" t="s">
        <v>12</v>
      </c>
      <c r="G6" s="2">
        <v>7.1073088301445697</v>
      </c>
      <c r="H6" s="2">
        <v>1.4680598315136817</v>
      </c>
      <c r="L6" s="6" t="s">
        <v>18</v>
      </c>
      <c r="M6" s="3" t="s">
        <v>33</v>
      </c>
      <c r="N6" s="2" t="s">
        <v>19</v>
      </c>
    </row>
    <row r="7" spans="1:14" x14ac:dyDescent="0.2">
      <c r="A7" s="2">
        <v>3</v>
      </c>
      <c r="B7" s="2">
        <v>4.3222192947339195</v>
      </c>
      <c r="C7" s="2">
        <f t="shared" si="0"/>
        <v>4.2796259342799452</v>
      </c>
      <c r="D7" s="2">
        <f t="shared" si="1"/>
        <v>1.8141943547621841E-3</v>
      </c>
      <c r="F7" s="4" t="s">
        <v>20</v>
      </c>
    </row>
    <row r="8" spans="1:14" x14ac:dyDescent="0.2">
      <c r="A8" s="2">
        <v>4.5</v>
      </c>
      <c r="B8" s="2">
        <v>3.9030899869919438</v>
      </c>
      <c r="C8" s="2">
        <f t="shared" si="0"/>
        <v>3.623326169789169</v>
      </c>
      <c r="D8" s="2">
        <f t="shared" si="1"/>
        <v>7.8267793415867579E-2</v>
      </c>
      <c r="F8" s="2" t="s">
        <v>21</v>
      </c>
    </row>
    <row r="9" spans="1:14" x14ac:dyDescent="0.2">
      <c r="A9" s="2">
        <v>4.5</v>
      </c>
      <c r="B9" s="2">
        <v>3.9395192526186187</v>
      </c>
      <c r="C9" s="2">
        <f t="shared" si="0"/>
        <v>3.623326169789169</v>
      </c>
      <c r="D9" s="2">
        <f t="shared" si="1"/>
        <v>9.9978065629191232E-2</v>
      </c>
      <c r="F9" s="4" t="s">
        <v>22</v>
      </c>
    </row>
    <row r="10" spans="1:14" x14ac:dyDescent="0.2">
      <c r="A10" s="2">
        <v>6</v>
      </c>
      <c r="B10" s="2">
        <v>2.8633228601204559</v>
      </c>
      <c r="C10" s="2">
        <f t="shared" si="0"/>
        <v>3.3134813454991052</v>
      </c>
      <c r="D10" s="2">
        <f t="shared" si="1"/>
        <v>0.20264266195839964</v>
      </c>
      <c r="F10" s="2" t="s">
        <v>23</v>
      </c>
    </row>
    <row r="11" spans="1:14" x14ac:dyDescent="0.2">
      <c r="A11" s="2">
        <v>6</v>
      </c>
      <c r="B11" s="2">
        <v>3.568201724066995</v>
      </c>
      <c r="C11" s="2">
        <f t="shared" si="0"/>
        <v>3.3134813454991052</v>
      </c>
      <c r="D11" s="2">
        <f t="shared" si="1"/>
        <v>6.4882471257769067E-2</v>
      </c>
      <c r="F11" s="4" t="s">
        <v>24</v>
      </c>
    </row>
    <row r="12" spans="1:14" x14ac:dyDescent="0.2">
      <c r="A12" s="2">
        <v>7.5</v>
      </c>
      <c r="B12" s="2">
        <v>2.3324384599156054</v>
      </c>
      <c r="C12" s="2">
        <f t="shared" si="0"/>
        <v>2.9182047719491977</v>
      </c>
      <c r="D12" s="2">
        <f t="shared" si="1"/>
        <v>0.34312217231343584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7.5</v>
      </c>
      <c r="B13" s="2">
        <v>2.4548448600085102</v>
      </c>
      <c r="C13" s="2">
        <f t="shared" si="0"/>
        <v>2.9182047719491977</v>
      </c>
      <c r="D13" s="2">
        <f t="shared" si="1"/>
        <v>0.21470240799368165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9</v>
      </c>
      <c r="B14" s="2">
        <v>3.1760912590556813</v>
      </c>
      <c r="C14" s="2">
        <f t="shared" si="0"/>
        <v>2.4380736480728098</v>
      </c>
      <c r="D14" s="2">
        <f t="shared" si="1"/>
        <v>0.54466999412086514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9</v>
      </c>
      <c r="B15" s="2">
        <v>2.3710678622717363</v>
      </c>
      <c r="C15" s="2">
        <f t="shared" si="0"/>
        <v>2.4380736480728098</v>
      </c>
      <c r="D15" s="2">
        <f t="shared" si="1"/>
        <v>4.4897753308193464E-3</v>
      </c>
    </row>
    <row r="16" spans="1:14" x14ac:dyDescent="0.2">
      <c r="A16" s="4" t="s">
        <v>5</v>
      </c>
      <c r="D16" s="2">
        <f>SUM(D2:D15)</f>
        <v>1.6387381556382381</v>
      </c>
    </row>
    <row r="19" spans="1:3" x14ac:dyDescent="0.2">
      <c r="A19" s="2">
        <v>0</v>
      </c>
      <c r="C19" s="2">
        <f>LOG((10^$G$5)/(1+10^$G$2)*(10^(-1*(A19/$G$3)^$G$4+$G$2)+10^(-1*(A19/$G$6)^$G$4)))</f>
        <v>8.0652733866611968</v>
      </c>
    </row>
    <row r="20" spans="1:3" x14ac:dyDescent="0.2">
      <c r="A20" s="2">
        <v>0.09</v>
      </c>
      <c r="C20" s="2">
        <f t="shared" ref="C20:C83" si="2">LOG((10^$G$5)/(1+10^$G$2)*(10^(-1*(A20/$G$3)^$G$4+$G$2)+10^(-1*(A20/$G$6)^$G$4)))</f>
        <v>8.0612748850206746</v>
      </c>
    </row>
    <row r="21" spans="1:3" x14ac:dyDescent="0.2">
      <c r="A21" s="2">
        <v>0.18</v>
      </c>
      <c r="C21" s="2">
        <f t="shared" si="2"/>
        <v>8.0496192331111622</v>
      </c>
    </row>
    <row r="22" spans="1:3" x14ac:dyDescent="0.2">
      <c r="A22" s="2">
        <v>0.27</v>
      </c>
      <c r="C22" s="2">
        <f t="shared" si="2"/>
        <v>8.0304913329287437</v>
      </c>
    </row>
    <row r="23" spans="1:3" x14ac:dyDescent="0.2">
      <c r="A23" s="2">
        <v>0.36</v>
      </c>
      <c r="C23" s="2">
        <f t="shared" si="2"/>
        <v>8.0039875146192205</v>
      </c>
    </row>
    <row r="24" spans="1:3" x14ac:dyDescent="0.2">
      <c r="A24" s="2">
        <v>0.44999999999999996</v>
      </c>
      <c r="C24" s="2">
        <f t="shared" si="2"/>
        <v>7.970174349245597</v>
      </c>
    </row>
    <row r="25" spans="1:3" x14ac:dyDescent="0.2">
      <c r="A25" s="2">
        <v>0.53999999999999992</v>
      </c>
      <c r="C25" s="2">
        <f t="shared" si="2"/>
        <v>7.9291028348218715</v>
      </c>
    </row>
    <row r="26" spans="1:3" x14ac:dyDescent="0.2">
      <c r="A26" s="2">
        <v>0.62999999999999989</v>
      </c>
      <c r="C26" s="2">
        <f t="shared" si="2"/>
        <v>7.8808143611557506</v>
      </c>
    </row>
    <row r="27" spans="1:3" x14ac:dyDescent="0.2">
      <c r="A27" s="2">
        <v>0.71999999999999986</v>
      </c>
      <c r="C27" s="2">
        <f t="shared" si="2"/>
        <v>7.8253438186892996</v>
      </c>
    </row>
    <row r="28" spans="1:3" x14ac:dyDescent="0.2">
      <c r="A28" s="2">
        <v>0.80999999999999983</v>
      </c>
      <c r="C28" s="2">
        <f t="shared" si="2"/>
        <v>7.7627214435660825</v>
      </c>
    </row>
    <row r="29" spans="1:3" x14ac:dyDescent="0.2">
      <c r="A29" s="2">
        <v>0.8999999999999998</v>
      </c>
      <c r="C29" s="2">
        <f t="shared" si="2"/>
        <v>7.692974021606851</v>
      </c>
    </row>
    <row r="30" spans="1:3" x14ac:dyDescent="0.2">
      <c r="A30" s="2">
        <v>0.98999999999999977</v>
      </c>
      <c r="C30" s="2">
        <f t="shared" si="2"/>
        <v>7.6161257411717544</v>
      </c>
    </row>
    <row r="31" spans="1:3" x14ac:dyDescent="0.2">
      <c r="A31" s="2">
        <v>1.0799999999999998</v>
      </c>
      <c r="C31" s="2">
        <f t="shared" si="2"/>
        <v>7.5321988503293511</v>
      </c>
    </row>
    <row r="32" spans="1:3" x14ac:dyDescent="0.2">
      <c r="A32" s="2">
        <v>1.17</v>
      </c>
      <c r="C32" s="2">
        <f t="shared" si="2"/>
        <v>7.4412142148294569</v>
      </c>
    </row>
    <row r="33" spans="1:3" x14ac:dyDescent="0.2">
      <c r="A33" s="2">
        <v>1.26</v>
      </c>
      <c r="C33" s="2">
        <f t="shared" si="2"/>
        <v>7.3431918489837473</v>
      </c>
    </row>
    <row r="34" spans="1:3" x14ac:dyDescent="0.2">
      <c r="A34" s="2">
        <v>1.35</v>
      </c>
      <c r="C34" s="2">
        <f t="shared" si="2"/>
        <v>7.2381514868669123</v>
      </c>
    </row>
    <row r="35" spans="1:3" x14ac:dyDescent="0.2">
      <c r="A35" s="2">
        <v>1.4400000000000002</v>
      </c>
      <c r="C35" s="2">
        <f t="shared" si="2"/>
        <v>7.1261132719434253</v>
      </c>
    </row>
    <row r="36" spans="1:3" x14ac:dyDescent="0.2">
      <c r="A36" s="2">
        <v>1.5300000000000002</v>
      </c>
      <c r="C36" s="2">
        <f t="shared" si="2"/>
        <v>7.0070986707230292</v>
      </c>
    </row>
    <row r="37" spans="1:3" x14ac:dyDescent="0.2">
      <c r="A37" s="2">
        <v>1.6200000000000003</v>
      </c>
      <c r="C37" s="2">
        <f t="shared" si="2"/>
        <v>6.8811317666881564</v>
      </c>
    </row>
    <row r="38" spans="1:3" x14ac:dyDescent="0.2">
      <c r="A38" s="2">
        <v>1.7100000000000004</v>
      </c>
      <c r="C38" s="2">
        <f t="shared" si="2"/>
        <v>6.7482411770622166</v>
      </c>
    </row>
    <row r="39" spans="1:3" x14ac:dyDescent="0.2">
      <c r="A39" s="2">
        <v>1.8000000000000005</v>
      </c>
      <c r="C39" s="2">
        <f t="shared" si="2"/>
        <v>6.6084629790236971</v>
      </c>
    </row>
    <row r="40" spans="1:3" x14ac:dyDescent="0.2">
      <c r="A40" s="2">
        <v>1.8900000000000006</v>
      </c>
      <c r="C40" s="2">
        <f t="shared" si="2"/>
        <v>6.4618452711613692</v>
      </c>
    </row>
    <row r="41" spans="1:3" x14ac:dyDescent="0.2">
      <c r="A41" s="2">
        <v>1.9800000000000006</v>
      </c>
      <c r="C41" s="2">
        <f t="shared" si="2"/>
        <v>6.3084553930846807</v>
      </c>
    </row>
    <row r="42" spans="1:3" x14ac:dyDescent="0.2">
      <c r="A42" s="2">
        <v>2.0700000000000007</v>
      </c>
      <c r="C42" s="2">
        <f t="shared" si="2"/>
        <v>6.148391484817421</v>
      </c>
    </row>
    <row r="43" spans="1:3" x14ac:dyDescent="0.2">
      <c r="A43" s="2">
        <v>2.1600000000000006</v>
      </c>
      <c r="C43" s="2">
        <f t="shared" si="2"/>
        <v>5.9818011545266048</v>
      </c>
    </row>
    <row r="44" spans="1:3" x14ac:dyDescent="0.2">
      <c r="A44" s="2">
        <v>2.2500000000000004</v>
      </c>
      <c r="C44" s="2">
        <f t="shared" si="2"/>
        <v>5.8089117917497282</v>
      </c>
    </row>
    <row r="45" spans="1:3" x14ac:dyDescent="0.2">
      <c r="A45" s="2">
        <v>2.3400000000000003</v>
      </c>
      <c r="C45" s="2">
        <f t="shared" si="2"/>
        <v>5.6300798547324158</v>
      </c>
    </row>
    <row r="46" spans="1:3" x14ac:dyDescent="0.2">
      <c r="A46" s="2">
        <v>2.4300000000000002</v>
      </c>
      <c r="C46" s="2">
        <f t="shared" si="2"/>
        <v>5.4458705933853659</v>
      </c>
    </row>
    <row r="47" spans="1:3" x14ac:dyDescent="0.2">
      <c r="A47" s="2">
        <v>2.52</v>
      </c>
      <c r="C47" s="2">
        <f t="shared" si="2"/>
        <v>5.2571849596793045</v>
      </c>
    </row>
    <row r="48" spans="1:3" x14ac:dyDescent="0.2">
      <c r="A48" s="2">
        <v>2.61</v>
      </c>
      <c r="C48" s="2">
        <f t="shared" si="2"/>
        <v>5.0654547188861638</v>
      </c>
    </row>
    <row r="49" spans="1:3" x14ac:dyDescent="0.2">
      <c r="A49" s="2">
        <v>2.6999999999999997</v>
      </c>
      <c r="C49" s="2">
        <f t="shared" si="2"/>
        <v>4.8729220526628172</v>
      </c>
    </row>
    <row r="50" spans="1:3" x14ac:dyDescent="0.2">
      <c r="A50" s="2">
        <v>2.7899999999999996</v>
      </c>
      <c r="C50" s="2">
        <f t="shared" si="2"/>
        <v>4.6829856110718779</v>
      </c>
    </row>
    <row r="51" spans="1:3" x14ac:dyDescent="0.2">
      <c r="A51" s="2">
        <v>2.8799999999999994</v>
      </c>
      <c r="C51" s="2">
        <f t="shared" si="2"/>
        <v>4.5004939638687409</v>
      </c>
    </row>
    <row r="52" spans="1:3" x14ac:dyDescent="0.2">
      <c r="A52" s="2">
        <v>2.9699999999999993</v>
      </c>
      <c r="C52" s="2">
        <f t="shared" si="2"/>
        <v>4.3316783917512458</v>
      </c>
    </row>
    <row r="53" spans="1:3" x14ac:dyDescent="0.2">
      <c r="A53" s="2">
        <v>3.0599999999999992</v>
      </c>
      <c r="C53" s="2">
        <f t="shared" si="2"/>
        <v>4.1832633825608401</v>
      </c>
    </row>
    <row r="54" spans="1:3" x14ac:dyDescent="0.2">
      <c r="A54" s="2">
        <v>3.149999999999999</v>
      </c>
      <c r="C54" s="2">
        <f t="shared" si="2"/>
        <v>4.0605794622977864</v>
      </c>
    </row>
    <row r="55" spans="1:3" x14ac:dyDescent="0.2">
      <c r="A55" s="2">
        <v>3.2399999999999989</v>
      </c>
      <c r="C55" s="2">
        <f t="shared" si="2"/>
        <v>3.9654918746081971</v>
      </c>
    </row>
    <row r="56" spans="1:3" x14ac:dyDescent="0.2">
      <c r="A56" s="2">
        <v>3.3299999999999987</v>
      </c>
      <c r="C56" s="2">
        <f t="shared" si="2"/>
        <v>3.8957051668141411</v>
      </c>
    </row>
    <row r="57" spans="1:3" x14ac:dyDescent="0.2">
      <c r="A57" s="2">
        <v>3.4199999999999986</v>
      </c>
      <c r="C57" s="2">
        <f t="shared" si="2"/>
        <v>3.8460568582512349</v>
      </c>
    </row>
    <row r="58" spans="1:3" x14ac:dyDescent="0.2">
      <c r="A58" s="2">
        <v>3.5099999999999985</v>
      </c>
      <c r="C58" s="2">
        <f t="shared" si="2"/>
        <v>3.8106613878017606</v>
      </c>
    </row>
    <row r="59" spans="1:3" x14ac:dyDescent="0.2">
      <c r="A59" s="2">
        <v>3.5999999999999983</v>
      </c>
      <c r="C59" s="2">
        <f t="shared" si="2"/>
        <v>3.7844635629924035</v>
      </c>
    </row>
    <row r="60" spans="1:3" x14ac:dyDescent="0.2">
      <c r="A60" s="2">
        <v>3.6899999999999982</v>
      </c>
      <c r="C60" s="2">
        <f t="shared" si="2"/>
        <v>3.763783320699877</v>
      </c>
    </row>
    <row r="61" spans="1:3" x14ac:dyDescent="0.2">
      <c r="A61" s="2">
        <v>3.779999999999998</v>
      </c>
      <c r="C61" s="2">
        <f t="shared" si="2"/>
        <v>3.7462065435434426</v>
      </c>
    </row>
    <row r="62" spans="1:3" x14ac:dyDescent="0.2">
      <c r="A62" s="2">
        <v>3.8699999999999979</v>
      </c>
      <c r="C62" s="2">
        <f t="shared" si="2"/>
        <v>3.7302532642562052</v>
      </c>
    </row>
    <row r="63" spans="1:3" x14ac:dyDescent="0.2">
      <c r="A63" s="2">
        <v>3.9599999999999977</v>
      </c>
      <c r="C63" s="2">
        <f t="shared" si="2"/>
        <v>3.7150568838967422</v>
      </c>
    </row>
    <row r="64" spans="1:3" x14ac:dyDescent="0.2">
      <c r="A64" s="2">
        <v>4.049999999999998</v>
      </c>
      <c r="C64" s="2">
        <f t="shared" si="2"/>
        <v>3.7001264625406254</v>
      </c>
    </row>
    <row r="65" spans="1:3" x14ac:dyDescent="0.2">
      <c r="A65" s="2">
        <v>4.1399999999999979</v>
      </c>
      <c r="C65" s="2">
        <f t="shared" si="2"/>
        <v>3.6851909382855479</v>
      </c>
    </row>
    <row r="66" spans="1:3" x14ac:dyDescent="0.2">
      <c r="A66" s="2">
        <v>4.2299999999999978</v>
      </c>
      <c r="C66" s="2">
        <f t="shared" si="2"/>
        <v>3.670103859126292</v>
      </c>
    </row>
    <row r="67" spans="1:3" x14ac:dyDescent="0.2">
      <c r="A67" s="2">
        <v>4.3199999999999976</v>
      </c>
      <c r="C67" s="2">
        <f t="shared" si="2"/>
        <v>3.6547876355655844</v>
      </c>
    </row>
    <row r="68" spans="1:3" x14ac:dyDescent="0.2">
      <c r="A68" s="2">
        <v>4.4099999999999975</v>
      </c>
      <c r="C68" s="2">
        <f t="shared" si="2"/>
        <v>3.6392019295406692</v>
      </c>
    </row>
    <row r="69" spans="1:3" x14ac:dyDescent="0.2">
      <c r="A69" s="2">
        <v>4.4999999999999973</v>
      </c>
      <c r="C69" s="2">
        <f t="shared" si="2"/>
        <v>3.6233261697891694</v>
      </c>
    </row>
    <row r="70" spans="1:3" x14ac:dyDescent="0.2">
      <c r="A70" s="2">
        <v>4.5899999999999972</v>
      </c>
      <c r="C70" s="2">
        <f t="shared" si="2"/>
        <v>3.6071500852661393</v>
      </c>
    </row>
    <row r="71" spans="1:3" x14ac:dyDescent="0.2">
      <c r="A71" s="2">
        <v>4.6799999999999971</v>
      </c>
      <c r="C71" s="2">
        <f t="shared" si="2"/>
        <v>3.5906686786728952</v>
      </c>
    </row>
    <row r="72" spans="1:3" x14ac:dyDescent="0.2">
      <c r="A72" s="2">
        <v>4.7699999999999969</v>
      </c>
      <c r="C72" s="2">
        <f t="shared" si="2"/>
        <v>3.5738796063913907</v>
      </c>
    </row>
    <row r="73" spans="1:3" x14ac:dyDescent="0.2">
      <c r="A73" s="2">
        <v>4.8599999999999968</v>
      </c>
      <c r="C73" s="2">
        <f t="shared" si="2"/>
        <v>3.5567818369791668</v>
      </c>
    </row>
    <row r="74" spans="1:3" x14ac:dyDescent="0.2">
      <c r="A74" s="2">
        <v>4.9499999999999966</v>
      </c>
      <c r="C74" s="2">
        <f t="shared" si="2"/>
        <v>3.5393749762507984</v>
      </c>
    </row>
    <row r="75" spans="1:3" x14ac:dyDescent="0.2">
      <c r="A75" s="2">
        <v>5.0399999999999965</v>
      </c>
      <c r="C75" s="2">
        <f t="shared" si="2"/>
        <v>3.5216589335634252</v>
      </c>
    </row>
    <row r="76" spans="1:3" x14ac:dyDescent="0.2">
      <c r="A76" s="2">
        <v>5.1299999999999963</v>
      </c>
      <c r="C76" s="2">
        <f t="shared" si="2"/>
        <v>3.5036337596355547</v>
      </c>
    </row>
    <row r="77" spans="1:3" x14ac:dyDescent="0.2">
      <c r="A77" s="2">
        <v>5.2199999999999962</v>
      </c>
      <c r="C77" s="2">
        <f t="shared" si="2"/>
        <v>3.4852995690820485</v>
      </c>
    </row>
    <row r="78" spans="1:3" x14ac:dyDescent="0.2">
      <c r="A78" s="2">
        <v>5.3099999999999961</v>
      </c>
      <c r="C78" s="2">
        <f t="shared" si="2"/>
        <v>3.466656504059102</v>
      </c>
    </row>
    <row r="79" spans="1:3" x14ac:dyDescent="0.2">
      <c r="A79" s="2">
        <v>5.3999999999999959</v>
      </c>
      <c r="C79" s="2">
        <f t="shared" si="2"/>
        <v>3.447704717513397</v>
      </c>
    </row>
    <row r="80" spans="1:3" x14ac:dyDescent="0.2">
      <c r="A80" s="2">
        <v>5.4899999999999958</v>
      </c>
      <c r="C80" s="2">
        <f t="shared" si="2"/>
        <v>3.4284443656188071</v>
      </c>
    </row>
    <row r="81" spans="1:3" x14ac:dyDescent="0.2">
      <c r="A81" s="2">
        <v>5.5799999999999956</v>
      </c>
      <c r="C81" s="2">
        <f t="shared" si="2"/>
        <v>3.4088756044445612</v>
      </c>
    </row>
    <row r="82" spans="1:3" x14ac:dyDescent="0.2">
      <c r="A82" s="2">
        <v>5.6699999999999955</v>
      </c>
      <c r="C82" s="2">
        <f t="shared" si="2"/>
        <v>3.3889985885381742</v>
      </c>
    </row>
    <row r="83" spans="1:3" x14ac:dyDescent="0.2">
      <c r="A83" s="2">
        <v>5.7599999999999953</v>
      </c>
      <c r="C83" s="2">
        <f t="shared" si="2"/>
        <v>3.3688134703591093</v>
      </c>
    </row>
    <row r="84" spans="1:3" x14ac:dyDescent="0.2">
      <c r="A84" s="2">
        <v>5.8499999999999952</v>
      </c>
      <c r="C84" s="2">
        <f t="shared" ref="C84:C119" si="3">LOG((10^$G$5)/(1+10^$G$2)*(10^(-1*(A84/$G$3)^$G$4+$G$2)+10^(-1*(A84/$G$6)^$G$4)))</f>
        <v>3.3483204000829554</v>
      </c>
    </row>
    <row r="85" spans="1:3" x14ac:dyDescent="0.2">
      <c r="A85" s="2">
        <v>5.9399999999999951</v>
      </c>
      <c r="C85" s="2">
        <f t="shared" si="3"/>
        <v>3.327519525563158</v>
      </c>
    </row>
    <row r="86" spans="1:3" x14ac:dyDescent="0.2">
      <c r="A86" s="2">
        <v>6.0299999999999949</v>
      </c>
      <c r="C86" s="2">
        <f t="shared" si="3"/>
        <v>3.3064109923575336</v>
      </c>
    </row>
    <row r="87" spans="1:3" x14ac:dyDescent="0.2">
      <c r="A87" s="2">
        <v>6.1199999999999948</v>
      </c>
      <c r="C87" s="2">
        <f t="shared" si="3"/>
        <v>3.2849949437799002</v>
      </c>
    </row>
    <row r="88" spans="1:3" x14ac:dyDescent="0.2">
      <c r="A88" s="2">
        <v>6.2099999999999946</v>
      </c>
      <c r="C88" s="2">
        <f t="shared" si="3"/>
        <v>3.2632715209602088</v>
      </c>
    </row>
    <row r="89" spans="1:3" x14ac:dyDescent="0.2">
      <c r="A89" s="2">
        <v>6.2999999999999945</v>
      </c>
      <c r="C89" s="2">
        <f t="shared" si="3"/>
        <v>3.2412408629063796</v>
      </c>
    </row>
    <row r="90" spans="1:3" x14ac:dyDescent="0.2">
      <c r="A90" s="2">
        <v>6.3899999999999944</v>
      </c>
      <c r="C90" s="2">
        <f t="shared" si="3"/>
        <v>3.2189031065651914</v>
      </c>
    </row>
    <row r="91" spans="1:3" x14ac:dyDescent="0.2">
      <c r="A91" s="2">
        <v>6.4799999999999942</v>
      </c>
      <c r="C91" s="2">
        <f t="shared" si="3"/>
        <v>3.1962583868812215</v>
      </c>
    </row>
    <row r="92" spans="1:3" x14ac:dyDescent="0.2">
      <c r="A92" s="2">
        <v>6.5699999999999941</v>
      </c>
      <c r="C92" s="2">
        <f t="shared" si="3"/>
        <v>3.1733068368535569</v>
      </c>
    </row>
    <row r="93" spans="1:3" x14ac:dyDescent="0.2">
      <c r="A93" s="2">
        <v>6.6599999999999939</v>
      </c>
      <c r="C93" s="2">
        <f t="shared" si="3"/>
        <v>3.1500485875902311</v>
      </c>
    </row>
    <row r="94" spans="1:3" x14ac:dyDescent="0.2">
      <c r="A94" s="2">
        <v>6.7499999999999938</v>
      </c>
      <c r="C94" s="2">
        <f t="shared" si="3"/>
        <v>3.1264837683604525</v>
      </c>
    </row>
    <row r="95" spans="1:3" x14ac:dyDescent="0.2">
      <c r="A95" s="2">
        <v>6.8399999999999936</v>
      </c>
      <c r="C95" s="2">
        <f t="shared" si="3"/>
        <v>3.1026125066447237</v>
      </c>
    </row>
    <row r="96" spans="1:3" x14ac:dyDescent="0.2">
      <c r="A96" s="2">
        <v>6.9299999999999935</v>
      </c>
      <c r="C96" s="2">
        <f t="shared" si="3"/>
        <v>3.0784349281829515</v>
      </c>
    </row>
    <row r="97" spans="1:3" x14ac:dyDescent="0.2">
      <c r="A97" s="2">
        <v>7.0199999999999934</v>
      </c>
      <c r="C97" s="2">
        <f t="shared" si="3"/>
        <v>3.0539511570206535</v>
      </c>
    </row>
    <row r="98" spans="1:3" x14ac:dyDescent="0.2">
      <c r="A98" s="2">
        <v>7.1099999999999932</v>
      </c>
      <c r="C98" s="2">
        <f t="shared" si="3"/>
        <v>3.0291613155533579</v>
      </c>
    </row>
    <row r="99" spans="1:3" x14ac:dyDescent="0.2">
      <c r="A99" s="2">
        <v>7.1999999999999931</v>
      </c>
      <c r="C99" s="2">
        <f t="shared" si="3"/>
        <v>3.0040655245692882</v>
      </c>
    </row>
    <row r="100" spans="1:3" x14ac:dyDescent="0.2">
      <c r="A100" s="2">
        <v>7.2899999999999929</v>
      </c>
      <c r="C100" s="2">
        <f t="shared" si="3"/>
        <v>2.9786639032904261</v>
      </c>
    </row>
    <row r="101" spans="1:3" x14ac:dyDescent="0.2">
      <c r="A101" s="2">
        <v>7.3799999999999928</v>
      </c>
      <c r="C101" s="2">
        <f t="shared" si="3"/>
        <v>2.9529565694120183</v>
      </c>
    </row>
    <row r="102" spans="1:3" x14ac:dyDescent="0.2">
      <c r="A102" s="2">
        <v>7.4699999999999926</v>
      </c>
      <c r="C102" s="2">
        <f t="shared" si="3"/>
        <v>2.9269436391406258</v>
      </c>
    </row>
    <row r="103" spans="1:3" x14ac:dyDescent="0.2">
      <c r="A103" s="2">
        <v>7.5599999999999925</v>
      </c>
      <c r="C103" s="2">
        <f t="shared" si="3"/>
        <v>2.9006252272307642</v>
      </c>
    </row>
    <row r="104" spans="1:3" x14ac:dyDescent="0.2">
      <c r="A104" s="2">
        <v>7.6499999999999924</v>
      </c>
      <c r="C104" s="2">
        <f t="shared" si="3"/>
        <v>2.8740014470202233</v>
      </c>
    </row>
    <row r="105" spans="1:3" x14ac:dyDescent="0.2">
      <c r="A105" s="2">
        <v>7.7399999999999922</v>
      </c>
      <c r="C105" s="2">
        <f t="shared" si="3"/>
        <v>2.8470724104641145</v>
      </c>
    </row>
    <row r="106" spans="1:3" x14ac:dyDescent="0.2">
      <c r="A106" s="2">
        <v>7.8299999999999921</v>
      </c>
      <c r="C106" s="2">
        <f t="shared" si="3"/>
        <v>2.8198382281677121</v>
      </c>
    </row>
    <row r="107" spans="1:3" x14ac:dyDescent="0.2">
      <c r="A107" s="2">
        <v>7.9199999999999919</v>
      </c>
      <c r="C107" s="2">
        <f t="shared" si="3"/>
        <v>2.7922990094181448</v>
      </c>
    </row>
    <row r="108" spans="1:3" x14ac:dyDescent="0.2">
      <c r="A108" s="2">
        <v>8.0099999999999927</v>
      </c>
      <c r="C108" s="2">
        <f t="shared" si="3"/>
        <v>2.7644548622149898</v>
      </c>
    </row>
    <row r="109" spans="1:3" x14ac:dyDescent="0.2">
      <c r="A109" s="2">
        <v>8.0999999999999925</v>
      </c>
      <c r="C109" s="2">
        <f t="shared" si="3"/>
        <v>2.7363058932998188</v>
      </c>
    </row>
    <row r="110" spans="1:3" x14ac:dyDescent="0.2">
      <c r="A110" s="2">
        <v>8.1899999999999924</v>
      </c>
      <c r="C110" s="2">
        <f t="shared" si="3"/>
        <v>2.70785220818474</v>
      </c>
    </row>
    <row r="111" spans="1:3" x14ac:dyDescent="0.2">
      <c r="A111" s="2">
        <v>8.2799999999999923</v>
      </c>
      <c r="C111" s="2">
        <f t="shared" si="3"/>
        <v>2.6790939111799932</v>
      </c>
    </row>
    <row r="112" spans="1:3" x14ac:dyDescent="0.2">
      <c r="A112" s="2">
        <v>8.3699999999999921</v>
      </c>
      <c r="C112" s="2">
        <f t="shared" si="3"/>
        <v>2.6500311054206174</v>
      </c>
    </row>
    <row r="113" spans="1:3" x14ac:dyDescent="0.2">
      <c r="A113" s="2">
        <v>8.459999999999992</v>
      </c>
      <c r="C113" s="2">
        <f t="shared" si="3"/>
        <v>2.6206638928922596</v>
      </c>
    </row>
    <row r="114" spans="1:3" x14ac:dyDescent="0.2">
      <c r="A114" s="2">
        <v>8.5499999999999918</v>
      </c>
      <c r="C114" s="2">
        <f t="shared" si="3"/>
        <v>2.590992374456135</v>
      </c>
    </row>
    <row r="115" spans="1:3" x14ac:dyDescent="0.2">
      <c r="A115" s="2">
        <v>8.6399999999999917</v>
      </c>
      <c r="C115" s="2">
        <f t="shared" si="3"/>
        <v>2.5610166498731912</v>
      </c>
    </row>
    <row r="116" spans="1:3" x14ac:dyDescent="0.2">
      <c r="A116" s="2">
        <v>8.7299999999999915</v>
      </c>
      <c r="C116" s="2">
        <f t="shared" si="3"/>
        <v>2.5307368178275098</v>
      </c>
    </row>
    <row r="117" spans="1:3" x14ac:dyDescent="0.2">
      <c r="A117" s="2">
        <v>8.8199999999999914</v>
      </c>
      <c r="C117" s="2">
        <f t="shared" si="3"/>
        <v>2.5001529759489634</v>
      </c>
    </row>
    <row r="118" spans="1:3" x14ac:dyDescent="0.2">
      <c r="A118" s="2">
        <v>8.9099999999999913</v>
      </c>
      <c r="C118" s="2">
        <f t="shared" si="3"/>
        <v>2.4692652208351782</v>
      </c>
    </row>
    <row r="119" spans="1:3" x14ac:dyDescent="0.2">
      <c r="A119" s="2">
        <v>8.9999999999999911</v>
      </c>
      <c r="C119" s="2">
        <f t="shared" si="3"/>
        <v>2.4380736480728125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7.8633228601204559</v>
      </c>
      <c r="C2" s="2">
        <f t="shared" ref="C2:C22" si="0">LOG((10^$G$5)/(1+10^$G$2)*(10^(-1*(A2/$G$3)^$G$4+$G$2)+10^(-1*(A2/$G$6)^$G$4)))</f>
        <v>8.0277113768584538</v>
      </c>
      <c r="D2" s="2">
        <f t="shared" ref="D2:D22" si="1" xml:space="preserve"> (B2 - C2)^2</f>
        <v>2.7023584435319024E-2</v>
      </c>
      <c r="F2" s="2" t="s">
        <v>11</v>
      </c>
      <c r="G2" s="2">
        <v>4.0822257296192532</v>
      </c>
      <c r="H2" s="2">
        <v>0.3603522171716505</v>
      </c>
      <c r="L2" s="6" t="s">
        <v>14</v>
      </c>
      <c r="M2" s="2">
        <v>0.23235307777883268</v>
      </c>
    </row>
    <row r="3" spans="1:14" x14ac:dyDescent="0.2">
      <c r="A3" s="2">
        <v>1E-3</v>
      </c>
      <c r="B3" s="2">
        <v>8.1553360374650623</v>
      </c>
      <c r="C3" s="2">
        <f t="shared" si="0"/>
        <v>8.027711168202277</v>
      </c>
      <c r="D3" s="2">
        <f t="shared" si="1"/>
        <v>1.6288107254343032E-2</v>
      </c>
      <c r="F3" s="2" t="s">
        <v>10</v>
      </c>
      <c r="G3" s="2">
        <v>1.4329397512534909</v>
      </c>
      <c r="H3" s="2">
        <v>0.26176939540321204</v>
      </c>
      <c r="L3" s="6" t="s">
        <v>17</v>
      </c>
      <c r="M3" s="2">
        <f>SQRT(M2)</f>
        <v>0.4820301627272226</v>
      </c>
    </row>
    <row r="4" spans="1:14" x14ac:dyDescent="0.2">
      <c r="A4" s="2">
        <v>1.5E-3</v>
      </c>
      <c r="B4" s="2">
        <v>8.0293837776852097</v>
      </c>
      <c r="C4" s="2">
        <f t="shared" si="0"/>
        <v>8.0277108846495846</v>
      </c>
      <c r="D4" s="2">
        <f t="shared" si="1"/>
        <v>2.7985711086430378E-6</v>
      </c>
      <c r="F4" s="2" t="s">
        <v>9</v>
      </c>
      <c r="G4" s="2">
        <v>2.1166194841881651</v>
      </c>
      <c r="H4" s="2">
        <v>0.63745404560338215</v>
      </c>
      <c r="L4" s="6" t="s">
        <v>15</v>
      </c>
      <c r="M4" s="2">
        <v>0.9477567751060908</v>
      </c>
    </row>
    <row r="5" spans="1:14" x14ac:dyDescent="0.2">
      <c r="A5" s="2">
        <v>1.5</v>
      </c>
      <c r="B5" s="2">
        <v>6.826074802700826</v>
      </c>
      <c r="C5" s="2">
        <f t="shared" si="0"/>
        <v>6.926458282459909</v>
      </c>
      <c r="D5" s="2">
        <f t="shared" si="1"/>
        <v>1.007684300854223E-2</v>
      </c>
      <c r="F5" s="2" t="s">
        <v>8</v>
      </c>
      <c r="G5" s="2">
        <v>8.0277113768584538</v>
      </c>
      <c r="H5" s="2">
        <v>0.286545629445774</v>
      </c>
      <c r="L5" s="6" t="s">
        <v>16</v>
      </c>
      <c r="M5" s="2">
        <v>0.93853738247775387</v>
      </c>
    </row>
    <row r="6" spans="1:14" x14ac:dyDescent="0.2">
      <c r="A6" s="2">
        <v>1.5009999999999999</v>
      </c>
      <c r="B6" s="2">
        <v>6.7993405494535821</v>
      </c>
      <c r="C6" s="2">
        <f t="shared" si="0"/>
        <v>6.9249047059417368</v>
      </c>
      <c r="D6" s="2">
        <f t="shared" si="1"/>
        <v>1.5766357394581793E-2</v>
      </c>
      <c r="F6" s="2" t="s">
        <v>12</v>
      </c>
      <c r="G6" s="2">
        <v>9.1007910971131469</v>
      </c>
      <c r="H6" s="2">
        <v>2.0284408441117323</v>
      </c>
      <c r="L6" s="6" t="s">
        <v>18</v>
      </c>
      <c r="M6" s="3" t="s">
        <v>34</v>
      </c>
      <c r="N6" s="2" t="s">
        <v>19</v>
      </c>
    </row>
    <row r="7" spans="1:14" x14ac:dyDescent="0.2">
      <c r="A7" s="2">
        <v>1.5015000000000001</v>
      </c>
      <c r="B7" s="2">
        <v>7.195899652409234</v>
      </c>
      <c r="C7" s="2">
        <f t="shared" si="0"/>
        <v>6.9241274861244131</v>
      </c>
      <c r="D7" s="2">
        <f t="shared" si="1"/>
        <v>7.3860110367144349E-2</v>
      </c>
      <c r="F7" s="4" t="s">
        <v>20</v>
      </c>
    </row>
    <row r="8" spans="1:14" x14ac:dyDescent="0.2">
      <c r="A8" s="2">
        <v>3</v>
      </c>
      <c r="B8" s="2">
        <v>3.6720978579357175</v>
      </c>
      <c r="C8" s="2">
        <f t="shared" si="0"/>
        <v>3.9473212828658757</v>
      </c>
      <c r="D8" s="2">
        <f t="shared" si="1"/>
        <v>7.574793363028641E-2</v>
      </c>
      <c r="F8" s="2" t="s">
        <v>21</v>
      </c>
    </row>
    <row r="9" spans="1:14" x14ac:dyDescent="0.2">
      <c r="A9" s="2">
        <v>3.0009999999999999</v>
      </c>
      <c r="B9" s="2">
        <v>4.012837224705172</v>
      </c>
      <c r="C9" s="2">
        <f t="shared" si="0"/>
        <v>3.94659247640638</v>
      </c>
      <c r="D9" s="2">
        <f t="shared" si="1"/>
        <v>4.3883666771703071E-3</v>
      </c>
      <c r="F9" s="4" t="s">
        <v>22</v>
      </c>
    </row>
    <row r="10" spans="1:14" x14ac:dyDescent="0.2">
      <c r="A10" s="2">
        <v>3.0015000000000001</v>
      </c>
      <c r="B10" s="2">
        <v>4.1038037209559572</v>
      </c>
      <c r="C10" s="2">
        <f t="shared" si="0"/>
        <v>3.9462294789967145</v>
      </c>
      <c r="D10" s="2">
        <f t="shared" si="1"/>
        <v>2.4829641729029978E-2</v>
      </c>
      <c r="F10" s="2" t="s">
        <v>23</v>
      </c>
    </row>
    <row r="11" spans="1:14" x14ac:dyDescent="0.2">
      <c r="A11" s="2">
        <v>4.5</v>
      </c>
      <c r="B11" s="2">
        <v>3.8864907251724818</v>
      </c>
      <c r="C11" s="2">
        <f t="shared" si="0"/>
        <v>3.7202350609315462</v>
      </c>
      <c r="D11" s="2">
        <f t="shared" si="1"/>
        <v>2.7640945892194721E-2</v>
      </c>
      <c r="F11" s="4" t="s">
        <v>24</v>
      </c>
    </row>
    <row r="12" spans="1:14" x14ac:dyDescent="0.2">
      <c r="A12" s="2">
        <v>4.5010000000000003</v>
      </c>
      <c r="B12" s="2">
        <v>4.012837224705172</v>
      </c>
      <c r="C12" s="2">
        <f t="shared" si="0"/>
        <v>3.7201291152667721</v>
      </c>
      <c r="D12" s="2">
        <f t="shared" si="1"/>
        <v>8.5678037331002266E-2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4.0413926851582254</v>
      </c>
      <c r="C13" s="2">
        <f t="shared" si="0"/>
        <v>3.7200761325794951</v>
      </c>
      <c r="D13" s="2">
        <f t="shared" si="1"/>
        <v>0.10324432696107994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3.4771212547196626</v>
      </c>
      <c r="C14" s="2">
        <f t="shared" si="0"/>
        <v>3.5314076205711475</v>
      </c>
      <c r="D14" s="2">
        <f t="shared" si="1"/>
        <v>2.9470095173612701E-3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2</v>
      </c>
      <c r="C15" s="2">
        <f t="shared" si="0"/>
        <v>3.5312615453873781</v>
      </c>
      <c r="D15" s="2">
        <f t="shared" si="1"/>
        <v>2.3447619203821417</v>
      </c>
    </row>
    <row r="16" spans="1:14" x14ac:dyDescent="0.2">
      <c r="A16" s="2">
        <v>6.0015000000000001</v>
      </c>
      <c r="B16" s="2">
        <v>3.9030899869919438</v>
      </c>
      <c r="C16" s="2">
        <f t="shared" si="0"/>
        <v>3.5311884976018773</v>
      </c>
      <c r="D16" s="2">
        <f t="shared" si="1"/>
        <v>0.13831071781054974</v>
      </c>
    </row>
    <row r="17" spans="1:4" x14ac:dyDescent="0.2">
      <c r="A17" s="2">
        <v>7.5</v>
      </c>
      <c r="B17" s="2">
        <v>3.4232458739368079</v>
      </c>
      <c r="C17" s="2">
        <f t="shared" si="0"/>
        <v>3.2814527157490585</v>
      </c>
      <c r="D17" s="2">
        <f t="shared" si="1"/>
        <v>2.0105299708856127E-2</v>
      </c>
    </row>
    <row r="18" spans="1:4" x14ac:dyDescent="0.2">
      <c r="A18" s="2">
        <v>7.5010000000000003</v>
      </c>
      <c r="B18" s="2">
        <v>3.0663259253620376</v>
      </c>
      <c r="C18" s="2">
        <f t="shared" si="0"/>
        <v>3.2812653112692325</v>
      </c>
      <c r="D18" s="2">
        <f t="shared" si="1"/>
        <v>4.6198939614162035E-2</v>
      </c>
    </row>
    <row r="19" spans="1:4" x14ac:dyDescent="0.2">
      <c r="A19" s="2">
        <v>7.5015000000000001</v>
      </c>
      <c r="B19" s="2">
        <v>3.7781512503836434</v>
      </c>
      <c r="C19" s="2">
        <f t="shared" si="0"/>
        <v>3.2811715985669885</v>
      </c>
      <c r="D19" s="2">
        <f t="shared" si="1"/>
        <v>0.24698877431980357</v>
      </c>
    </row>
    <row r="20" spans="1:4" x14ac:dyDescent="0.2">
      <c r="A20" s="2">
        <v>9</v>
      </c>
      <c r="B20" s="2">
        <v>2.7403626894942437</v>
      </c>
      <c r="C20" s="2">
        <f t="shared" si="0"/>
        <v>2.9687463502015725</v>
      </c>
      <c r="D20" s="2">
        <f t="shared" si="1"/>
        <v>5.2159096478080307E-2</v>
      </c>
    </row>
    <row r="21" spans="1:4" x14ac:dyDescent="0.2">
      <c r="A21" s="2">
        <v>9.0009999999999994</v>
      </c>
      <c r="B21" s="2">
        <v>2.5622928644564746</v>
      </c>
      <c r="C21" s="2">
        <f t="shared" si="0"/>
        <v>2.9685166349118814</v>
      </c>
      <c r="D21" s="2">
        <f t="shared" si="1"/>
        <v>0.16501775168300703</v>
      </c>
    </row>
    <row r="22" spans="1:4" x14ac:dyDescent="0.2">
      <c r="A22" s="2">
        <v>9.0015000000000001</v>
      </c>
      <c r="B22" s="2">
        <v>3.6532125137753435</v>
      </c>
      <c r="C22" s="2">
        <f t="shared" si="0"/>
        <v>2.968401766579893</v>
      </c>
      <c r="D22" s="2">
        <f t="shared" si="1"/>
        <v>0.46896575947439129</v>
      </c>
    </row>
    <row r="23" spans="1:4" x14ac:dyDescent="0.2">
      <c r="A23" s="4" t="s">
        <v>5</v>
      </c>
      <c r="D23" s="2">
        <f>SUM(D2:D22)</f>
        <v>3.9500023222401555</v>
      </c>
    </row>
    <row r="26" spans="1:4" x14ac:dyDescent="0.2">
      <c r="A26" s="2">
        <v>0</v>
      </c>
      <c r="C26" s="2">
        <f>LOG((10^$G$5)/(1+10^$G$2)*(10^(-1*(A26/$G$3)^$G$4+$G$2)+10^(-1*(A26/$G$6)^$G$4)))</f>
        <v>8.0277113768584538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8.0248539698964816</v>
      </c>
    </row>
    <row r="28" spans="1:4" x14ac:dyDescent="0.2">
      <c r="A28" s="2">
        <v>0.18003</v>
      </c>
      <c r="C28" s="2">
        <f t="shared" si="2"/>
        <v>8.0153194834404715</v>
      </c>
    </row>
    <row r="29" spans="1:4" x14ac:dyDescent="0.2">
      <c r="A29" s="2">
        <v>0.27004499999999998</v>
      </c>
      <c r="C29" s="2">
        <f t="shared" si="2"/>
        <v>7.9984796030978087</v>
      </c>
    </row>
    <row r="30" spans="1:4" x14ac:dyDescent="0.2">
      <c r="A30" s="2">
        <v>0.36005999999999999</v>
      </c>
      <c r="C30" s="2">
        <f t="shared" si="2"/>
        <v>7.9739708529426032</v>
      </c>
    </row>
    <row r="31" spans="1:4" x14ac:dyDescent="0.2">
      <c r="A31" s="2">
        <v>0.450075</v>
      </c>
      <c r="C31" s="2">
        <f t="shared" si="2"/>
        <v>7.9415282822647946</v>
      </c>
    </row>
    <row r="32" spans="1:4" x14ac:dyDescent="0.2">
      <c r="A32" s="2">
        <v>0.54008999999999996</v>
      </c>
      <c r="C32" s="2">
        <f t="shared" si="2"/>
        <v>7.900941299290027</v>
      </c>
    </row>
    <row r="33" spans="1:3" x14ac:dyDescent="0.2">
      <c r="A33" s="2">
        <v>0.63010499999999992</v>
      </c>
      <c r="C33" s="2">
        <f t="shared" si="2"/>
        <v>7.8520342634046747</v>
      </c>
    </row>
    <row r="34" spans="1:3" x14ac:dyDescent="0.2">
      <c r="A34" s="2">
        <v>0.72011999999999987</v>
      </c>
      <c r="C34" s="2">
        <f t="shared" si="2"/>
        <v>7.7946560940758056</v>
      </c>
    </row>
    <row r="35" spans="1:3" x14ac:dyDescent="0.2">
      <c r="A35" s="2">
        <v>0.81013499999999983</v>
      </c>
      <c r="C35" s="2">
        <f t="shared" si="2"/>
        <v>7.7286740344152927</v>
      </c>
    </row>
    <row r="36" spans="1:3" x14ac:dyDescent="0.2">
      <c r="A36" s="2">
        <v>0.90014999999999978</v>
      </c>
      <c r="C36" s="2">
        <f t="shared" si="2"/>
        <v>7.6539696257581511</v>
      </c>
    </row>
    <row r="37" spans="1:3" x14ac:dyDescent="0.2">
      <c r="A37" s="2">
        <v>0.99016499999999974</v>
      </c>
      <c r="C37" s="2">
        <f t="shared" si="2"/>
        <v>7.5704359904901413</v>
      </c>
    </row>
    <row r="38" spans="1:3" x14ac:dyDescent="0.2">
      <c r="A38" s="2">
        <v>1.0801799999999997</v>
      </c>
      <c r="C38" s="2">
        <f t="shared" si="2"/>
        <v>7.4779759657442986</v>
      </c>
    </row>
    <row r="39" spans="1:3" x14ac:dyDescent="0.2">
      <c r="A39" s="2">
        <v>1.1701949999999997</v>
      </c>
      <c r="C39" s="2">
        <f t="shared" si="2"/>
        <v>7.3765008521134456</v>
      </c>
    </row>
    <row r="40" spans="1:3" x14ac:dyDescent="0.2">
      <c r="A40" s="2">
        <v>1.2602099999999996</v>
      </c>
      <c r="C40" s="2">
        <f t="shared" si="2"/>
        <v>7.265929672496914</v>
      </c>
    </row>
    <row r="41" spans="1:3" x14ac:dyDescent="0.2">
      <c r="A41" s="2">
        <v>1.3502249999999996</v>
      </c>
      <c r="C41" s="2">
        <f t="shared" si="2"/>
        <v>7.1461889354151129</v>
      </c>
    </row>
    <row r="42" spans="1:3" x14ac:dyDescent="0.2">
      <c r="A42" s="2">
        <v>1.4402399999999995</v>
      </c>
      <c r="C42" s="2">
        <f t="shared" si="2"/>
        <v>7.0172129998622914</v>
      </c>
    </row>
    <row r="43" spans="1:3" x14ac:dyDescent="0.2">
      <c r="A43" s="2">
        <v>1.5302549999999995</v>
      </c>
      <c r="C43" s="2">
        <f t="shared" si="2"/>
        <v>6.8789452780624414</v>
      </c>
    </row>
    <row r="44" spans="1:3" x14ac:dyDescent="0.2">
      <c r="A44" s="2">
        <v>1.6202699999999994</v>
      </c>
      <c r="C44" s="2">
        <f t="shared" si="2"/>
        <v>6.7313407339192519</v>
      </c>
    </row>
    <row r="45" spans="1:3" x14ac:dyDescent="0.2">
      <c r="A45" s="2">
        <v>1.7102849999999994</v>
      </c>
      <c r="C45" s="2">
        <f t="shared" si="2"/>
        <v>6.5743705147704139</v>
      </c>
    </row>
    <row r="46" spans="1:3" x14ac:dyDescent="0.2">
      <c r="A46" s="2">
        <v>1.8002999999999993</v>
      </c>
      <c r="C46" s="2">
        <f t="shared" si="2"/>
        <v>6.408030229140139</v>
      </c>
    </row>
    <row r="47" spans="1:3" x14ac:dyDescent="0.2">
      <c r="A47" s="2">
        <v>1.8903149999999993</v>
      </c>
      <c r="C47" s="2">
        <f t="shared" si="2"/>
        <v>6.232354604288826</v>
      </c>
    </row>
    <row r="48" spans="1:3" x14ac:dyDescent="0.2">
      <c r="A48" s="2">
        <v>1.9803299999999993</v>
      </c>
      <c r="C48" s="2">
        <f t="shared" si="2"/>
        <v>6.047443482719796</v>
      </c>
    </row>
    <row r="49" spans="1:3" x14ac:dyDescent="0.2">
      <c r="A49" s="2">
        <v>2.0703449999999992</v>
      </c>
      <c r="C49" s="2">
        <f t="shared" si="2"/>
        <v>5.8535081632087458</v>
      </c>
    </row>
    <row r="50" spans="1:3" x14ac:dyDescent="0.2">
      <c r="A50" s="2">
        <v>2.1603599999999994</v>
      </c>
      <c r="C50" s="2">
        <f t="shared" si="2"/>
        <v>5.6509543228523365</v>
      </c>
    </row>
    <row r="51" spans="1:3" x14ac:dyDescent="0.2">
      <c r="A51" s="2">
        <v>2.2503749999999996</v>
      </c>
      <c r="C51" s="2">
        <f t="shared" si="2"/>
        <v>5.4405300861101509</v>
      </c>
    </row>
    <row r="52" spans="1:3" x14ac:dyDescent="0.2">
      <c r="A52" s="2">
        <v>2.3403899999999997</v>
      </c>
      <c r="C52" s="2">
        <f t="shared" si="2"/>
        <v>5.2235865178246375</v>
      </c>
    </row>
    <row r="53" spans="1:3" x14ac:dyDescent="0.2">
      <c r="A53" s="2">
        <v>2.4304049999999999</v>
      </c>
      <c r="C53" s="2">
        <f t="shared" si="2"/>
        <v>5.0025177331525654</v>
      </c>
    </row>
    <row r="54" spans="1:3" x14ac:dyDescent="0.2">
      <c r="A54" s="2">
        <v>2.5204200000000001</v>
      </c>
      <c r="C54" s="2">
        <f t="shared" si="2"/>
        <v>4.7814378020982655</v>
      </c>
    </row>
    <row r="55" spans="1:3" x14ac:dyDescent="0.2">
      <c r="A55" s="2">
        <v>2.6104350000000003</v>
      </c>
      <c r="C55" s="2">
        <f t="shared" si="2"/>
        <v>4.5670108301071624</v>
      </c>
    </row>
    <row r="56" spans="1:3" x14ac:dyDescent="0.2">
      <c r="A56" s="2">
        <v>2.7004500000000005</v>
      </c>
      <c r="C56" s="2">
        <f t="shared" si="2"/>
        <v>4.368890582324636</v>
      </c>
    </row>
    <row r="57" spans="1:3" x14ac:dyDescent="0.2">
      <c r="A57" s="2">
        <v>2.7904650000000006</v>
      </c>
      <c r="C57" s="2">
        <f t="shared" si="2"/>
        <v>4.1984870374086745</v>
      </c>
    </row>
    <row r="58" spans="1:3" x14ac:dyDescent="0.2">
      <c r="A58" s="2">
        <v>2.8804800000000008</v>
      </c>
      <c r="C58" s="2">
        <f t="shared" si="2"/>
        <v>4.0649908603484946</v>
      </c>
    </row>
    <row r="59" spans="1:3" x14ac:dyDescent="0.2">
      <c r="A59" s="2">
        <v>2.970495000000001</v>
      </c>
      <c r="C59" s="2">
        <f t="shared" si="2"/>
        <v>3.9705751277805379</v>
      </c>
    </row>
    <row r="60" spans="1:3" x14ac:dyDescent="0.2">
      <c r="A60" s="2">
        <v>3.0605100000000012</v>
      </c>
      <c r="C60" s="2">
        <f t="shared" si="2"/>
        <v>3.9094692707823073</v>
      </c>
    </row>
    <row r="61" spans="1:3" x14ac:dyDescent="0.2">
      <c r="A61" s="2">
        <v>3.1505250000000014</v>
      </c>
      <c r="C61" s="2">
        <f t="shared" si="2"/>
        <v>3.8719418223592639</v>
      </c>
    </row>
    <row r="62" spans="1:3" x14ac:dyDescent="0.2">
      <c r="A62" s="2">
        <v>3.2405400000000015</v>
      </c>
      <c r="C62" s="2">
        <f t="shared" si="2"/>
        <v>3.8488835708957514</v>
      </c>
    </row>
    <row r="63" spans="1:3" x14ac:dyDescent="0.2">
      <c r="A63" s="2">
        <v>3.3305550000000017</v>
      </c>
      <c r="C63" s="2">
        <f t="shared" si="2"/>
        <v>3.8338297014054312</v>
      </c>
    </row>
    <row r="64" spans="1:3" x14ac:dyDescent="0.2">
      <c r="A64" s="2">
        <v>3.4205700000000019</v>
      </c>
      <c r="C64" s="2">
        <f t="shared" si="2"/>
        <v>3.8228663294783267</v>
      </c>
    </row>
    <row r="65" spans="1:3" x14ac:dyDescent="0.2">
      <c r="A65" s="2">
        <v>3.5105850000000021</v>
      </c>
      <c r="C65" s="2">
        <f t="shared" si="2"/>
        <v>3.8138411673817889</v>
      </c>
    </row>
    <row r="66" spans="1:3" x14ac:dyDescent="0.2">
      <c r="A66" s="2">
        <v>3.6006000000000022</v>
      </c>
      <c r="C66" s="2">
        <f t="shared" si="2"/>
        <v>3.8056414844361135</v>
      </c>
    </row>
    <row r="67" spans="1:3" x14ac:dyDescent="0.2">
      <c r="A67" s="2">
        <v>3.6906150000000024</v>
      </c>
      <c r="C67" s="2">
        <f t="shared" si="2"/>
        <v>3.7977164080774077</v>
      </c>
    </row>
    <row r="68" spans="1:3" x14ac:dyDescent="0.2">
      <c r="A68" s="2">
        <v>3.7806300000000026</v>
      </c>
      <c r="C68" s="2">
        <f t="shared" si="2"/>
        <v>3.7898022672518628</v>
      </c>
    </row>
    <row r="69" spans="1:3" x14ac:dyDescent="0.2">
      <c r="A69" s="2">
        <v>3.8706450000000028</v>
      </c>
      <c r="C69" s="2">
        <f t="shared" si="2"/>
        <v>3.7817763908913982</v>
      </c>
    </row>
    <row r="70" spans="1:3" x14ac:dyDescent="0.2">
      <c r="A70" s="2">
        <v>3.960660000000003</v>
      </c>
      <c r="C70" s="2">
        <f t="shared" si="2"/>
        <v>3.7735830869642339</v>
      </c>
    </row>
    <row r="71" spans="1:3" x14ac:dyDescent="0.2">
      <c r="A71" s="2">
        <v>4.0506750000000027</v>
      </c>
      <c r="C71" s="2">
        <f t="shared" si="2"/>
        <v>3.7651975589377553</v>
      </c>
    </row>
    <row r="72" spans="1:3" x14ac:dyDescent="0.2">
      <c r="A72" s="2">
        <v>4.1406900000000029</v>
      </c>
      <c r="C72" s="2">
        <f t="shared" si="2"/>
        <v>3.7566088736277603</v>
      </c>
    </row>
    <row r="73" spans="1:3" x14ac:dyDescent="0.2">
      <c r="A73" s="2">
        <v>4.230705000000003</v>
      </c>
      <c r="C73" s="2">
        <f t="shared" si="2"/>
        <v>3.7478121559672326</v>
      </c>
    </row>
    <row r="74" spans="1:3" x14ac:dyDescent="0.2">
      <c r="A74" s="2">
        <v>4.3207200000000032</v>
      </c>
      <c r="C74" s="2">
        <f t="shared" si="2"/>
        <v>3.7388051119188472</v>
      </c>
    </row>
    <row r="75" spans="1:3" x14ac:dyDescent="0.2">
      <c r="A75" s="2">
        <v>4.4107350000000034</v>
      </c>
      <c r="C75" s="2">
        <f t="shared" si="2"/>
        <v>3.7295865216712722</v>
      </c>
    </row>
    <row r="76" spans="1:3" x14ac:dyDescent="0.2">
      <c r="A76" s="2">
        <v>4.5007500000000036</v>
      </c>
      <c r="C76" s="2">
        <f t="shared" si="2"/>
        <v>3.7201556041466701</v>
      </c>
    </row>
    <row r="77" spans="1:3" x14ac:dyDescent="0.2">
      <c r="A77" s="2">
        <v>4.5907650000000038</v>
      </c>
      <c r="C77" s="2">
        <f t="shared" si="2"/>
        <v>3.7105117560320537</v>
      </c>
    </row>
    <row r="78" spans="1:3" x14ac:dyDescent="0.2">
      <c r="A78" s="2">
        <v>4.6807800000000039</v>
      </c>
      <c r="C78" s="2">
        <f t="shared" si="2"/>
        <v>3.700654447344808</v>
      </c>
    </row>
    <row r="79" spans="1:3" x14ac:dyDescent="0.2">
      <c r="A79" s="2">
        <v>4.7707950000000041</v>
      </c>
      <c r="C79" s="2">
        <f t="shared" si="2"/>
        <v>3.6905831806331744</v>
      </c>
    </row>
    <row r="80" spans="1:3" x14ac:dyDescent="0.2">
      <c r="A80" s="2">
        <v>4.8608100000000043</v>
      </c>
      <c r="C80" s="2">
        <f t="shared" si="2"/>
        <v>3.6802974753468995</v>
      </c>
    </row>
    <row r="81" spans="1:3" x14ac:dyDescent="0.2">
      <c r="A81" s="2">
        <v>4.9508250000000045</v>
      </c>
      <c r="C81" s="2">
        <f t="shared" si="2"/>
        <v>3.6697968618997354</v>
      </c>
    </row>
    <row r="82" spans="1:3" x14ac:dyDescent="0.2">
      <c r="A82" s="2">
        <v>5.0408400000000047</v>
      </c>
      <c r="C82" s="2">
        <f t="shared" si="2"/>
        <v>3.6590808793687501</v>
      </c>
    </row>
    <row r="83" spans="1:3" x14ac:dyDescent="0.2">
      <c r="A83" s="2">
        <v>5.1308550000000048</v>
      </c>
      <c r="C83" s="2">
        <f t="shared" si="2"/>
        <v>3.6481490745270317</v>
      </c>
    </row>
    <row r="84" spans="1:3" x14ac:dyDescent="0.2">
      <c r="A84" s="2">
        <v>5.220870000000005</v>
      </c>
      <c r="C84" s="2">
        <f t="shared" si="2"/>
        <v>3.6370010013572944</v>
      </c>
    </row>
    <row r="85" spans="1:3" x14ac:dyDescent="0.2">
      <c r="A85" s="2">
        <v>5.3108850000000052</v>
      </c>
      <c r="C85" s="2">
        <f t="shared" si="2"/>
        <v>3.6256362207391919</v>
      </c>
    </row>
    <row r="86" spans="1:3" x14ac:dyDescent="0.2">
      <c r="A86" s="2">
        <v>5.4009000000000054</v>
      </c>
      <c r="C86" s="2">
        <f t="shared" si="2"/>
        <v>3.6140543002023331</v>
      </c>
    </row>
    <row r="87" spans="1:3" x14ac:dyDescent="0.2">
      <c r="A87" s="2">
        <v>5.4909150000000055</v>
      </c>
      <c r="C87" s="2">
        <f t="shared" si="2"/>
        <v>3.6022548137077628</v>
      </c>
    </row>
    <row r="88" spans="1:3" x14ac:dyDescent="0.2">
      <c r="A88" s="2">
        <v>5.5809300000000057</v>
      </c>
      <c r="C88" s="2">
        <f t="shared" si="2"/>
        <v>3.5902373414451296</v>
      </c>
    </row>
    <row r="89" spans="1:3" x14ac:dyDescent="0.2">
      <c r="A89" s="2">
        <v>5.6709450000000059</v>
      </c>
      <c r="C89" s="2">
        <f t="shared" si="2"/>
        <v>3.578001469641007</v>
      </c>
    </row>
    <row r="90" spans="1:3" x14ac:dyDescent="0.2">
      <c r="A90" s="2">
        <v>5.7609600000000061</v>
      </c>
      <c r="C90" s="2">
        <f t="shared" si="2"/>
        <v>3.565546790376561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3.5528729014136577</v>
      </c>
    </row>
    <row r="92" spans="1:3" x14ac:dyDescent="0.2">
      <c r="A92" s="2">
        <v>5.9409900000000064</v>
      </c>
      <c r="C92" s="2">
        <f t="shared" si="3"/>
        <v>3.5399794060287895</v>
      </c>
    </row>
    <row r="93" spans="1:3" x14ac:dyDescent="0.2">
      <c r="A93" s="2">
        <v>6.0310050000000066</v>
      </c>
      <c r="C93" s="2">
        <f t="shared" si="3"/>
        <v>3.5268659128543343</v>
      </c>
    </row>
    <row r="94" spans="1:3" x14ac:dyDescent="0.2">
      <c r="A94" s="2">
        <v>6.1210200000000068</v>
      </c>
      <c r="C94" s="2">
        <f t="shared" si="3"/>
        <v>3.5135320357267097</v>
      </c>
    </row>
    <row r="95" spans="1:3" x14ac:dyDescent="0.2">
      <c r="A95" s="2">
        <v>6.211035000000007</v>
      </c>
      <c r="C95" s="2">
        <f t="shared" si="3"/>
        <v>3.4999773935410183</v>
      </c>
    </row>
    <row r="96" spans="1:3" x14ac:dyDescent="0.2">
      <c r="A96" s="2">
        <v>6.3010500000000071</v>
      </c>
      <c r="C96" s="2">
        <f t="shared" si="3"/>
        <v>3.4862016101118223</v>
      </c>
    </row>
    <row r="97" spans="1:3" x14ac:dyDescent="0.2">
      <c r="A97" s="2">
        <v>6.3910650000000073</v>
      </c>
      <c r="C97" s="2">
        <f t="shared" si="3"/>
        <v>3.4722043140396948</v>
      </c>
    </row>
    <row r="98" spans="1:3" x14ac:dyDescent="0.2">
      <c r="A98" s="2">
        <v>6.4810800000000075</v>
      </c>
      <c r="C98" s="2">
        <f t="shared" si="3"/>
        <v>3.4579851385832416</v>
      </c>
    </row>
    <row r="99" spans="1:3" x14ac:dyDescent="0.2">
      <c r="A99" s="2">
        <v>6.5710950000000077</v>
      </c>
      <c r="C99" s="2">
        <f t="shared" si="3"/>
        <v>3.4435437215362823</v>
      </c>
    </row>
    <row r="100" spans="1:3" x14ac:dyDescent="0.2">
      <c r="A100" s="2">
        <v>6.6611100000000079</v>
      </c>
      <c r="C100" s="2">
        <f t="shared" si="3"/>
        <v>3.4288797051099276</v>
      </c>
    </row>
    <row r="101" spans="1:3" x14ac:dyDescent="0.2">
      <c r="A101" s="2">
        <v>6.751125000000008</v>
      </c>
      <c r="C101" s="2">
        <f t="shared" si="3"/>
        <v>3.4139927358192801</v>
      </c>
    </row>
    <row r="102" spans="1:3" x14ac:dyDescent="0.2">
      <c r="A102" s="2">
        <v>6.8411400000000082</v>
      </c>
      <c r="C102" s="2">
        <f t="shared" si="3"/>
        <v>3.3988824643745312</v>
      </c>
    </row>
    <row r="103" spans="1:3" x14ac:dyDescent="0.2">
      <c r="A103" s="2">
        <v>6.9311550000000084</v>
      </c>
      <c r="C103" s="2">
        <f t="shared" si="3"/>
        <v>3.3835485455762155</v>
      </c>
    </row>
    <row r="104" spans="1:3" x14ac:dyDescent="0.2">
      <c r="A104" s="2">
        <v>7.0211700000000086</v>
      </c>
      <c r="C104" s="2">
        <f t="shared" si="3"/>
        <v>3.367990638214422</v>
      </c>
    </row>
    <row r="105" spans="1:3" x14ac:dyDescent="0.2">
      <c r="A105" s="2">
        <v>7.1111850000000087</v>
      </c>
      <c r="C105" s="2">
        <f t="shared" si="3"/>
        <v>3.3522084049717531</v>
      </c>
    </row>
    <row r="106" spans="1:3" x14ac:dyDescent="0.2">
      <c r="A106" s="2">
        <v>7.2012000000000089</v>
      </c>
      <c r="C106" s="2">
        <f t="shared" si="3"/>
        <v>3.3362015123298558</v>
      </c>
    </row>
    <row r="107" spans="1:3" x14ac:dyDescent="0.2">
      <c r="A107" s="2">
        <v>7.2912150000000091</v>
      </c>
      <c r="C107" s="2">
        <f t="shared" si="3"/>
        <v>3.3199696304793433</v>
      </c>
    </row>
    <row r="108" spans="1:3" x14ac:dyDescent="0.2">
      <c r="A108" s="2">
        <v>7.3812300000000093</v>
      </c>
      <c r="C108" s="2">
        <f t="shared" si="3"/>
        <v>3.3035124332329486</v>
      </c>
    </row>
    <row r="109" spans="1:3" x14ac:dyDescent="0.2">
      <c r="A109" s="2">
        <v>7.4712450000000095</v>
      </c>
      <c r="C109" s="2">
        <f t="shared" si="3"/>
        <v>3.286829597941749</v>
      </c>
    </row>
    <row r="110" spans="1:3" x14ac:dyDescent="0.2">
      <c r="A110" s="2">
        <v>7.5612600000000096</v>
      </c>
      <c r="C110" s="2">
        <f t="shared" si="3"/>
        <v>3.2699208054143254</v>
      </c>
    </row>
    <row r="111" spans="1:3" x14ac:dyDescent="0.2">
      <c r="A111" s="2">
        <v>7.6512750000000098</v>
      </c>
      <c r="C111" s="2">
        <f t="shared" si="3"/>
        <v>3.2527857398387132</v>
      </c>
    </row>
    <row r="112" spans="1:3" x14ac:dyDescent="0.2">
      <c r="A112" s="2">
        <v>7.74129000000001</v>
      </c>
      <c r="C112" s="2">
        <f t="shared" si="3"/>
        <v>3.2354240887070191</v>
      </c>
    </row>
    <row r="113" spans="1:3" x14ac:dyDescent="0.2">
      <c r="A113" s="2">
        <v>7.8313050000000102</v>
      </c>
      <c r="C113" s="2">
        <f t="shared" si="3"/>
        <v>3.2178355427425829</v>
      </c>
    </row>
    <row r="114" spans="1:3" x14ac:dyDescent="0.2">
      <c r="A114" s="2">
        <v>7.9213200000000104</v>
      </c>
      <c r="C114" s="2">
        <f t="shared" si="3"/>
        <v>3.2000197958295677</v>
      </c>
    </row>
    <row r="115" spans="1:3" x14ac:dyDescent="0.2">
      <c r="A115" s="2">
        <v>8.0113350000000096</v>
      </c>
      <c r="C115" s="2">
        <f t="shared" si="3"/>
        <v>3.1819765449448747</v>
      </c>
    </row>
    <row r="116" spans="1:3" x14ac:dyDescent="0.2">
      <c r="A116" s="2">
        <v>8.1013500000000089</v>
      </c>
      <c r="C116" s="2">
        <f t="shared" si="3"/>
        <v>3.1637054900922736</v>
      </c>
    </row>
    <row r="117" spans="1:3" x14ac:dyDescent="0.2">
      <c r="A117" s="2">
        <v>8.1913650000000082</v>
      </c>
      <c r="C117" s="2">
        <f t="shared" si="3"/>
        <v>3.1452063342386634</v>
      </c>
    </row>
    <row r="118" spans="1:3" x14ac:dyDescent="0.2">
      <c r="A118" s="2">
        <v>8.2813800000000075</v>
      </c>
      <c r="C118" s="2">
        <f t="shared" si="3"/>
        <v>3.1264787832523577</v>
      </c>
    </row>
    <row r="119" spans="1:3" x14ac:dyDescent="0.2">
      <c r="A119" s="2">
        <v>8.3713950000000068</v>
      </c>
      <c r="C119" s="2">
        <f t="shared" si="3"/>
        <v>3.1075225458433238</v>
      </c>
    </row>
    <row r="120" spans="1:3" x14ac:dyDescent="0.2">
      <c r="A120" s="2">
        <v>8.4614100000000061</v>
      </c>
      <c r="C120" s="2">
        <f t="shared" si="3"/>
        <v>3.0883373335052808</v>
      </c>
    </row>
    <row r="121" spans="1:3" x14ac:dyDescent="0.2">
      <c r="A121" s="2">
        <v>8.5514250000000054</v>
      </c>
      <c r="C121" s="2">
        <f t="shared" si="3"/>
        <v>3.068922860459586</v>
      </c>
    </row>
    <row r="122" spans="1:3" x14ac:dyDescent="0.2">
      <c r="A122" s="2">
        <v>8.6414400000000047</v>
      </c>
      <c r="C122" s="2">
        <f t="shared" si="3"/>
        <v>3.049278843600836</v>
      </c>
    </row>
    <row r="123" spans="1:3" x14ac:dyDescent="0.2">
      <c r="A123" s="2">
        <v>8.731455000000004</v>
      </c>
      <c r="C123" s="2">
        <f t="shared" si="3"/>
        <v>3.0294050024441099</v>
      </c>
    </row>
    <row r="124" spans="1:3" x14ac:dyDescent="0.2">
      <c r="A124" s="2">
        <v>8.8214700000000033</v>
      </c>
      <c r="C124" s="2">
        <f t="shared" si="3"/>
        <v>3.0093010590737905</v>
      </c>
    </row>
    <row r="125" spans="1:3" x14ac:dyDescent="0.2">
      <c r="A125" s="2">
        <v>8.9114850000000025</v>
      </c>
      <c r="C125" s="2">
        <f t="shared" si="3"/>
        <v>2.9889667380939007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7.8633228601204559</v>
      </c>
      <c r="C2" s="2">
        <f t="shared" ref="C2:C22" si="0">LOG((10^$G$5)/(1+10^$G$2)*(10^(-1*(A2/$G$3)^$G$4+$G$2)+10^(-1*(A2/$G$6)^$G$4)))</f>
        <v>7.9649388359811644</v>
      </c>
      <c r="D2" s="2">
        <f t="shared" ref="D2:D22" si="1" xml:space="preserve"> (B2 - C2)^2</f>
        <v>1.0325806550124087E-2</v>
      </c>
      <c r="F2" s="2" t="s">
        <v>11</v>
      </c>
      <c r="G2" s="2">
        <v>4.3650123063308603</v>
      </c>
      <c r="H2" s="2">
        <v>0.49075390312129874</v>
      </c>
      <c r="L2" s="6" t="s">
        <v>14</v>
      </c>
      <c r="M2" s="2">
        <v>0.26808548377937563</v>
      </c>
    </row>
    <row r="3" spans="1:14" x14ac:dyDescent="0.2">
      <c r="A3" s="2">
        <v>1E-3</v>
      </c>
      <c r="B3" s="2">
        <v>8.1553360374650623</v>
      </c>
      <c r="C3" s="2">
        <f t="shared" si="0"/>
        <v>7.9649343248946547</v>
      </c>
      <c r="D3" s="2">
        <f t="shared" si="1"/>
        <v>3.6252812149744115E-2</v>
      </c>
      <c r="F3" s="2" t="s">
        <v>10</v>
      </c>
      <c r="G3" s="2">
        <v>1.3299537468235112</v>
      </c>
      <c r="H3" s="2">
        <v>0.31632853819086765</v>
      </c>
      <c r="L3" s="6" t="s">
        <v>17</v>
      </c>
      <c r="M3" s="2">
        <f>SQRT(M2)</f>
        <v>0.51776972080199479</v>
      </c>
    </row>
    <row r="4" spans="1:14" x14ac:dyDescent="0.2">
      <c r="A4" s="2">
        <v>1.5E-3</v>
      </c>
      <c r="B4" s="2">
        <v>8.0293837776852097</v>
      </c>
      <c r="C4" s="2">
        <f t="shared" si="0"/>
        <v>7.9649298074042862</v>
      </c>
      <c r="D4" s="2">
        <f t="shared" si="1"/>
        <v>4.1543142849741668E-3</v>
      </c>
      <c r="F4" s="2" t="s">
        <v>9</v>
      </c>
      <c r="G4" s="2">
        <v>1.7112612309582795</v>
      </c>
      <c r="H4" s="2">
        <v>0.46634143903350272</v>
      </c>
      <c r="L4" s="6" t="s">
        <v>15</v>
      </c>
      <c r="M4" s="2">
        <v>0.93738955171326999</v>
      </c>
    </row>
    <row r="5" spans="1:14" x14ac:dyDescent="0.2">
      <c r="A5" s="2">
        <v>1.5</v>
      </c>
      <c r="B5" s="2">
        <v>6.7242758696007892</v>
      </c>
      <c r="C5" s="2">
        <f t="shared" si="0"/>
        <v>6.7365942879761995</v>
      </c>
      <c r="D5" s="2">
        <f t="shared" si="1"/>
        <v>1.5174343127164779E-4</v>
      </c>
      <c r="F5" s="2" t="s">
        <v>8</v>
      </c>
      <c r="G5" s="2">
        <v>7.9649388359811644</v>
      </c>
      <c r="H5" s="2">
        <v>0.3081093082834902</v>
      </c>
      <c r="L5" s="6" t="s">
        <v>16</v>
      </c>
      <c r="M5" s="2">
        <v>0.92634064907443536</v>
      </c>
    </row>
    <row r="6" spans="1:14" x14ac:dyDescent="0.2">
      <c r="A6" s="2">
        <v>1.5009999999999999</v>
      </c>
      <c r="B6" s="2">
        <v>6.7558748556724915</v>
      </c>
      <c r="C6" s="2">
        <f t="shared" si="0"/>
        <v>6.7351932564383077</v>
      </c>
      <c r="D6" s="2">
        <f t="shared" si="1"/>
        <v>4.2772854688339105E-4</v>
      </c>
      <c r="F6" s="2" t="s">
        <v>12</v>
      </c>
      <c r="G6" s="2">
        <v>16.43064504834885</v>
      </c>
      <c r="H6" s="2">
        <v>16.132013171709104</v>
      </c>
      <c r="L6" s="6" t="s">
        <v>18</v>
      </c>
      <c r="M6" s="3" t="s">
        <v>33</v>
      </c>
      <c r="N6" s="2" t="s">
        <v>19</v>
      </c>
    </row>
    <row r="7" spans="1:14" x14ac:dyDescent="0.2">
      <c r="A7" s="2">
        <v>1.5015000000000001</v>
      </c>
      <c r="B7" s="2">
        <v>6.7781512503836439</v>
      </c>
      <c r="C7" s="2">
        <f t="shared" si="0"/>
        <v>6.7344924928066376</v>
      </c>
      <c r="D7" s="2">
        <f t="shared" si="1"/>
        <v>1.9060871131677975E-3</v>
      </c>
      <c r="F7" s="4" t="s">
        <v>20</v>
      </c>
    </row>
    <row r="8" spans="1:14" x14ac:dyDescent="0.2">
      <c r="A8" s="2">
        <v>3</v>
      </c>
      <c r="B8" s="2">
        <v>4.3617278360175931</v>
      </c>
      <c r="C8" s="2">
        <f t="shared" si="0"/>
        <v>4.0883824136321962</v>
      </c>
      <c r="D8" s="2">
        <f t="shared" si="1"/>
        <v>7.4717719939051006E-2</v>
      </c>
      <c r="F8" s="2" t="s">
        <v>21</v>
      </c>
    </row>
    <row r="9" spans="1:14" x14ac:dyDescent="0.2">
      <c r="A9" s="2">
        <v>3.0009999999999999</v>
      </c>
      <c r="B9" s="2">
        <v>4.204119982655925</v>
      </c>
      <c r="C9" s="2">
        <f t="shared" si="0"/>
        <v>4.0867370289350582</v>
      </c>
      <c r="D9" s="2">
        <f t="shared" si="1"/>
        <v>1.3778757824235162E-2</v>
      </c>
      <c r="F9" s="4" t="s">
        <v>22</v>
      </c>
    </row>
    <row r="10" spans="1:14" x14ac:dyDescent="0.2">
      <c r="A10" s="2">
        <v>3.0015000000000001</v>
      </c>
      <c r="B10" s="2">
        <v>3.6720978579357175</v>
      </c>
      <c r="C10" s="2">
        <f t="shared" si="0"/>
        <v>4.0859150969094058</v>
      </c>
      <c r="D10" s="2">
        <f t="shared" si="1"/>
        <v>0.17124470727180663</v>
      </c>
      <c r="F10" s="2" t="s">
        <v>23</v>
      </c>
    </row>
    <row r="11" spans="1:14" x14ac:dyDescent="0.2">
      <c r="A11" s="2">
        <v>4.5</v>
      </c>
      <c r="B11" s="2">
        <v>2.7781512503836434</v>
      </c>
      <c r="C11" s="2">
        <f t="shared" si="0"/>
        <v>3.4910004335828102</v>
      </c>
      <c r="D11" s="2">
        <f t="shared" si="1"/>
        <v>0.50815395798771923</v>
      </c>
      <c r="F11" s="4" t="s">
        <v>24</v>
      </c>
    </row>
    <row r="12" spans="1:14" x14ac:dyDescent="0.2">
      <c r="A12" s="2">
        <v>4.5010000000000003</v>
      </c>
      <c r="B12" s="2">
        <v>3.5185139398778875</v>
      </c>
      <c r="C12" s="2">
        <f t="shared" si="0"/>
        <v>3.490958175939185</v>
      </c>
      <c r="D12" s="2">
        <f t="shared" si="1"/>
        <v>7.5932012624549796E-4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4.6334684555795862</v>
      </c>
      <c r="C13" s="2">
        <f t="shared" si="0"/>
        <v>3.4909370466826886</v>
      </c>
      <c r="D13" s="2">
        <f t="shared" si="1"/>
        <v>1.30537802031593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2.3010299956639813</v>
      </c>
      <c r="C14" s="2">
        <f t="shared" si="0"/>
        <v>3.4215395801562467</v>
      </c>
      <c r="D14" s="2">
        <f t="shared" si="1"/>
        <v>1.2555417289390294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3.6989700043360187</v>
      </c>
      <c r="C15" s="2">
        <f t="shared" si="0"/>
        <v>3.4214887046983478</v>
      </c>
      <c r="D15" s="2">
        <f t="shared" si="1"/>
        <v>7.699587164861095E-2</v>
      </c>
    </row>
    <row r="16" spans="1:14" x14ac:dyDescent="0.2">
      <c r="A16" s="2">
        <v>6.0015000000000001</v>
      </c>
      <c r="B16" s="2">
        <v>3.6334684555795866</v>
      </c>
      <c r="C16" s="2">
        <f t="shared" si="0"/>
        <v>3.4214632647080419</v>
      </c>
      <c r="D16" s="2">
        <f t="shared" si="1"/>
        <v>4.4946200956480137E-2</v>
      </c>
    </row>
    <row r="17" spans="1:4" x14ac:dyDescent="0.2">
      <c r="A17" s="2">
        <v>7.5</v>
      </c>
      <c r="B17" s="2">
        <v>2.8027737252919755</v>
      </c>
      <c r="C17" s="2">
        <f t="shared" si="0"/>
        <v>3.3385979258128602</v>
      </c>
      <c r="D17" s="2">
        <f t="shared" si="1"/>
        <v>0.28710757386384517</v>
      </c>
    </row>
    <row r="18" spans="1:4" x14ac:dyDescent="0.2">
      <c r="A18" s="2">
        <v>7.5010000000000003</v>
      </c>
      <c r="B18" s="2">
        <v>2.9216864754836021</v>
      </c>
      <c r="C18" s="2">
        <f t="shared" si="0"/>
        <v>3.3385383003937785</v>
      </c>
      <c r="D18" s="2">
        <f t="shared" si="1"/>
        <v>0.17376544393094442</v>
      </c>
    </row>
    <row r="19" spans="1:4" x14ac:dyDescent="0.2">
      <c r="A19" s="2">
        <v>7.5015000000000001</v>
      </c>
      <c r="B19" s="2">
        <v>3.6020599913279625</v>
      </c>
      <c r="C19" s="2">
        <f t="shared" si="0"/>
        <v>3.3385084855639438</v>
      </c>
      <c r="D19" s="2">
        <f t="shared" si="1"/>
        <v>6.9459396190481609E-2</v>
      </c>
    </row>
    <row r="20" spans="1:4" x14ac:dyDescent="0.2">
      <c r="A20" s="2">
        <v>9</v>
      </c>
      <c r="B20" s="2">
        <v>3.0273496077747564</v>
      </c>
      <c r="C20" s="2">
        <f t="shared" si="0"/>
        <v>3.2429181599418331</v>
      </c>
      <c r="D20" s="2">
        <f t="shared" si="1"/>
        <v>4.6469800683409675E-2</v>
      </c>
    </row>
    <row r="21" spans="1:4" x14ac:dyDescent="0.2">
      <c r="A21" s="2">
        <v>9.0009999999999994</v>
      </c>
      <c r="B21" s="2">
        <v>3.8836614351536176</v>
      </c>
      <c r="C21" s="2">
        <f t="shared" si="0"/>
        <v>3.2428502792026173</v>
      </c>
      <c r="D21" s="2">
        <f t="shared" si="1"/>
        <v>0.4106389375912573</v>
      </c>
    </row>
    <row r="22" spans="1:4" x14ac:dyDescent="0.2">
      <c r="A22" s="2">
        <v>9.0015000000000001</v>
      </c>
      <c r="B22" s="2">
        <v>3.4983105537896004</v>
      </c>
      <c r="C22" s="2">
        <f t="shared" si="0"/>
        <v>3.2428163368214364</v>
      </c>
      <c r="D22" s="2">
        <f t="shared" si="1"/>
        <v>6.5277294904175262E-2</v>
      </c>
    </row>
    <row r="23" spans="1:4" x14ac:dyDescent="0.2">
      <c r="A23" s="4" t="s">
        <v>5</v>
      </c>
      <c r="D23" s="2">
        <f>SUM(D2:D22)</f>
        <v>4.5574532242493859</v>
      </c>
    </row>
    <row r="26" spans="1:4" x14ac:dyDescent="0.2">
      <c r="A26" s="2">
        <v>0</v>
      </c>
      <c r="C26" s="2">
        <f>LOG((10^$G$5)/(1+10^$G$2)*(10^(-1*(A26/$G$3)^$G$4+$G$2)+10^(-1*(A26/$G$6)^$G$4)))</f>
        <v>7.9649388359811644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7.9549704638536873</v>
      </c>
    </row>
    <row r="28" spans="1:4" x14ac:dyDescent="0.2">
      <c r="A28" s="2">
        <v>0.18003</v>
      </c>
      <c r="C28" s="2">
        <f t="shared" si="2"/>
        <v>7.9322977415839313</v>
      </c>
    </row>
    <row r="29" spans="1:4" x14ac:dyDescent="0.2">
      <c r="A29" s="2">
        <v>0.27004499999999998</v>
      </c>
      <c r="C29" s="2">
        <f t="shared" si="2"/>
        <v>7.8996104216931577</v>
      </c>
    </row>
    <row r="30" spans="1:4" x14ac:dyDescent="0.2">
      <c r="A30" s="2">
        <v>0.36005999999999999</v>
      </c>
      <c r="C30" s="2">
        <f t="shared" si="2"/>
        <v>7.8580569920267846</v>
      </c>
    </row>
    <row r="31" spans="1:4" x14ac:dyDescent="0.2">
      <c r="A31" s="2">
        <v>0.450075</v>
      </c>
      <c r="C31" s="2">
        <f t="shared" si="2"/>
        <v>7.8083571342716018</v>
      </c>
    </row>
    <row r="32" spans="1:4" x14ac:dyDescent="0.2">
      <c r="A32" s="2">
        <v>0.54008999999999996</v>
      </c>
      <c r="C32" s="2">
        <f t="shared" si="2"/>
        <v>7.7510248386000837</v>
      </c>
    </row>
    <row r="33" spans="1:3" x14ac:dyDescent="0.2">
      <c r="A33" s="2">
        <v>0.63010499999999992</v>
      </c>
      <c r="C33" s="2">
        <f t="shared" si="2"/>
        <v>7.6864545699758562</v>
      </c>
    </row>
    <row r="34" spans="1:3" x14ac:dyDescent="0.2">
      <c r="A34" s="2">
        <v>0.72011999999999987</v>
      </c>
      <c r="C34" s="2">
        <f t="shared" si="2"/>
        <v>7.6149633838290951</v>
      </c>
    </row>
    <row r="35" spans="1:3" x14ac:dyDescent="0.2">
      <c r="A35" s="2">
        <v>0.81013499999999983</v>
      </c>
      <c r="C35" s="2">
        <f t="shared" si="2"/>
        <v>7.5368145248704774</v>
      </c>
    </row>
    <row r="36" spans="1:3" x14ac:dyDescent="0.2">
      <c r="A36" s="2">
        <v>0.90014999999999978</v>
      </c>
      <c r="C36" s="2">
        <f t="shared" si="2"/>
        <v>7.4522319209363133</v>
      </c>
    </row>
    <row r="37" spans="1:3" x14ac:dyDescent="0.2">
      <c r="A37" s="2">
        <v>0.99016499999999974</v>
      </c>
      <c r="C37" s="2">
        <f t="shared" si="2"/>
        <v>7.3614097052758636</v>
      </c>
    </row>
    <row r="38" spans="1:3" x14ac:dyDescent="0.2">
      <c r="A38" s="2">
        <v>1.0801799999999997</v>
      </c>
      <c r="C38" s="2">
        <f t="shared" si="2"/>
        <v>7.2645188159793319</v>
      </c>
    </row>
    <row r="39" spans="1:3" x14ac:dyDescent="0.2">
      <c r="A39" s="2">
        <v>1.1701949999999997</v>
      </c>
      <c r="C39" s="2">
        <f t="shared" si="2"/>
        <v>7.1617117863469844</v>
      </c>
    </row>
    <row r="40" spans="1:3" x14ac:dyDescent="0.2">
      <c r="A40" s="2">
        <v>1.2602099999999996</v>
      </c>
      <c r="C40" s="2">
        <f t="shared" si="2"/>
        <v>7.0531263818596699</v>
      </c>
    </row>
    <row r="41" spans="1:3" x14ac:dyDescent="0.2">
      <c r="A41" s="2">
        <v>1.3502249999999996</v>
      </c>
      <c r="C41" s="2">
        <f t="shared" si="2"/>
        <v>6.9388885023375115</v>
      </c>
    </row>
    <row r="42" spans="1:3" x14ac:dyDescent="0.2">
      <c r="A42" s="2">
        <v>1.4402399999999995</v>
      </c>
      <c r="C42" s="2">
        <f t="shared" si="2"/>
        <v>6.8191146447093791</v>
      </c>
    </row>
    <row r="43" spans="1:3" x14ac:dyDescent="0.2">
      <c r="A43" s="2">
        <v>1.5302549999999995</v>
      </c>
      <c r="C43" s="2">
        <f t="shared" si="2"/>
        <v>6.6939141654385885</v>
      </c>
    </row>
    <row r="44" spans="1:3" x14ac:dyDescent="0.2">
      <c r="A44" s="2">
        <v>1.6202699999999994</v>
      </c>
      <c r="C44" s="2">
        <f t="shared" si="2"/>
        <v>6.5633915726206604</v>
      </c>
    </row>
    <row r="45" spans="1:3" x14ac:dyDescent="0.2">
      <c r="A45" s="2">
        <v>1.7102849999999994</v>
      </c>
      <c r="C45" s="2">
        <f t="shared" si="2"/>
        <v>6.4276491120619825</v>
      </c>
    </row>
    <row r="46" spans="1:3" x14ac:dyDescent="0.2">
      <c r="A46" s="2">
        <v>1.8002999999999993</v>
      </c>
      <c r="C46" s="2">
        <f t="shared" si="2"/>
        <v>6.286789996750346</v>
      </c>
    </row>
    <row r="47" spans="1:3" x14ac:dyDescent="0.2">
      <c r="A47" s="2">
        <v>1.8903149999999993</v>
      </c>
      <c r="C47" s="2">
        <f t="shared" si="2"/>
        <v>6.1409227845044185</v>
      </c>
    </row>
    <row r="48" spans="1:3" x14ac:dyDescent="0.2">
      <c r="A48" s="2">
        <v>1.9803299999999993</v>
      </c>
      <c r="C48" s="2">
        <f t="shared" si="2"/>
        <v>5.9901676692753671</v>
      </c>
    </row>
    <row r="49" spans="1:3" x14ac:dyDescent="0.2">
      <c r="A49" s="2">
        <v>2.0703449999999992</v>
      </c>
      <c r="C49" s="2">
        <f t="shared" si="2"/>
        <v>5.8346658745377864</v>
      </c>
    </row>
    <row r="50" spans="1:3" x14ac:dyDescent="0.2">
      <c r="A50" s="2">
        <v>2.1603599999999994</v>
      </c>
      <c r="C50" s="2">
        <f t="shared" si="2"/>
        <v>5.674594009592667</v>
      </c>
    </row>
    <row r="51" spans="1:3" x14ac:dyDescent="0.2">
      <c r="A51" s="2">
        <v>2.2503749999999996</v>
      </c>
      <c r="C51" s="2">
        <f t="shared" si="2"/>
        <v>5.5101862947754228</v>
      </c>
    </row>
    <row r="52" spans="1:3" x14ac:dyDescent="0.2">
      <c r="A52" s="2">
        <v>2.3403899999999997</v>
      </c>
      <c r="C52" s="2">
        <f t="shared" si="2"/>
        <v>5.3417691288093758</v>
      </c>
    </row>
    <row r="53" spans="1:3" x14ac:dyDescent="0.2">
      <c r="A53" s="2">
        <v>2.4304049999999999</v>
      </c>
      <c r="C53" s="2">
        <f t="shared" si="2"/>
        <v>5.1698146684515143</v>
      </c>
    </row>
    <row r="54" spans="1:3" x14ac:dyDescent="0.2">
      <c r="A54" s="2">
        <v>2.5204200000000001</v>
      </c>
      <c r="C54" s="2">
        <f t="shared" si="2"/>
        <v>4.9950227527043092</v>
      </c>
    </row>
    <row r="55" spans="1:3" x14ac:dyDescent="0.2">
      <c r="A55" s="2">
        <v>2.6104350000000003</v>
      </c>
      <c r="C55" s="2">
        <f t="shared" si="2"/>
        <v>4.8184425664463673</v>
      </c>
    </row>
    <row r="56" spans="1:3" x14ac:dyDescent="0.2">
      <c r="A56" s="2">
        <v>2.7004500000000005</v>
      </c>
      <c r="C56" s="2">
        <f t="shared" si="2"/>
        <v>4.6416434999463858</v>
      </c>
    </row>
    <row r="57" spans="1:3" x14ac:dyDescent="0.2">
      <c r="A57" s="2">
        <v>2.7904650000000006</v>
      </c>
      <c r="C57" s="2">
        <f t="shared" si="2"/>
        <v>4.4669304578298119</v>
      </c>
    </row>
    <row r="58" spans="1:3" x14ac:dyDescent="0.2">
      <c r="A58" s="2">
        <v>2.8804800000000008</v>
      </c>
      <c r="C58" s="2">
        <f t="shared" si="2"/>
        <v>4.2975573054082918</v>
      </c>
    </row>
    <row r="59" spans="1:3" x14ac:dyDescent="0.2">
      <c r="A59" s="2">
        <v>2.970495000000001</v>
      </c>
      <c r="C59" s="2">
        <f t="shared" si="2"/>
        <v>4.1378086234865572</v>
      </c>
    </row>
    <row r="60" spans="1:3" x14ac:dyDescent="0.2">
      <c r="A60" s="2">
        <v>3.0605100000000012</v>
      </c>
      <c r="C60" s="2">
        <f t="shared" si="2"/>
        <v>3.9927173232315507</v>
      </c>
    </row>
    <row r="61" spans="1:3" x14ac:dyDescent="0.2">
      <c r="A61" s="2">
        <v>3.1505250000000014</v>
      </c>
      <c r="C61" s="2">
        <f t="shared" si="2"/>
        <v>3.8671920535287252</v>
      </c>
    </row>
    <row r="62" spans="1:3" x14ac:dyDescent="0.2">
      <c r="A62" s="2">
        <v>3.2405400000000015</v>
      </c>
      <c r="C62" s="2">
        <f t="shared" si="2"/>
        <v>3.7646489475532752</v>
      </c>
    </row>
    <row r="63" spans="1:3" x14ac:dyDescent="0.2">
      <c r="A63" s="2">
        <v>3.3305550000000017</v>
      </c>
      <c r="C63" s="2">
        <f t="shared" si="2"/>
        <v>3.6858132633971792</v>
      </c>
    </row>
    <row r="64" spans="1:3" x14ac:dyDescent="0.2">
      <c r="A64" s="2">
        <v>3.4205700000000019</v>
      </c>
      <c r="C64" s="2">
        <f t="shared" si="2"/>
        <v>3.628532711884664</v>
      </c>
    </row>
    <row r="65" spans="1:3" x14ac:dyDescent="0.2">
      <c r="A65" s="2">
        <v>3.5105850000000021</v>
      </c>
      <c r="C65" s="2">
        <f t="shared" si="2"/>
        <v>3.5887445944468359</v>
      </c>
    </row>
    <row r="66" spans="1:3" x14ac:dyDescent="0.2">
      <c r="A66" s="2">
        <v>3.6006000000000022</v>
      </c>
      <c r="C66" s="2">
        <f t="shared" si="2"/>
        <v>3.5618723189369934</v>
      </c>
    </row>
    <row r="67" spans="1:3" x14ac:dyDescent="0.2">
      <c r="A67" s="2">
        <v>3.6906150000000024</v>
      </c>
      <c r="C67" s="2">
        <f t="shared" si="2"/>
        <v>3.5438607056328557</v>
      </c>
    </row>
    <row r="68" spans="1:3" x14ac:dyDescent="0.2">
      <c r="A68" s="2">
        <v>3.7806300000000026</v>
      </c>
      <c r="C68" s="2">
        <f t="shared" si="2"/>
        <v>3.5316022883343989</v>
      </c>
    </row>
    <row r="69" spans="1:3" x14ac:dyDescent="0.2">
      <c r="A69" s="2">
        <v>3.8706450000000028</v>
      </c>
      <c r="C69" s="2">
        <f t="shared" si="2"/>
        <v>3.5229288107903858</v>
      </c>
    </row>
    <row r="70" spans="1:3" x14ac:dyDescent="0.2">
      <c r="A70" s="2">
        <v>3.960660000000003</v>
      </c>
      <c r="C70" s="2">
        <f t="shared" si="2"/>
        <v>3.5164181059853354</v>
      </c>
    </row>
    <row r="71" spans="1:3" x14ac:dyDescent="0.2">
      <c r="A71" s="2">
        <v>4.0506750000000027</v>
      </c>
      <c r="C71" s="2">
        <f t="shared" si="2"/>
        <v>3.5111755368900321</v>
      </c>
    </row>
    <row r="72" spans="1:3" x14ac:dyDescent="0.2">
      <c r="A72" s="2">
        <v>4.1406900000000029</v>
      </c>
      <c r="C72" s="2">
        <f t="shared" si="2"/>
        <v>3.5066545447704027</v>
      </c>
    </row>
    <row r="73" spans="1:3" x14ac:dyDescent="0.2">
      <c r="A73" s="2">
        <v>4.230705000000003</v>
      </c>
      <c r="C73" s="2">
        <f t="shared" si="2"/>
        <v>3.5025283568443144</v>
      </c>
    </row>
    <row r="74" spans="1:3" x14ac:dyDescent="0.2">
      <c r="A74" s="2">
        <v>4.3207200000000032</v>
      </c>
      <c r="C74" s="2">
        <f t="shared" si="2"/>
        <v>3.4986049037492903</v>
      </c>
    </row>
    <row r="75" spans="1:3" x14ac:dyDescent="0.2">
      <c r="A75" s="2">
        <v>4.4107350000000034</v>
      </c>
      <c r="C75" s="2">
        <f t="shared" si="2"/>
        <v>3.494772908248605</v>
      </c>
    </row>
    <row r="76" spans="1:3" x14ac:dyDescent="0.2">
      <c r="A76" s="2">
        <v>4.5007500000000036</v>
      </c>
      <c r="C76" s="2">
        <f t="shared" si="2"/>
        <v>3.4909687404579346</v>
      </c>
    </row>
    <row r="77" spans="1:3" x14ac:dyDescent="0.2">
      <c r="A77" s="2">
        <v>4.5907650000000038</v>
      </c>
      <c r="C77" s="2">
        <f t="shared" si="2"/>
        <v>3.487156477648762</v>
      </c>
    </row>
    <row r="78" spans="1:3" x14ac:dyDescent="0.2">
      <c r="A78" s="2">
        <v>4.6807800000000039</v>
      </c>
      <c r="C78" s="2">
        <f t="shared" si="2"/>
        <v>3.4833161092018465</v>
      </c>
    </row>
    <row r="79" spans="1:3" x14ac:dyDescent="0.2">
      <c r="A79" s="2">
        <v>4.7707950000000041</v>
      </c>
      <c r="C79" s="2">
        <f t="shared" si="2"/>
        <v>3.4794366577849636</v>
      </c>
    </row>
    <row r="80" spans="1:3" x14ac:dyDescent="0.2">
      <c r="A80" s="2">
        <v>4.8608100000000043</v>
      </c>
      <c r="C80" s="2">
        <f t="shared" si="2"/>
        <v>3.4755122178342432</v>
      </c>
    </row>
    <row r="81" spans="1:3" x14ac:dyDescent="0.2">
      <c r="A81" s="2">
        <v>4.9508250000000045</v>
      </c>
      <c r="C81" s="2">
        <f t="shared" si="2"/>
        <v>3.4715397005437336</v>
      </c>
    </row>
    <row r="82" spans="1:3" x14ac:dyDescent="0.2">
      <c r="A82" s="2">
        <v>5.0408400000000047</v>
      </c>
      <c r="C82" s="2">
        <f t="shared" si="2"/>
        <v>3.4675175644058212</v>
      </c>
    </row>
    <row r="83" spans="1:3" x14ac:dyDescent="0.2">
      <c r="A83" s="2">
        <v>5.1308550000000048</v>
      </c>
      <c r="C83" s="2">
        <f t="shared" si="2"/>
        <v>3.4634451082072077</v>
      </c>
    </row>
    <row r="84" spans="1:3" x14ac:dyDescent="0.2">
      <c r="A84" s="2">
        <v>5.220870000000005</v>
      </c>
      <c r="C84" s="2">
        <f t="shared" si="2"/>
        <v>3.4593220814042658</v>
      </c>
    </row>
    <row r="85" spans="1:3" x14ac:dyDescent="0.2">
      <c r="A85" s="2">
        <v>5.3108850000000052</v>
      </c>
      <c r="C85" s="2">
        <f t="shared" si="2"/>
        <v>3.4551484716348648</v>
      </c>
    </row>
    <row r="86" spans="1:3" x14ac:dyDescent="0.2">
      <c r="A86" s="2">
        <v>5.4009000000000054</v>
      </c>
      <c r="C86" s="2">
        <f t="shared" si="2"/>
        <v>3.4509243900404161</v>
      </c>
    </row>
    <row r="87" spans="1:3" x14ac:dyDescent="0.2">
      <c r="A87" s="2">
        <v>5.4909150000000055</v>
      </c>
      <c r="C87" s="2">
        <f t="shared" si="2"/>
        <v>3.4466500100302273</v>
      </c>
    </row>
    <row r="88" spans="1:3" x14ac:dyDescent="0.2">
      <c r="A88" s="2">
        <v>5.5809300000000057</v>
      </c>
      <c r="C88" s="2">
        <f t="shared" si="2"/>
        <v>3.442325534943806</v>
      </c>
    </row>
    <row r="89" spans="1:3" x14ac:dyDescent="0.2">
      <c r="A89" s="2">
        <v>5.6709450000000059</v>
      </c>
      <c r="C89" s="2">
        <f t="shared" si="2"/>
        <v>3.4379511811786778</v>
      </c>
    </row>
    <row r="90" spans="1:3" x14ac:dyDescent="0.2">
      <c r="A90" s="2">
        <v>5.7609600000000061</v>
      </c>
      <c r="C90" s="2">
        <f t="shared" si="2"/>
        <v>3.4335271695101279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3.4290537207052805</v>
      </c>
    </row>
    <row r="92" spans="1:3" x14ac:dyDescent="0.2">
      <c r="A92" s="2">
        <v>5.9409900000000064</v>
      </c>
      <c r="C92" s="2">
        <f t="shared" si="3"/>
        <v>3.4245310533644893</v>
      </c>
    </row>
    <row r="93" spans="1:3" x14ac:dyDescent="0.2">
      <c r="A93" s="2">
        <v>6.0310050000000066</v>
      </c>
      <c r="C93" s="2">
        <f t="shared" si="3"/>
        <v>3.4199593829050481</v>
      </c>
    </row>
    <row r="94" spans="1:3" x14ac:dyDescent="0.2">
      <c r="A94" s="2">
        <v>6.1210200000000068</v>
      </c>
      <c r="C94" s="2">
        <f t="shared" si="3"/>
        <v>3.415338921123495</v>
      </c>
    </row>
    <row r="95" spans="1:3" x14ac:dyDescent="0.2">
      <c r="A95" s="2">
        <v>6.211035000000007</v>
      </c>
      <c r="C95" s="2">
        <f t="shared" si="3"/>
        <v>3.4106698760466112</v>
      </c>
    </row>
    <row r="96" spans="1:3" x14ac:dyDescent="0.2">
      <c r="A96" s="2">
        <v>6.3010500000000071</v>
      </c>
      <c r="C96" s="2">
        <f t="shared" si="3"/>
        <v>3.4059524519235973</v>
      </c>
    </row>
    <row r="97" spans="1:3" x14ac:dyDescent="0.2">
      <c r="A97" s="2">
        <v>6.3910650000000073</v>
      </c>
      <c r="C97" s="2">
        <f t="shared" si="3"/>
        <v>3.4011868492851618</v>
      </c>
    </row>
    <row r="98" spans="1:3" x14ac:dyDescent="0.2">
      <c r="A98" s="2">
        <v>6.4810800000000075</v>
      </c>
      <c r="C98" s="2">
        <f t="shared" si="3"/>
        <v>3.3963732650325866</v>
      </c>
    </row>
    <row r="99" spans="1:3" x14ac:dyDescent="0.2">
      <c r="A99" s="2">
        <v>6.5710950000000077</v>
      </c>
      <c r="C99" s="2">
        <f t="shared" si="3"/>
        <v>3.3915118925386527</v>
      </c>
    </row>
    <row r="100" spans="1:3" x14ac:dyDescent="0.2">
      <c r="A100" s="2">
        <v>6.6611100000000079</v>
      </c>
      <c r="C100" s="2">
        <f t="shared" si="3"/>
        <v>3.3866029217516918</v>
      </c>
    </row>
    <row r="101" spans="1:3" x14ac:dyDescent="0.2">
      <c r="A101" s="2">
        <v>6.751125000000008</v>
      </c>
      <c r="C101" s="2">
        <f t="shared" si="3"/>
        <v>3.3816465392986741</v>
      </c>
    </row>
    <row r="102" spans="1:3" x14ac:dyDescent="0.2">
      <c r="A102" s="2">
        <v>6.8411400000000082</v>
      </c>
      <c r="C102" s="2">
        <f t="shared" si="3"/>
        <v>3.3766429285854991</v>
      </c>
    </row>
    <row r="103" spans="1:3" x14ac:dyDescent="0.2">
      <c r="A103" s="2">
        <v>6.9311550000000084</v>
      </c>
      <c r="C103" s="2">
        <f t="shared" si="3"/>
        <v>3.3715922698937466</v>
      </c>
    </row>
    <row r="104" spans="1:3" x14ac:dyDescent="0.2">
      <c r="A104" s="2">
        <v>7.0211700000000086</v>
      </c>
      <c r="C104" s="2">
        <f t="shared" si="3"/>
        <v>3.3664947404736556</v>
      </c>
    </row>
    <row r="105" spans="1:3" x14ac:dyDescent="0.2">
      <c r="A105" s="2">
        <v>7.1111850000000087</v>
      </c>
      <c r="C105" s="2">
        <f t="shared" si="3"/>
        <v>3.3613505146333398</v>
      </c>
    </row>
    <row r="106" spans="1:3" x14ac:dyDescent="0.2">
      <c r="A106" s="2">
        <v>7.2012000000000089</v>
      </c>
      <c r="C106" s="2">
        <f t="shared" si="3"/>
        <v>3.3561597638243552</v>
      </c>
    </row>
    <row r="107" spans="1:3" x14ac:dyDescent="0.2">
      <c r="A107" s="2">
        <v>7.2912150000000091</v>
      </c>
      <c r="C107" s="2">
        <f t="shared" si="3"/>
        <v>3.3509226567237671</v>
      </c>
    </row>
    <row r="108" spans="1:3" x14ac:dyDescent="0.2">
      <c r="A108" s="2">
        <v>7.3812300000000093</v>
      </c>
      <c r="C108" s="2">
        <f t="shared" si="3"/>
        <v>3.3456393593128886</v>
      </c>
    </row>
    <row r="109" spans="1:3" x14ac:dyDescent="0.2">
      <c r="A109" s="2">
        <v>7.4712450000000095</v>
      </c>
      <c r="C109" s="2">
        <f t="shared" si="3"/>
        <v>3.3403100349528532</v>
      </c>
    </row>
    <row r="110" spans="1:3" x14ac:dyDescent="0.2">
      <c r="A110" s="2">
        <v>7.5612600000000096</v>
      </c>
      <c r="C110" s="2">
        <f t="shared" si="3"/>
        <v>3.3349348444571842</v>
      </c>
    </row>
    <row r="111" spans="1:3" x14ac:dyDescent="0.2">
      <c r="A111" s="2">
        <v>7.6512750000000098</v>
      </c>
      <c r="C111" s="2">
        <f t="shared" si="3"/>
        <v>3.3295139461615073</v>
      </c>
    </row>
    <row r="112" spans="1:3" x14ac:dyDescent="0.2">
      <c r="A112" s="2">
        <v>7.74129000000001</v>
      </c>
      <c r="C112" s="2">
        <f t="shared" si="3"/>
        <v>3.3240474959905622</v>
      </c>
    </row>
    <row r="113" spans="1:3" x14ac:dyDescent="0.2">
      <c r="A113" s="2">
        <v>7.8313050000000102</v>
      </c>
      <c r="C113" s="2">
        <f t="shared" si="3"/>
        <v>3.3185356475226344</v>
      </c>
    </row>
    <row r="114" spans="1:3" x14ac:dyDescent="0.2">
      <c r="A114" s="2">
        <v>7.9213200000000104</v>
      </c>
      <c r="C114" s="2">
        <f t="shared" si="3"/>
        <v>3.3129785520515451</v>
      </c>
    </row>
    <row r="115" spans="1:3" x14ac:dyDescent="0.2">
      <c r="A115" s="2">
        <v>8.0113350000000096</v>
      </c>
      <c r="C115" s="2">
        <f t="shared" si="3"/>
        <v>3.3073763586463123</v>
      </c>
    </row>
    <row r="116" spans="1:3" x14ac:dyDescent="0.2">
      <c r="A116" s="2">
        <v>8.1013500000000089</v>
      </c>
      <c r="C116" s="2">
        <f t="shared" si="3"/>
        <v>3.3017292142086001</v>
      </c>
    </row>
    <row r="117" spans="1:3" x14ac:dyDescent="0.2">
      <c r="A117" s="2">
        <v>8.1913650000000082</v>
      </c>
      <c r="C117" s="2">
        <f t="shared" si="3"/>
        <v>3.2960372635280573</v>
      </c>
    </row>
    <row r="118" spans="1:3" x14ac:dyDescent="0.2">
      <c r="A118" s="2">
        <v>8.2813800000000075</v>
      </c>
      <c r="C118" s="2">
        <f t="shared" si="3"/>
        <v>3.2903006493356535</v>
      </c>
    </row>
    <row r="119" spans="1:3" x14ac:dyDescent="0.2">
      <c r="A119" s="2">
        <v>8.3713950000000068</v>
      </c>
      <c r="C119" s="2">
        <f t="shared" si="3"/>
        <v>3.2845195123550943</v>
      </c>
    </row>
    <row r="120" spans="1:3" x14ac:dyDescent="0.2">
      <c r="A120" s="2">
        <v>8.4614100000000061</v>
      </c>
      <c r="C120" s="2">
        <f t="shared" si="3"/>
        <v>3.2786939913524158</v>
      </c>
    </row>
    <row r="121" spans="1:3" x14ac:dyDescent="0.2">
      <c r="A121" s="2">
        <v>8.5514250000000054</v>
      </c>
      <c r="C121" s="2">
        <f t="shared" si="3"/>
        <v>3.2728242231838345</v>
      </c>
    </row>
    <row r="122" spans="1:3" x14ac:dyDescent="0.2">
      <c r="A122" s="2">
        <v>8.6414400000000047</v>
      </c>
      <c r="C122" s="2">
        <f t="shared" si="3"/>
        <v>3.2669103428419364</v>
      </c>
    </row>
    <row r="123" spans="1:3" x14ac:dyDescent="0.2">
      <c r="A123" s="2">
        <v>8.731455000000004</v>
      </c>
      <c r="C123" s="2">
        <f t="shared" si="3"/>
        <v>3.2609524835002768</v>
      </c>
    </row>
    <row r="124" spans="1:3" x14ac:dyDescent="0.2">
      <c r="A124" s="2">
        <v>8.8214700000000033</v>
      </c>
      <c r="C124" s="2">
        <f t="shared" si="3"/>
        <v>3.2549507765564614</v>
      </c>
    </row>
    <row r="125" spans="1:3" x14ac:dyDescent="0.2">
      <c r="A125" s="2">
        <v>8.9114850000000025</v>
      </c>
      <c r="C125" s="2">
        <f t="shared" si="3"/>
        <v>3.2489053516737774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1E-3</v>
      </c>
      <c r="B2" s="2">
        <v>8.1553360374650623</v>
      </c>
      <c r="C2" s="2">
        <f t="shared" ref="C2:C15" si="0">LOG((10^$G$5)/(1+10^$G$2)*(10^(-1*(A2/$G$3)^$G$4+$G$2)+10^(-1*(A2/$G$6)^$G$4)))</f>
        <v>8.0924677954116824</v>
      </c>
      <c r="D2" s="2">
        <f t="shared" ref="D2:D15" si="1" xml:space="preserve"> (B2 - C2)^2</f>
        <v>3.9524158588823688E-3</v>
      </c>
      <c r="F2" s="2" t="s">
        <v>11</v>
      </c>
      <c r="G2" s="2">
        <v>3.6565966041502747</v>
      </c>
      <c r="H2" s="2">
        <v>1.5599868987371921</v>
      </c>
      <c r="L2" s="6" t="s">
        <v>14</v>
      </c>
      <c r="M2" s="2">
        <v>0.16874550681636916</v>
      </c>
    </row>
    <row r="3" spans="1:14" x14ac:dyDescent="0.2">
      <c r="A3" s="2">
        <v>1.5E-3</v>
      </c>
      <c r="B3" s="2">
        <v>8.0293837776852097</v>
      </c>
      <c r="C3" s="2">
        <f t="shared" si="0"/>
        <v>8.0921912308596937</v>
      </c>
      <c r="D3" s="2">
        <f t="shared" si="1"/>
        <v>3.9447761742649997E-3</v>
      </c>
      <c r="F3" s="2" t="s">
        <v>10</v>
      </c>
      <c r="G3" s="2">
        <v>0.55275747116976426</v>
      </c>
      <c r="H3" s="2">
        <v>0.98159653751311193</v>
      </c>
      <c r="L3" s="6" t="s">
        <v>17</v>
      </c>
      <c r="M3" s="2">
        <f>SQRT(M2)</f>
        <v>0.41078644916351509</v>
      </c>
    </row>
    <row r="4" spans="1:14" x14ac:dyDescent="0.2">
      <c r="A4" s="2">
        <v>1.5009999999999999</v>
      </c>
      <c r="B4" s="2">
        <v>4.6720978579357171</v>
      </c>
      <c r="C4" s="2">
        <f t="shared" si="0"/>
        <v>4.8207989048911539</v>
      </c>
      <c r="D4" s="2">
        <f t="shared" si="1"/>
        <v>2.2112001365643032E-2</v>
      </c>
      <c r="F4" s="2" t="s">
        <v>9</v>
      </c>
      <c r="G4" s="2">
        <v>1.2280126459415062</v>
      </c>
      <c r="H4" s="2">
        <v>2.1011013177445621</v>
      </c>
      <c r="L4" s="6" t="s">
        <v>15</v>
      </c>
      <c r="M4" s="2">
        <v>0.9582044105051053</v>
      </c>
    </row>
    <row r="5" spans="1:14" x14ac:dyDescent="0.2">
      <c r="A5" s="2">
        <v>1.5015000000000001</v>
      </c>
      <c r="B5" s="2">
        <v>4.9684829485539348</v>
      </c>
      <c r="C5" s="2">
        <f t="shared" si="0"/>
        <v>4.8197642184368936</v>
      </c>
      <c r="D5" s="2">
        <f t="shared" si="1"/>
        <v>2.2117260687625331E-2</v>
      </c>
      <c r="F5" s="2" t="s">
        <v>8</v>
      </c>
      <c r="G5" s="2">
        <v>8.0928963854480322</v>
      </c>
      <c r="H5" s="2">
        <v>0.30631877381720413</v>
      </c>
      <c r="L5" s="6" t="s">
        <v>16</v>
      </c>
      <c r="M5" s="2">
        <v>0.94566573365663698</v>
      </c>
    </row>
    <row r="6" spans="1:14" x14ac:dyDescent="0.2">
      <c r="A6" s="2">
        <v>3.0009999999999999</v>
      </c>
      <c r="B6" s="2">
        <v>3.3617278360175931</v>
      </c>
      <c r="C6" s="2">
        <f t="shared" si="0"/>
        <v>4.0143369722161149</v>
      </c>
      <c r="D6" s="2">
        <f t="shared" si="1"/>
        <v>0.42589868464978076</v>
      </c>
      <c r="F6" s="2" t="s">
        <v>12</v>
      </c>
      <c r="G6" s="2">
        <v>6.0596739479459378</v>
      </c>
      <c r="H6" s="2">
        <v>8.3359906013177056</v>
      </c>
      <c r="L6" s="6" t="s">
        <v>18</v>
      </c>
      <c r="M6" s="3" t="s">
        <v>35</v>
      </c>
      <c r="N6" s="2" t="s">
        <v>19</v>
      </c>
    </row>
    <row r="7" spans="1:14" x14ac:dyDescent="0.2">
      <c r="A7" s="2">
        <v>3.0015000000000001</v>
      </c>
      <c r="B7" s="2">
        <v>4.7993405494535821</v>
      </c>
      <c r="C7" s="2">
        <f t="shared" si="0"/>
        <v>4.014250453628593</v>
      </c>
      <c r="D7" s="2">
        <f t="shared" si="1"/>
        <v>0.61636645856249062</v>
      </c>
      <c r="F7" s="4" t="s">
        <v>20</v>
      </c>
    </row>
    <row r="8" spans="1:14" x14ac:dyDescent="0.2">
      <c r="A8" s="2">
        <v>4.5010000000000003</v>
      </c>
      <c r="B8" s="2">
        <v>3.7242758696007892</v>
      </c>
      <c r="C8" s="2">
        <f t="shared" si="0"/>
        <v>3.7421166527275971</v>
      </c>
      <c r="D8" s="2">
        <f t="shared" si="1"/>
        <v>3.1829354257779431E-4</v>
      </c>
      <c r="F8" s="2" t="s">
        <v>21</v>
      </c>
    </row>
    <row r="9" spans="1:14" x14ac:dyDescent="0.2">
      <c r="A9" s="2">
        <v>4.5015000000000001</v>
      </c>
      <c r="B9" s="2">
        <v>3.568201724066995</v>
      </c>
      <c r="C9" s="2">
        <f t="shared" si="0"/>
        <v>3.7420219672245758</v>
      </c>
      <c r="D9" s="2">
        <f t="shared" si="1"/>
        <v>3.0213476931360523E-2</v>
      </c>
      <c r="F9" s="4" t="s">
        <v>22</v>
      </c>
    </row>
    <row r="10" spans="1:14" x14ac:dyDescent="0.2">
      <c r="A10" s="2">
        <v>6.0010000000000003</v>
      </c>
      <c r="B10" s="2">
        <v>3.6334684555795866</v>
      </c>
      <c r="C10" s="2">
        <f t="shared" si="0"/>
        <v>3.4480813389759302</v>
      </c>
      <c r="D10" s="2">
        <f t="shared" si="1"/>
        <v>3.4368383002617721E-2</v>
      </c>
      <c r="F10" s="2" t="s">
        <v>23</v>
      </c>
    </row>
    <row r="11" spans="1:14" x14ac:dyDescent="0.2">
      <c r="A11" s="2">
        <v>6.0015000000000001</v>
      </c>
      <c r="B11" s="2">
        <v>2.9867717342662448</v>
      </c>
      <c r="C11" s="2">
        <f t="shared" si="0"/>
        <v>3.4479802359357987</v>
      </c>
      <c r="D11" s="2">
        <f t="shared" si="1"/>
        <v>0.21271328201227496</v>
      </c>
      <c r="F11" s="4" t="s">
        <v>24</v>
      </c>
    </row>
    <row r="12" spans="1:14" x14ac:dyDescent="0.2">
      <c r="A12" s="2">
        <v>7.5010000000000003</v>
      </c>
      <c r="B12" s="2">
        <v>3.2174839442139063</v>
      </c>
      <c r="C12" s="2">
        <f t="shared" si="0"/>
        <v>3.1366336047144374</v>
      </c>
      <c r="D12" s="2">
        <f t="shared" si="1"/>
        <v>6.5367773971793724E-3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7.5015000000000001</v>
      </c>
      <c r="B13" s="2">
        <v>3.6532125137753435</v>
      </c>
      <c r="C13" s="2">
        <f t="shared" si="0"/>
        <v>3.1365272254953034</v>
      </c>
      <c r="D13" s="2">
        <f t="shared" si="1"/>
        <v>0.26696368712502816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9.0009999999999994</v>
      </c>
      <c r="B14" s="2">
        <v>2.7403626894942437</v>
      </c>
      <c r="C14" s="2">
        <f t="shared" si="0"/>
        <v>2.8105671592348305</v>
      </c>
      <c r="D14" s="2">
        <f t="shared" si="1"/>
        <v>4.9286675715569687E-3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9.0015000000000001</v>
      </c>
      <c r="B15" s="2">
        <v>2.6180480967120929</v>
      </c>
      <c r="C15" s="2">
        <f t="shared" si="0"/>
        <v>2.8104562651520237</v>
      </c>
      <c r="D15" s="2">
        <f t="shared" si="1"/>
        <v>3.7020903282408785E-2</v>
      </c>
    </row>
    <row r="16" spans="1:14" x14ac:dyDescent="0.2">
      <c r="A16" s="4" t="s">
        <v>5</v>
      </c>
      <c r="D16" s="2">
        <f>SUM(D2:D15)</f>
        <v>1.6874550681636915</v>
      </c>
    </row>
    <row r="19" spans="1:3" x14ac:dyDescent="0.2">
      <c r="A19" s="2">
        <v>0</v>
      </c>
      <c r="C19" s="2">
        <f>LOG((10^$G$5)/(1+10^$G$2)*(10^(-1*(A19/$G$3)^$G$4+$G$2)+10^(-1*(A19/$G$6)^$G$4)))</f>
        <v>8.0928963854480322</v>
      </c>
    </row>
    <row r="20" spans="1:3" x14ac:dyDescent="0.2">
      <c r="A20" s="2">
        <v>9.1014999999999999E-2</v>
      </c>
      <c r="C20" s="2">
        <f t="shared" ref="C20:C83" si="2">LOG((10^$G$5)/(1+10^$G$2)*(10^(-1*(A20/$G$3)^$G$4+$G$2)+10^(-1*(A20/$G$6)^$G$4)))</f>
        <v>7.9837910676217181</v>
      </c>
    </row>
    <row r="21" spans="1:3" x14ac:dyDescent="0.2">
      <c r="A21" s="2">
        <v>0.18103</v>
      </c>
      <c r="C21" s="2">
        <f t="shared" si="2"/>
        <v>7.8390576577668671</v>
      </c>
    </row>
    <row r="22" spans="1:3" x14ac:dyDescent="0.2">
      <c r="A22" s="2">
        <v>0.27104499999999998</v>
      </c>
      <c r="C22" s="2">
        <f t="shared" si="2"/>
        <v>7.6762279701388261</v>
      </c>
    </row>
    <row r="23" spans="1:3" x14ac:dyDescent="0.2">
      <c r="A23" s="2">
        <v>0.36105999999999999</v>
      </c>
      <c r="C23" s="2">
        <f t="shared" si="2"/>
        <v>7.5003978822002395</v>
      </c>
    </row>
    <row r="24" spans="1:3" x14ac:dyDescent="0.2">
      <c r="A24" s="2">
        <v>0.451075</v>
      </c>
      <c r="C24" s="2">
        <f t="shared" si="2"/>
        <v>7.3142408379571693</v>
      </c>
    </row>
    <row r="25" spans="1:3" x14ac:dyDescent="0.2">
      <c r="A25" s="2">
        <v>0.54108999999999996</v>
      </c>
      <c r="C25" s="2">
        <f t="shared" si="2"/>
        <v>7.1194591838315615</v>
      </c>
    </row>
    <row r="26" spans="1:3" x14ac:dyDescent="0.2">
      <c r="A26" s="2">
        <v>0.63110499999999992</v>
      </c>
      <c r="C26" s="2">
        <f t="shared" si="2"/>
        <v>6.9172717644187571</v>
      </c>
    </row>
    <row r="27" spans="1:3" x14ac:dyDescent="0.2">
      <c r="A27" s="2">
        <v>0.72111999999999987</v>
      </c>
      <c r="C27" s="2">
        <f t="shared" si="2"/>
        <v>6.7086399923649083</v>
      </c>
    </row>
    <row r="28" spans="1:3" x14ac:dyDescent="0.2">
      <c r="A28" s="2">
        <v>0.81113499999999983</v>
      </c>
      <c r="C28" s="2">
        <f t="shared" si="2"/>
        <v>6.4944044249471613</v>
      </c>
    </row>
    <row r="29" spans="1:3" x14ac:dyDescent="0.2">
      <c r="A29" s="2">
        <v>0.90114999999999978</v>
      </c>
      <c r="C29" s="2">
        <f t="shared" si="2"/>
        <v>6.2753959347465873</v>
      </c>
    </row>
    <row r="30" spans="1:3" x14ac:dyDescent="0.2">
      <c r="A30" s="2">
        <v>0.99116499999999974</v>
      </c>
      <c r="C30" s="2">
        <f t="shared" si="2"/>
        <v>6.0525577016685714</v>
      </c>
    </row>
    <row r="31" spans="1:3" x14ac:dyDescent="0.2">
      <c r="A31" s="2">
        <v>1.0811799999999998</v>
      </c>
      <c r="C31" s="2">
        <f t="shared" si="2"/>
        <v>5.8271092964805824</v>
      </c>
    </row>
    <row r="32" spans="1:3" x14ac:dyDescent="0.2">
      <c r="A32" s="2">
        <v>1.1711949999999998</v>
      </c>
      <c r="C32" s="2">
        <f t="shared" si="2"/>
        <v>5.6007857560429297</v>
      </c>
    </row>
    <row r="33" spans="1:3" x14ac:dyDescent="0.2">
      <c r="A33" s="2">
        <v>1.2612099999999997</v>
      </c>
      <c r="C33" s="2">
        <f t="shared" si="2"/>
        <v>5.3761785874560122</v>
      </c>
    </row>
    <row r="34" spans="1:3" x14ac:dyDescent="0.2">
      <c r="A34" s="2">
        <v>1.3512249999999997</v>
      </c>
      <c r="C34" s="2">
        <f t="shared" si="2"/>
        <v>5.1571627346389652</v>
      </c>
    </row>
    <row r="35" spans="1:3" x14ac:dyDescent="0.2">
      <c r="A35" s="2">
        <v>1.4412399999999996</v>
      </c>
      <c r="C35" s="2">
        <f t="shared" si="2"/>
        <v>4.9492598614584695</v>
      </c>
    </row>
    <row r="36" spans="1:3" x14ac:dyDescent="0.2">
      <c r="A36" s="2">
        <v>1.5312549999999996</v>
      </c>
      <c r="C36" s="2">
        <f t="shared" si="2"/>
        <v>4.7595304271752621</v>
      </c>
    </row>
    <row r="37" spans="1:3" x14ac:dyDescent="0.2">
      <c r="A37" s="2">
        <v>1.6212699999999995</v>
      </c>
      <c r="C37" s="2">
        <f t="shared" si="2"/>
        <v>4.5953893698284167</v>
      </c>
    </row>
    <row r="38" spans="1:3" x14ac:dyDescent="0.2">
      <c r="A38" s="2">
        <v>1.7112849999999995</v>
      </c>
      <c r="C38" s="2">
        <f t="shared" si="2"/>
        <v>4.4622007777147177</v>
      </c>
    </row>
    <row r="39" spans="1:3" x14ac:dyDescent="0.2">
      <c r="A39" s="2">
        <v>1.8012999999999995</v>
      </c>
      <c r="C39" s="2">
        <f t="shared" si="2"/>
        <v>4.3609041951865555</v>
      </c>
    </row>
    <row r="40" spans="1:3" x14ac:dyDescent="0.2">
      <c r="A40" s="2">
        <v>1.8913149999999994</v>
      </c>
      <c r="C40" s="2">
        <f t="shared" si="2"/>
        <v>4.2876746926646421</v>
      </c>
    </row>
    <row r="41" spans="1:3" x14ac:dyDescent="0.2">
      <c r="A41" s="2">
        <v>1.9813299999999994</v>
      </c>
      <c r="C41" s="2">
        <f t="shared" si="2"/>
        <v>4.2359403114175453</v>
      </c>
    </row>
    <row r="42" spans="1:3" x14ac:dyDescent="0.2">
      <c r="A42" s="2">
        <v>2.0713449999999995</v>
      </c>
      <c r="C42" s="2">
        <f t="shared" si="2"/>
        <v>4.1989505077591645</v>
      </c>
    </row>
    <row r="43" spans="1:3" x14ac:dyDescent="0.2">
      <c r="A43" s="2">
        <v>2.1613599999999997</v>
      </c>
      <c r="C43" s="2">
        <f t="shared" si="2"/>
        <v>4.1712920466458234</v>
      </c>
    </row>
    <row r="44" spans="1:3" x14ac:dyDescent="0.2">
      <c r="A44" s="2">
        <v>2.2513749999999999</v>
      </c>
      <c r="C44" s="2">
        <f t="shared" si="2"/>
        <v>4.1492123643610315</v>
      </c>
    </row>
    <row r="45" spans="1:3" x14ac:dyDescent="0.2">
      <c r="A45" s="2">
        <v>2.3413900000000001</v>
      </c>
      <c r="C45" s="2">
        <f t="shared" si="2"/>
        <v>4.1303310306712504</v>
      </c>
    </row>
    <row r="46" spans="1:3" x14ac:dyDescent="0.2">
      <c r="A46" s="2">
        <v>2.4314050000000003</v>
      </c>
      <c r="C46" s="2">
        <f t="shared" si="2"/>
        <v>4.1132183390128798</v>
      </c>
    </row>
    <row r="47" spans="1:3" x14ac:dyDescent="0.2">
      <c r="A47" s="2">
        <v>2.5214200000000004</v>
      </c>
      <c r="C47" s="2">
        <f t="shared" si="2"/>
        <v>4.0970446616589689</v>
      </c>
    </row>
    <row r="48" spans="1:3" x14ac:dyDescent="0.2">
      <c r="A48" s="2">
        <v>2.6114350000000006</v>
      </c>
      <c r="C48" s="2">
        <f t="shared" si="2"/>
        <v>4.0813394744450058</v>
      </c>
    </row>
    <row r="49" spans="1:3" x14ac:dyDescent="0.2">
      <c r="A49" s="2">
        <v>2.7014500000000008</v>
      </c>
      <c r="C49" s="2">
        <f t="shared" si="2"/>
        <v>4.0658403601009709</v>
      </c>
    </row>
    <row r="50" spans="1:3" x14ac:dyDescent="0.2">
      <c r="A50" s="2">
        <v>2.791465000000001</v>
      </c>
      <c r="C50" s="2">
        <f t="shared" si="2"/>
        <v>4.0504030498660688</v>
      </c>
    </row>
    <row r="51" spans="1:3" x14ac:dyDescent="0.2">
      <c r="A51" s="2">
        <v>2.8814800000000012</v>
      </c>
      <c r="C51" s="2">
        <f t="shared" si="2"/>
        <v>4.0349494040037497</v>
      </c>
    </row>
    <row r="52" spans="1:3" x14ac:dyDescent="0.2">
      <c r="A52" s="2">
        <v>2.9714950000000013</v>
      </c>
      <c r="C52" s="2">
        <f t="shared" si="2"/>
        <v>4.0194378962363198</v>
      </c>
    </row>
    <row r="53" spans="1:3" x14ac:dyDescent="0.2">
      <c r="A53" s="2">
        <v>3.0615100000000015</v>
      </c>
      <c r="C53" s="2">
        <f t="shared" si="2"/>
        <v>4.0038470849144163</v>
      </c>
    </row>
    <row r="54" spans="1:3" x14ac:dyDescent="0.2">
      <c r="A54" s="2">
        <v>3.1515250000000017</v>
      </c>
      <c r="C54" s="2">
        <f t="shared" si="2"/>
        <v>3.9881664480711807</v>
      </c>
    </row>
    <row r="55" spans="1:3" x14ac:dyDescent="0.2">
      <c r="A55" s="2">
        <v>3.2415400000000019</v>
      </c>
      <c r="C55" s="2">
        <f t="shared" si="2"/>
        <v>3.9723913430030922</v>
      </c>
    </row>
    <row r="56" spans="1:3" x14ac:dyDescent="0.2">
      <c r="A56" s="2">
        <v>3.331555000000002</v>
      </c>
      <c r="C56" s="2">
        <f t="shared" si="2"/>
        <v>3.9565202543893316</v>
      </c>
    </row>
    <row r="57" spans="1:3" x14ac:dyDescent="0.2">
      <c r="A57" s="2">
        <v>3.4215700000000022</v>
      </c>
      <c r="C57" s="2">
        <f t="shared" si="2"/>
        <v>3.9405533023801924</v>
      </c>
    </row>
    <row r="58" spans="1:3" x14ac:dyDescent="0.2">
      <c r="A58" s="2">
        <v>3.5115850000000024</v>
      </c>
      <c r="C58" s="2">
        <f t="shared" si="2"/>
        <v>3.9244914396097408</v>
      </c>
    </row>
    <row r="59" spans="1:3" x14ac:dyDescent="0.2">
      <c r="A59" s="2">
        <v>3.6016000000000026</v>
      </c>
      <c r="C59" s="2">
        <f t="shared" si="2"/>
        <v>3.9083360224943511</v>
      </c>
    </row>
    <row r="60" spans="1:3" x14ac:dyDescent="0.2">
      <c r="A60" s="2">
        <v>3.6916150000000028</v>
      </c>
      <c r="C60" s="2">
        <f t="shared" si="2"/>
        <v>3.8920885846197866</v>
      </c>
    </row>
    <row r="61" spans="1:3" x14ac:dyDescent="0.2">
      <c r="A61" s="2">
        <v>3.7816300000000029</v>
      </c>
      <c r="C61" s="2">
        <f t="shared" si="2"/>
        <v>3.8757507185610329</v>
      </c>
    </row>
    <row r="62" spans="1:3" x14ac:dyDescent="0.2">
      <c r="A62" s="2">
        <v>3.8716450000000031</v>
      </c>
      <c r="C62" s="2">
        <f t="shared" si="2"/>
        <v>3.859324015498061</v>
      </c>
    </row>
    <row r="63" spans="1:3" x14ac:dyDescent="0.2">
      <c r="A63" s="2">
        <v>3.9616600000000033</v>
      </c>
      <c r="C63" s="2">
        <f t="shared" si="2"/>
        <v>3.8428100354075605</v>
      </c>
    </row>
    <row r="64" spans="1:3" x14ac:dyDescent="0.2">
      <c r="A64" s="2">
        <v>4.051675000000003</v>
      </c>
      <c r="C64" s="2">
        <f t="shared" si="2"/>
        <v>3.8262102932827275</v>
      </c>
    </row>
    <row r="65" spans="1:3" x14ac:dyDescent="0.2">
      <c r="A65" s="2">
        <v>4.1416900000000032</v>
      </c>
      <c r="C65" s="2">
        <f t="shared" si="2"/>
        <v>3.8095262536519647</v>
      </c>
    </row>
    <row r="66" spans="1:3" x14ac:dyDescent="0.2">
      <c r="A66" s="2">
        <v>4.2317050000000034</v>
      </c>
      <c r="C66" s="2">
        <f t="shared" si="2"/>
        <v>3.7927593293162816</v>
      </c>
    </row>
    <row r="67" spans="1:3" x14ac:dyDescent="0.2">
      <c r="A67" s="2">
        <v>4.3217200000000036</v>
      </c>
      <c r="C67" s="2">
        <f t="shared" si="2"/>
        <v>3.7759108821671385</v>
      </c>
    </row>
    <row r="68" spans="1:3" x14ac:dyDescent="0.2">
      <c r="A68" s="2">
        <v>4.4117350000000037</v>
      </c>
      <c r="C68" s="2">
        <f t="shared" si="2"/>
        <v>3.7589822249742633</v>
      </c>
    </row>
    <row r="69" spans="1:3" x14ac:dyDescent="0.2">
      <c r="A69" s="2">
        <v>4.5017500000000039</v>
      </c>
      <c r="C69" s="2">
        <f t="shared" si="2"/>
        <v>3.7419746235737819</v>
      </c>
    </row>
    <row r="70" spans="1:3" x14ac:dyDescent="0.2">
      <c r="A70" s="2">
        <v>4.5917650000000041</v>
      </c>
      <c r="C70" s="2">
        <f t="shared" si="2"/>
        <v>3.7248892991697438</v>
      </c>
    </row>
    <row r="71" spans="1:3" x14ac:dyDescent="0.2">
      <c r="A71" s="2">
        <v>4.6817800000000043</v>
      </c>
      <c r="C71" s="2">
        <f t="shared" si="2"/>
        <v>3.7077274306088825</v>
      </c>
    </row>
    <row r="72" spans="1:3" x14ac:dyDescent="0.2">
      <c r="A72" s="2">
        <v>4.7717950000000044</v>
      </c>
      <c r="C72" s="2">
        <f t="shared" si="2"/>
        <v>3.6904901565638863</v>
      </c>
    </row>
    <row r="73" spans="1:3" x14ac:dyDescent="0.2">
      <c r="A73" s="2">
        <v>4.8618100000000046</v>
      </c>
      <c r="C73" s="2">
        <f t="shared" si="2"/>
        <v>3.6731785775987391</v>
      </c>
    </row>
    <row r="74" spans="1:3" x14ac:dyDescent="0.2">
      <c r="A74" s="2">
        <v>4.9518250000000048</v>
      </c>
      <c r="C74" s="2">
        <f t="shared" si="2"/>
        <v>3.6557937581087399</v>
      </c>
    </row>
    <row r="75" spans="1:3" x14ac:dyDescent="0.2">
      <c r="A75" s="2">
        <v>5.041840000000005</v>
      </c>
      <c r="C75" s="2">
        <f t="shared" si="2"/>
        <v>3.6383367281369603</v>
      </c>
    </row>
    <row r="76" spans="1:3" x14ac:dyDescent="0.2">
      <c r="A76" s="2">
        <v>5.1318550000000052</v>
      </c>
      <c r="C76" s="2">
        <f t="shared" si="2"/>
        <v>3.620808485073034</v>
      </c>
    </row>
    <row r="77" spans="1:3" x14ac:dyDescent="0.2">
      <c r="A77" s="2">
        <v>5.2218700000000053</v>
      </c>
      <c r="C77" s="2">
        <f t="shared" si="2"/>
        <v>3.6032099952417838</v>
      </c>
    </row>
    <row r="78" spans="1:3" x14ac:dyDescent="0.2">
      <c r="A78" s="2">
        <v>5.3118850000000055</v>
      </c>
      <c r="C78" s="2">
        <f t="shared" si="2"/>
        <v>3.5855421953895714</v>
      </c>
    </row>
    <row r="79" spans="1:3" x14ac:dyDescent="0.2">
      <c r="A79" s="2">
        <v>5.4019000000000057</v>
      </c>
      <c r="C79" s="2">
        <f t="shared" si="2"/>
        <v>3.5678059940760565</v>
      </c>
    </row>
    <row r="80" spans="1:3" x14ac:dyDescent="0.2">
      <c r="A80" s="2">
        <v>5.4919150000000059</v>
      </c>
      <c r="C80" s="2">
        <f t="shared" si="2"/>
        <v>3.5500022729785981</v>
      </c>
    </row>
    <row r="81" spans="1:3" x14ac:dyDescent="0.2">
      <c r="A81" s="2">
        <v>5.5819300000000061</v>
      </c>
      <c r="C81" s="2">
        <f t="shared" si="2"/>
        <v>3.5321318881159964</v>
      </c>
    </row>
    <row r="82" spans="1:3" x14ac:dyDescent="0.2">
      <c r="A82" s="2">
        <v>5.6719450000000062</v>
      </c>
      <c r="C82" s="2">
        <f t="shared" si="2"/>
        <v>3.5141956709977213</v>
      </c>
    </row>
    <row r="83" spans="1:3" x14ac:dyDescent="0.2">
      <c r="A83" s="2">
        <v>5.7619600000000064</v>
      </c>
      <c r="C83" s="2">
        <f t="shared" si="2"/>
        <v>3.4961944297042371</v>
      </c>
    </row>
    <row r="84" spans="1:3" x14ac:dyDescent="0.2">
      <c r="A84" s="2">
        <v>5.8519750000000066</v>
      </c>
      <c r="C84" s="2">
        <f t="shared" ref="C84:C118" si="3">LOG((10^$G$5)/(1+10^$G$2)*(10^(-1*(A84/$G$3)^$G$4+$G$2)+10^(-1*(A84/$G$6)^$G$4)))</f>
        <v>3.478128949903565</v>
      </c>
    </row>
    <row r="85" spans="1:3" x14ac:dyDescent="0.2">
      <c r="A85" s="2">
        <v>5.9419900000000068</v>
      </c>
      <c r="C85" s="2">
        <f t="shared" si="3"/>
        <v>3.4599999958087473</v>
      </c>
    </row>
    <row r="86" spans="1:3" x14ac:dyDescent="0.2">
      <c r="A86" s="2">
        <v>6.0320050000000069</v>
      </c>
      <c r="C86" s="2">
        <f t="shared" si="3"/>
        <v>3.4418083110805084</v>
      </c>
    </row>
    <row r="87" spans="1:3" x14ac:dyDescent="0.2">
      <c r="A87" s="2">
        <v>6.1220200000000071</v>
      </c>
      <c r="C87" s="2">
        <f t="shared" si="3"/>
        <v>3.4235546196790052</v>
      </c>
    </row>
    <row r="88" spans="1:3" x14ac:dyDescent="0.2">
      <c r="A88" s="2">
        <v>6.2120350000000073</v>
      </c>
      <c r="C88" s="2">
        <f t="shared" si="3"/>
        <v>3.4052396266682519</v>
      </c>
    </row>
    <row r="89" spans="1:3" x14ac:dyDescent="0.2">
      <c r="A89" s="2">
        <v>6.3020500000000075</v>
      </c>
      <c r="C89" s="2">
        <f t="shared" si="3"/>
        <v>3.386864018976496</v>
      </c>
    </row>
    <row r="90" spans="1:3" x14ac:dyDescent="0.2">
      <c r="A90" s="2">
        <v>6.3920650000000077</v>
      </c>
      <c r="C90" s="2">
        <f t="shared" si="3"/>
        <v>3.3684284661155539</v>
      </c>
    </row>
    <row r="91" spans="1:3" x14ac:dyDescent="0.2">
      <c r="A91" s="2">
        <v>6.4820800000000078</v>
      </c>
      <c r="C91" s="2">
        <f t="shared" si="3"/>
        <v>3.3499336208618695</v>
      </c>
    </row>
    <row r="92" spans="1:3" x14ac:dyDescent="0.2">
      <c r="A92" s="2">
        <v>6.572095000000008</v>
      </c>
      <c r="C92" s="2">
        <f t="shared" si="3"/>
        <v>3.3313801199018314</v>
      </c>
    </row>
    <row r="93" spans="1:3" x14ac:dyDescent="0.2">
      <c r="A93" s="2">
        <v>6.6621100000000082</v>
      </c>
      <c r="C93" s="2">
        <f t="shared" si="3"/>
        <v>3.3127685844436989</v>
      </c>
    </row>
    <row r="94" spans="1:3" x14ac:dyDescent="0.2">
      <c r="A94" s="2">
        <v>6.7521250000000084</v>
      </c>
      <c r="C94" s="2">
        <f t="shared" si="3"/>
        <v>3.294099620798284</v>
      </c>
    </row>
    <row r="95" spans="1:3" x14ac:dyDescent="0.2">
      <c r="A95" s="2">
        <v>6.8421400000000085</v>
      </c>
      <c r="C95" s="2">
        <f t="shared" si="3"/>
        <v>3.2753738209303838</v>
      </c>
    </row>
    <row r="96" spans="1:3" x14ac:dyDescent="0.2">
      <c r="A96" s="2">
        <v>6.9321550000000087</v>
      </c>
      <c r="C96" s="2">
        <f t="shared" si="3"/>
        <v>3.2565917629828065</v>
      </c>
    </row>
    <row r="97" spans="1:3" x14ac:dyDescent="0.2">
      <c r="A97" s="2">
        <v>7.0221700000000089</v>
      </c>
      <c r="C97" s="2">
        <f t="shared" si="3"/>
        <v>3.237754011774685</v>
      </c>
    </row>
    <row r="98" spans="1:3" x14ac:dyDescent="0.2">
      <c r="A98" s="2">
        <v>7.1121850000000091</v>
      </c>
      <c r="C98" s="2">
        <f t="shared" si="3"/>
        <v>3.2188611192756604</v>
      </c>
    </row>
    <row r="99" spans="1:3" x14ac:dyDescent="0.2">
      <c r="A99" s="2">
        <v>7.2022000000000093</v>
      </c>
      <c r="C99" s="2">
        <f t="shared" si="3"/>
        <v>3.1999136250573894</v>
      </c>
    </row>
    <row r="100" spans="1:3" x14ac:dyDescent="0.2">
      <c r="A100" s="2">
        <v>7.2922150000000094</v>
      </c>
      <c r="C100" s="2">
        <f t="shared" si="3"/>
        <v>3.1809120567237334</v>
      </c>
    </row>
    <row r="101" spans="1:3" x14ac:dyDescent="0.2">
      <c r="A101" s="2">
        <v>7.3822300000000096</v>
      </c>
      <c r="C101" s="2">
        <f t="shared" si="3"/>
        <v>3.1618569303208881</v>
      </c>
    </row>
    <row r="102" spans="1:3" x14ac:dyDescent="0.2">
      <c r="A102" s="2">
        <v>7.4722450000000098</v>
      </c>
      <c r="C102" s="2">
        <f t="shared" si="3"/>
        <v>3.1427487507286185</v>
      </c>
    </row>
    <row r="103" spans="1:3" x14ac:dyDescent="0.2">
      <c r="A103" s="2">
        <v>7.56226000000001</v>
      </c>
      <c r="C103" s="2">
        <f t="shared" si="3"/>
        <v>3.1235880120336925</v>
      </c>
    </row>
    <row r="104" spans="1:3" x14ac:dyDescent="0.2">
      <c r="A104" s="2">
        <v>7.6522750000000102</v>
      </c>
      <c r="C104" s="2">
        <f t="shared" si="3"/>
        <v>3.1043751978865184</v>
      </c>
    </row>
    <row r="105" spans="1:3" x14ac:dyDescent="0.2">
      <c r="A105" s="2">
        <v>7.7422900000000103</v>
      </c>
      <c r="C105" s="2">
        <f t="shared" si="3"/>
        <v>3.085110781841939</v>
      </c>
    </row>
    <row r="106" spans="1:3" x14ac:dyDescent="0.2">
      <c r="A106" s="2">
        <v>7.8323050000000105</v>
      </c>
      <c r="C106" s="2">
        <f t="shared" si="3"/>
        <v>3.0657952276850575</v>
      </c>
    </row>
    <row r="107" spans="1:3" x14ac:dyDescent="0.2">
      <c r="A107" s="2">
        <v>7.9223200000000107</v>
      </c>
      <c r="C107" s="2">
        <f t="shared" si="3"/>
        <v>3.0464289897429184</v>
      </c>
    </row>
    <row r="108" spans="1:3" x14ac:dyDescent="0.2">
      <c r="A108" s="2">
        <v>8.0123350000000109</v>
      </c>
      <c r="C108" s="2">
        <f t="shared" si="3"/>
        <v>3.0270125131828114</v>
      </c>
    </row>
    <row r="109" spans="1:3" x14ac:dyDescent="0.2">
      <c r="A109" s="2">
        <v>8.1023500000000102</v>
      </c>
      <c r="C109" s="2">
        <f t="shared" si="3"/>
        <v>3.007546234297914</v>
      </c>
    </row>
    <row r="110" spans="1:3" x14ac:dyDescent="0.2">
      <c r="A110" s="2">
        <v>8.1923650000000094</v>
      </c>
      <c r="C110" s="2">
        <f t="shared" si="3"/>
        <v>2.9880305807809528</v>
      </c>
    </row>
    <row r="111" spans="1:3" x14ac:dyDescent="0.2">
      <c r="A111" s="2">
        <v>8.2823800000000087</v>
      </c>
      <c r="C111" s="2">
        <f t="shared" si="3"/>
        <v>2.9684659719865025</v>
      </c>
    </row>
    <row r="112" spans="1:3" x14ac:dyDescent="0.2">
      <c r="A112" s="2">
        <v>8.372395000000008</v>
      </c>
      <c r="C112" s="2">
        <f t="shared" si="3"/>
        <v>2.9488528191825214</v>
      </c>
    </row>
    <row r="113" spans="1:3" x14ac:dyDescent="0.2">
      <c r="A113" s="2">
        <v>8.4624100000000073</v>
      </c>
      <c r="C113" s="2">
        <f t="shared" si="3"/>
        <v>2.929191525791667</v>
      </c>
    </row>
    <row r="114" spans="1:3" x14ac:dyDescent="0.2">
      <c r="A114" s="2">
        <v>8.5524250000000066</v>
      </c>
      <c r="C114" s="2">
        <f t="shared" si="3"/>
        <v>2.9094824876229248</v>
      </c>
    </row>
    <row r="115" spans="1:3" x14ac:dyDescent="0.2">
      <c r="A115" s="2">
        <v>8.6424400000000059</v>
      </c>
      <c r="C115" s="2">
        <f t="shared" si="3"/>
        <v>2.8897260930940205</v>
      </c>
    </row>
    <row r="116" spans="1:3" x14ac:dyDescent="0.2">
      <c r="A116" s="2">
        <v>8.7324550000000052</v>
      </c>
      <c r="C116" s="2">
        <f t="shared" si="3"/>
        <v>2.8699227234450895</v>
      </c>
    </row>
    <row r="117" spans="1:3" x14ac:dyDescent="0.2">
      <c r="A117" s="2">
        <v>8.8224700000000045</v>
      </c>
      <c r="C117" s="2">
        <f t="shared" si="3"/>
        <v>2.8500727529440244</v>
      </c>
    </row>
    <row r="118" spans="1:3" x14ac:dyDescent="0.2">
      <c r="A118" s="2">
        <v>8.9124850000000038</v>
      </c>
      <c r="C118" s="2">
        <f t="shared" si="3"/>
        <v>2.8301765490839115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zoomScale="90" zoomScaleNormal="90" workbookViewId="0"/>
  </sheetViews>
  <sheetFormatPr defaultRowHeight="12.75" x14ac:dyDescent="0.2"/>
  <cols>
    <col min="1" max="1" width="9.42578125" style="2" bestFit="1" customWidth="1"/>
    <col min="2" max="2" width="9.140625" style="2"/>
    <col min="3" max="3" width="9.28515625" style="2" bestFit="1" customWidth="1"/>
    <col min="4" max="4" width="12.140625" style="2" bestFit="1" customWidth="1"/>
    <col min="5" max="6" width="9.28515625" style="2" bestFit="1" customWidth="1"/>
    <col min="7" max="16384" width="9.140625" style="2"/>
  </cols>
  <sheetData>
    <row r="1" spans="1:6" x14ac:dyDescent="0.2">
      <c r="A1" s="2" t="s">
        <v>31</v>
      </c>
      <c r="B1" s="2" t="s">
        <v>26</v>
      </c>
      <c r="C1" s="2" t="s">
        <v>0</v>
      </c>
      <c r="D1" s="2" t="s">
        <v>61</v>
      </c>
      <c r="E1" s="2" t="s">
        <v>1</v>
      </c>
      <c r="F1" s="2" t="s">
        <v>30</v>
      </c>
    </row>
    <row r="2" spans="1:6" x14ac:dyDescent="0.2">
      <c r="A2" s="23">
        <v>13126</v>
      </c>
      <c r="B2" s="2" t="s">
        <v>27</v>
      </c>
      <c r="C2" s="22">
        <v>4.5</v>
      </c>
      <c r="D2" s="22" t="s">
        <v>62</v>
      </c>
      <c r="E2" s="21">
        <v>0</v>
      </c>
      <c r="F2" s="2">
        <v>7.8633228601204559</v>
      </c>
    </row>
    <row r="3" spans="1:6" x14ac:dyDescent="0.2">
      <c r="A3" s="23">
        <v>13126</v>
      </c>
      <c r="B3" s="2" t="s">
        <v>27</v>
      </c>
      <c r="C3" s="22">
        <v>4.5</v>
      </c>
      <c r="D3" s="22" t="s">
        <v>62</v>
      </c>
      <c r="E3" s="21">
        <v>1.5</v>
      </c>
      <c r="F3" s="2">
        <v>4.2304489213782741</v>
      </c>
    </row>
    <row r="4" spans="1:6" x14ac:dyDescent="0.2">
      <c r="A4" s="23">
        <v>13126</v>
      </c>
      <c r="B4" s="2" t="s">
        <v>27</v>
      </c>
      <c r="C4" s="22">
        <v>4.5</v>
      </c>
      <c r="D4" s="22" t="s">
        <v>62</v>
      </c>
      <c r="E4" s="21">
        <v>3</v>
      </c>
      <c r="F4" s="2">
        <v>1.8450980400142569</v>
      </c>
    </row>
    <row r="5" spans="1:6" x14ac:dyDescent="0.2">
      <c r="A5" s="23">
        <v>13126</v>
      </c>
      <c r="B5" s="2" t="s">
        <v>27</v>
      </c>
      <c r="C5" s="22">
        <v>4.5</v>
      </c>
      <c r="D5" s="22" t="s">
        <v>62</v>
      </c>
      <c r="E5" s="21">
        <v>4.5</v>
      </c>
      <c r="F5" s="2">
        <v>2.6020599913279625</v>
      </c>
    </row>
    <row r="6" spans="1:6" x14ac:dyDescent="0.2">
      <c r="A6" s="23">
        <v>13126</v>
      </c>
      <c r="B6" s="2" t="s">
        <v>27</v>
      </c>
      <c r="C6" s="22">
        <v>4.5</v>
      </c>
      <c r="D6" s="22" t="s">
        <v>62</v>
      </c>
      <c r="E6" s="21">
        <v>6</v>
      </c>
      <c r="F6" s="24">
        <v>1.6390908925000001</v>
      </c>
    </row>
    <row r="7" spans="1:6" x14ac:dyDescent="0.2">
      <c r="A7" s="23">
        <v>13126</v>
      </c>
      <c r="B7" s="2" t="s">
        <v>27</v>
      </c>
      <c r="C7" s="22">
        <v>4.5</v>
      </c>
      <c r="D7" s="22" t="s">
        <v>62</v>
      </c>
      <c r="E7" s="21">
        <v>7.5</v>
      </c>
      <c r="F7" s="2">
        <v>2.3710678622717363</v>
      </c>
    </row>
    <row r="8" spans="1:6" x14ac:dyDescent="0.2">
      <c r="A8" s="23">
        <v>13126</v>
      </c>
      <c r="B8" s="2" t="s">
        <v>28</v>
      </c>
      <c r="C8" s="22">
        <v>4.5</v>
      </c>
      <c r="D8" s="22" t="s">
        <v>62</v>
      </c>
      <c r="E8" s="21">
        <v>0</v>
      </c>
      <c r="F8" s="2">
        <v>8.0530784434834199</v>
      </c>
    </row>
    <row r="9" spans="1:6" x14ac:dyDescent="0.2">
      <c r="A9" s="23">
        <v>13126</v>
      </c>
      <c r="B9" s="2" t="s">
        <v>28</v>
      </c>
      <c r="C9" s="22">
        <v>4.5</v>
      </c>
      <c r="D9" s="22" t="s">
        <v>62</v>
      </c>
      <c r="E9" s="21">
        <v>1.5</v>
      </c>
      <c r="F9" s="2">
        <v>2.8450980400142569</v>
      </c>
    </row>
    <row r="10" spans="1:6" x14ac:dyDescent="0.2">
      <c r="A10" s="23">
        <v>13126</v>
      </c>
      <c r="B10" s="2" t="s">
        <v>28</v>
      </c>
      <c r="C10" s="22">
        <v>4.5</v>
      </c>
      <c r="D10" s="22" t="s">
        <v>62</v>
      </c>
      <c r="E10" s="21">
        <v>3</v>
      </c>
      <c r="F10" s="2">
        <v>2.7993405494535817</v>
      </c>
    </row>
    <row r="11" spans="1:6" x14ac:dyDescent="0.2">
      <c r="A11" s="23">
        <v>13126</v>
      </c>
      <c r="B11" s="2" t="s">
        <v>28</v>
      </c>
      <c r="C11" s="22">
        <v>4.5</v>
      </c>
      <c r="D11" s="22" t="s">
        <v>62</v>
      </c>
      <c r="E11" s="21">
        <v>4.5</v>
      </c>
      <c r="F11" s="2">
        <v>3.2671717284030137</v>
      </c>
    </row>
    <row r="12" spans="1:6" x14ac:dyDescent="0.2">
      <c r="A12" s="23">
        <v>13126</v>
      </c>
      <c r="B12" s="2" t="s">
        <v>28</v>
      </c>
      <c r="C12" s="22">
        <v>4.5</v>
      </c>
      <c r="D12" s="22" t="s">
        <v>62</v>
      </c>
      <c r="E12" s="21">
        <v>6</v>
      </c>
      <c r="F12" s="2">
        <v>2.1020905255118367</v>
      </c>
    </row>
    <row r="13" spans="1:6" x14ac:dyDescent="0.2">
      <c r="A13" s="23">
        <v>13126</v>
      </c>
      <c r="B13" s="2" t="s">
        <v>28</v>
      </c>
      <c r="C13" s="22">
        <v>4.5</v>
      </c>
      <c r="D13" s="22" t="s">
        <v>62</v>
      </c>
      <c r="E13" s="21">
        <v>7.5</v>
      </c>
      <c r="F13" s="2">
        <v>2.5250448070368452</v>
      </c>
    </row>
    <row r="14" spans="1:6" x14ac:dyDescent="0.2">
      <c r="A14" s="23">
        <v>13126</v>
      </c>
      <c r="B14" s="2" t="s">
        <v>28</v>
      </c>
      <c r="C14" s="22">
        <v>4.5</v>
      </c>
      <c r="D14" s="22" t="s">
        <v>62</v>
      </c>
      <c r="E14" s="21">
        <v>9</v>
      </c>
      <c r="F14" s="2">
        <v>1.9294189257142926</v>
      </c>
    </row>
    <row r="15" spans="1:6" x14ac:dyDescent="0.2">
      <c r="A15" s="23">
        <v>13126</v>
      </c>
      <c r="B15" s="2" t="s">
        <v>29</v>
      </c>
      <c r="C15" s="22">
        <v>4.5</v>
      </c>
      <c r="D15" s="22" t="s">
        <v>62</v>
      </c>
      <c r="E15" s="21">
        <v>0</v>
      </c>
      <c r="F15" s="2">
        <v>8</v>
      </c>
    </row>
    <row r="16" spans="1:6" x14ac:dyDescent="0.2">
      <c r="A16" s="23">
        <v>13126</v>
      </c>
      <c r="B16" s="2" t="s">
        <v>29</v>
      </c>
      <c r="C16" s="22">
        <v>4.5</v>
      </c>
      <c r="D16" s="22" t="s">
        <v>62</v>
      </c>
      <c r="E16" s="21">
        <v>1.5</v>
      </c>
      <c r="F16" s="2">
        <v>3.3617278360175931</v>
      </c>
    </row>
    <row r="17" spans="1:6" x14ac:dyDescent="0.2">
      <c r="A17" s="23">
        <v>13126</v>
      </c>
      <c r="B17" s="2" t="s">
        <v>29</v>
      </c>
      <c r="C17" s="22">
        <v>4.5</v>
      </c>
      <c r="D17" s="22" t="s">
        <v>62</v>
      </c>
      <c r="E17" s="21">
        <v>3</v>
      </c>
      <c r="F17" s="2">
        <v>2.4771212547196626</v>
      </c>
    </row>
    <row r="18" spans="1:6" x14ac:dyDescent="0.2">
      <c r="A18" s="23">
        <v>13126</v>
      </c>
      <c r="B18" s="2" t="s">
        <v>29</v>
      </c>
      <c r="C18" s="22">
        <v>4.5</v>
      </c>
      <c r="D18" s="22" t="s">
        <v>62</v>
      </c>
      <c r="E18" s="21">
        <v>4.5</v>
      </c>
      <c r="F18" s="2">
        <v>3</v>
      </c>
    </row>
    <row r="19" spans="1:6" x14ac:dyDescent="0.2">
      <c r="A19" s="23">
        <v>13126</v>
      </c>
      <c r="B19" s="2" t="s">
        <v>29</v>
      </c>
      <c r="C19" s="22">
        <v>4.5</v>
      </c>
      <c r="D19" s="22" t="s">
        <v>62</v>
      </c>
      <c r="E19" s="21">
        <v>6</v>
      </c>
      <c r="F19" s="2">
        <v>1.1760912590556813</v>
      </c>
    </row>
    <row r="20" spans="1:6" x14ac:dyDescent="0.2">
      <c r="A20" s="23">
        <v>13126</v>
      </c>
      <c r="B20" s="2" t="s">
        <v>29</v>
      </c>
      <c r="C20" s="22">
        <v>4.5</v>
      </c>
      <c r="D20" s="22" t="s">
        <v>62</v>
      </c>
      <c r="E20" s="21">
        <v>7.5</v>
      </c>
      <c r="F20" s="2">
        <v>2.0606978403536118</v>
      </c>
    </row>
    <row r="21" spans="1:6" x14ac:dyDescent="0.2">
      <c r="A21" s="23">
        <v>13126</v>
      </c>
      <c r="B21" s="2" t="s">
        <v>27</v>
      </c>
      <c r="C21" s="22">
        <v>5.5</v>
      </c>
      <c r="D21" s="22" t="s">
        <v>62</v>
      </c>
      <c r="E21" s="21">
        <v>0</v>
      </c>
      <c r="F21" s="2">
        <v>7.8633228601204559</v>
      </c>
    </row>
    <row r="22" spans="1:6" x14ac:dyDescent="0.2">
      <c r="A22" s="23">
        <v>13126</v>
      </c>
      <c r="B22" s="2" t="s">
        <v>27</v>
      </c>
      <c r="C22" s="22">
        <v>5.5</v>
      </c>
      <c r="D22" s="22" t="s">
        <v>62</v>
      </c>
      <c r="E22" s="21">
        <v>1.5</v>
      </c>
      <c r="F22" s="2">
        <v>7.0413926851582254</v>
      </c>
    </row>
    <row r="23" spans="1:6" x14ac:dyDescent="0.2">
      <c r="A23" s="23">
        <v>13126</v>
      </c>
      <c r="B23" s="2" t="s">
        <v>27</v>
      </c>
      <c r="C23" s="22">
        <v>5.5</v>
      </c>
      <c r="D23" s="22" t="s">
        <v>62</v>
      </c>
      <c r="E23" s="21">
        <v>3</v>
      </c>
      <c r="F23" s="2">
        <v>4.1760912590556813</v>
      </c>
    </row>
    <row r="24" spans="1:6" x14ac:dyDescent="0.2">
      <c r="A24" s="23">
        <v>13126</v>
      </c>
      <c r="B24" s="2" t="s">
        <v>27</v>
      </c>
      <c r="C24" s="22">
        <v>5.5</v>
      </c>
      <c r="D24" s="22" t="s">
        <v>62</v>
      </c>
      <c r="E24" s="21">
        <v>4.5</v>
      </c>
      <c r="F24" s="2">
        <v>3.9030899869919438</v>
      </c>
    </row>
    <row r="25" spans="1:6" x14ac:dyDescent="0.2">
      <c r="A25" s="23">
        <v>13126</v>
      </c>
      <c r="B25" s="2" t="s">
        <v>27</v>
      </c>
      <c r="C25" s="22">
        <v>5.5</v>
      </c>
      <c r="D25" s="22" t="s">
        <v>62</v>
      </c>
      <c r="E25" s="21">
        <v>6</v>
      </c>
      <c r="F25" s="2">
        <v>2.8633228601204559</v>
      </c>
    </row>
    <row r="26" spans="1:6" x14ac:dyDescent="0.2">
      <c r="A26" s="23">
        <v>13126</v>
      </c>
      <c r="B26" s="2" t="s">
        <v>27</v>
      </c>
      <c r="C26" s="22">
        <v>5.5</v>
      </c>
      <c r="D26" s="22" t="s">
        <v>62</v>
      </c>
      <c r="E26" s="21">
        <v>7.5</v>
      </c>
      <c r="F26" s="2">
        <v>2.3324384599156054</v>
      </c>
    </row>
    <row r="27" spans="1:6" x14ac:dyDescent="0.2">
      <c r="A27" s="23">
        <v>13126</v>
      </c>
      <c r="B27" s="2" t="s">
        <v>27</v>
      </c>
      <c r="C27" s="22">
        <v>5.5</v>
      </c>
      <c r="D27" s="22" t="s">
        <v>62</v>
      </c>
      <c r="E27" s="21">
        <v>9</v>
      </c>
      <c r="F27" s="2">
        <v>3.1760912590556813</v>
      </c>
    </row>
    <row r="28" spans="1:6" x14ac:dyDescent="0.2">
      <c r="A28" s="23">
        <v>13126</v>
      </c>
      <c r="B28" s="2" t="s">
        <v>28</v>
      </c>
      <c r="C28" s="22">
        <v>5.5</v>
      </c>
      <c r="D28" s="22" t="s">
        <v>62</v>
      </c>
      <c r="E28" s="21">
        <v>0</v>
      </c>
      <c r="F28" s="2">
        <v>8.1553360374650623</v>
      </c>
    </row>
    <row r="29" spans="1:6" x14ac:dyDescent="0.2">
      <c r="A29" s="23">
        <v>13126</v>
      </c>
      <c r="B29" s="2" t="s">
        <v>28</v>
      </c>
      <c r="C29" s="22">
        <v>5.5</v>
      </c>
      <c r="D29" s="22" t="s">
        <v>62</v>
      </c>
      <c r="E29" s="21">
        <v>1.5</v>
      </c>
      <c r="F29" s="2">
        <v>7.204119982655925</v>
      </c>
    </row>
    <row r="30" spans="1:6" x14ac:dyDescent="0.2">
      <c r="A30" s="23">
        <v>13126</v>
      </c>
      <c r="B30" s="2" t="s">
        <v>28</v>
      </c>
      <c r="C30" s="22">
        <v>5.5</v>
      </c>
      <c r="D30" s="22" t="s">
        <v>62</v>
      </c>
      <c r="E30" s="21">
        <v>3</v>
      </c>
      <c r="F30" s="2">
        <v>4.3222192947339195</v>
      </c>
    </row>
    <row r="31" spans="1:6" x14ac:dyDescent="0.2">
      <c r="A31" s="23">
        <v>13126</v>
      </c>
      <c r="B31" s="2" t="s">
        <v>28</v>
      </c>
      <c r="C31" s="22">
        <v>5.5</v>
      </c>
      <c r="D31" s="22" t="s">
        <v>62</v>
      </c>
      <c r="E31" s="21">
        <v>4.5</v>
      </c>
      <c r="F31" s="2">
        <v>3.9395192526186187</v>
      </c>
    </row>
    <row r="32" spans="1:6" x14ac:dyDescent="0.2">
      <c r="A32" s="23">
        <v>13126</v>
      </c>
      <c r="B32" s="2" t="s">
        <v>28</v>
      </c>
      <c r="C32" s="22">
        <v>5.5</v>
      </c>
      <c r="D32" s="22" t="s">
        <v>62</v>
      </c>
      <c r="E32" s="21">
        <v>6</v>
      </c>
      <c r="F32" s="2">
        <v>3.568201724066995</v>
      </c>
    </row>
    <row r="33" spans="1:6" x14ac:dyDescent="0.2">
      <c r="A33" s="23">
        <v>13126</v>
      </c>
      <c r="B33" s="2" t="s">
        <v>28</v>
      </c>
      <c r="C33" s="22">
        <v>5.5</v>
      </c>
      <c r="D33" s="22" t="s">
        <v>62</v>
      </c>
      <c r="E33" s="21">
        <v>7.5</v>
      </c>
      <c r="F33" s="2">
        <v>2.4548448600085102</v>
      </c>
    </row>
    <row r="34" spans="1:6" x14ac:dyDescent="0.2">
      <c r="A34" s="23">
        <v>13126</v>
      </c>
      <c r="B34" s="2" t="s">
        <v>28</v>
      </c>
      <c r="C34" s="22">
        <v>5.5</v>
      </c>
      <c r="D34" s="22" t="s">
        <v>62</v>
      </c>
      <c r="E34" s="21">
        <v>9</v>
      </c>
      <c r="F34" s="2">
        <v>2.3710678622717363</v>
      </c>
    </row>
    <row r="35" spans="1:6" x14ac:dyDescent="0.2">
      <c r="A35" s="23">
        <v>13126</v>
      </c>
      <c r="B35" s="2" t="s">
        <v>27</v>
      </c>
      <c r="C35" s="22">
        <v>6.5</v>
      </c>
      <c r="D35" s="22" t="s">
        <v>62</v>
      </c>
      <c r="E35" s="21">
        <v>0</v>
      </c>
      <c r="F35" s="2">
        <v>7.8633228601204559</v>
      </c>
    </row>
    <row r="36" spans="1:6" x14ac:dyDescent="0.2">
      <c r="A36" s="23">
        <v>13126</v>
      </c>
      <c r="B36" s="2" t="s">
        <v>27</v>
      </c>
      <c r="C36" s="22">
        <v>6.5</v>
      </c>
      <c r="D36" s="22" t="s">
        <v>62</v>
      </c>
      <c r="E36" s="21">
        <v>1.5</v>
      </c>
      <c r="F36" s="2">
        <v>6.826074802700826</v>
      </c>
    </row>
    <row r="37" spans="1:6" x14ac:dyDescent="0.2">
      <c r="A37" s="23">
        <v>13126</v>
      </c>
      <c r="B37" s="2" t="s">
        <v>27</v>
      </c>
      <c r="C37" s="22">
        <v>6.5</v>
      </c>
      <c r="D37" s="22" t="s">
        <v>62</v>
      </c>
      <c r="E37" s="21">
        <v>3</v>
      </c>
      <c r="F37" s="2">
        <v>3.6720978579357175</v>
      </c>
    </row>
    <row r="38" spans="1:6" x14ac:dyDescent="0.2">
      <c r="A38" s="23">
        <v>13126</v>
      </c>
      <c r="B38" s="2" t="s">
        <v>27</v>
      </c>
      <c r="C38" s="22">
        <v>6.5</v>
      </c>
      <c r="D38" s="22" t="s">
        <v>62</v>
      </c>
      <c r="E38" s="21">
        <v>4.5</v>
      </c>
      <c r="F38" s="2">
        <v>3.8864907251724818</v>
      </c>
    </row>
    <row r="39" spans="1:6" x14ac:dyDescent="0.2">
      <c r="A39" s="23">
        <v>13126</v>
      </c>
      <c r="B39" s="2" t="s">
        <v>27</v>
      </c>
      <c r="C39" s="22">
        <v>6.5</v>
      </c>
      <c r="D39" s="22" t="s">
        <v>62</v>
      </c>
      <c r="E39" s="21">
        <v>6</v>
      </c>
      <c r="F39" s="2">
        <v>3.4771212547196626</v>
      </c>
    </row>
    <row r="40" spans="1:6" x14ac:dyDescent="0.2">
      <c r="A40" s="23">
        <v>13126</v>
      </c>
      <c r="B40" s="2" t="s">
        <v>27</v>
      </c>
      <c r="C40" s="22">
        <v>6.5</v>
      </c>
      <c r="D40" s="22" t="s">
        <v>62</v>
      </c>
      <c r="E40" s="21">
        <v>7.5</v>
      </c>
      <c r="F40" s="2">
        <v>3.4232458739368079</v>
      </c>
    </row>
    <row r="41" spans="1:6" x14ac:dyDescent="0.2">
      <c r="A41" s="23">
        <v>13126</v>
      </c>
      <c r="B41" s="2" t="s">
        <v>27</v>
      </c>
      <c r="C41" s="22">
        <v>6.5</v>
      </c>
      <c r="D41" s="22" t="s">
        <v>62</v>
      </c>
      <c r="E41" s="21">
        <v>9</v>
      </c>
      <c r="F41" s="2">
        <v>2.7403626894942437</v>
      </c>
    </row>
    <row r="42" spans="1:6" x14ac:dyDescent="0.2">
      <c r="A42" s="23">
        <v>13126</v>
      </c>
      <c r="B42" s="2" t="s">
        <v>28</v>
      </c>
      <c r="C42" s="22">
        <v>6.5</v>
      </c>
      <c r="D42" s="22" t="s">
        <v>62</v>
      </c>
      <c r="E42" s="21">
        <v>0</v>
      </c>
      <c r="F42" s="2">
        <v>8.1553360374650623</v>
      </c>
    </row>
    <row r="43" spans="1:6" x14ac:dyDescent="0.2">
      <c r="A43" s="23">
        <v>13126</v>
      </c>
      <c r="B43" s="2" t="s">
        <v>28</v>
      </c>
      <c r="C43" s="22">
        <v>6.5</v>
      </c>
      <c r="D43" s="22" t="s">
        <v>62</v>
      </c>
      <c r="E43" s="21">
        <v>1.5</v>
      </c>
      <c r="F43" s="2">
        <v>6.7993405494535821</v>
      </c>
    </row>
    <row r="44" spans="1:6" x14ac:dyDescent="0.2">
      <c r="A44" s="23">
        <v>13126</v>
      </c>
      <c r="B44" s="2" t="s">
        <v>28</v>
      </c>
      <c r="C44" s="22">
        <v>6.5</v>
      </c>
      <c r="D44" s="22" t="s">
        <v>62</v>
      </c>
      <c r="E44" s="21">
        <v>3</v>
      </c>
      <c r="F44" s="2">
        <v>4.012837224705172</v>
      </c>
    </row>
    <row r="45" spans="1:6" x14ac:dyDescent="0.2">
      <c r="A45" s="23">
        <v>13126</v>
      </c>
      <c r="B45" s="2" t="s">
        <v>28</v>
      </c>
      <c r="C45" s="22">
        <v>6.5</v>
      </c>
      <c r="D45" s="22" t="s">
        <v>62</v>
      </c>
      <c r="E45" s="21">
        <v>4.5</v>
      </c>
      <c r="F45" s="2">
        <v>4.012837224705172</v>
      </c>
    </row>
    <row r="46" spans="1:6" x14ac:dyDescent="0.2">
      <c r="A46" s="23">
        <v>13126</v>
      </c>
      <c r="B46" s="2" t="s">
        <v>28</v>
      </c>
      <c r="C46" s="22">
        <v>6.5</v>
      </c>
      <c r="D46" s="22" t="s">
        <v>62</v>
      </c>
      <c r="E46" s="21">
        <v>6</v>
      </c>
      <c r="F46" s="2">
        <v>2</v>
      </c>
    </row>
    <row r="47" spans="1:6" x14ac:dyDescent="0.2">
      <c r="A47" s="23">
        <v>13126</v>
      </c>
      <c r="B47" s="2" t="s">
        <v>28</v>
      </c>
      <c r="C47" s="22">
        <v>6.5</v>
      </c>
      <c r="D47" s="22" t="s">
        <v>62</v>
      </c>
      <c r="E47" s="21">
        <v>7.5</v>
      </c>
      <c r="F47" s="2">
        <v>3.0663259253620376</v>
      </c>
    </row>
    <row r="48" spans="1:6" x14ac:dyDescent="0.2">
      <c r="A48" s="23">
        <v>13126</v>
      </c>
      <c r="B48" s="2" t="s">
        <v>28</v>
      </c>
      <c r="C48" s="22">
        <v>6.5</v>
      </c>
      <c r="D48" s="22" t="s">
        <v>62</v>
      </c>
      <c r="E48" s="21">
        <v>9</v>
      </c>
      <c r="F48" s="2">
        <v>2.5622928644564746</v>
      </c>
    </row>
    <row r="49" spans="1:6" x14ac:dyDescent="0.2">
      <c r="A49" s="23">
        <v>13126</v>
      </c>
      <c r="B49" s="2" t="s">
        <v>29</v>
      </c>
      <c r="C49" s="22">
        <v>6.5</v>
      </c>
      <c r="D49" s="22" t="s">
        <v>62</v>
      </c>
      <c r="E49" s="21">
        <v>0</v>
      </c>
      <c r="F49" s="2">
        <v>8.0293837776852097</v>
      </c>
    </row>
    <row r="50" spans="1:6" x14ac:dyDescent="0.2">
      <c r="A50" s="23">
        <v>13126</v>
      </c>
      <c r="B50" s="2" t="s">
        <v>29</v>
      </c>
      <c r="C50" s="22">
        <v>6.5</v>
      </c>
      <c r="D50" s="22" t="s">
        <v>62</v>
      </c>
      <c r="E50" s="21">
        <v>1.5</v>
      </c>
      <c r="F50" s="2">
        <v>7.195899652409234</v>
      </c>
    </row>
    <row r="51" spans="1:6" x14ac:dyDescent="0.2">
      <c r="A51" s="23">
        <v>13126</v>
      </c>
      <c r="B51" s="2" t="s">
        <v>29</v>
      </c>
      <c r="C51" s="22">
        <v>6.5</v>
      </c>
      <c r="D51" s="22" t="s">
        <v>62</v>
      </c>
      <c r="E51" s="21">
        <v>3</v>
      </c>
      <c r="F51" s="2">
        <v>4.1038037209559572</v>
      </c>
    </row>
    <row r="52" spans="1:6" x14ac:dyDescent="0.2">
      <c r="A52" s="23">
        <v>13126</v>
      </c>
      <c r="B52" s="2" t="s">
        <v>29</v>
      </c>
      <c r="C52" s="22">
        <v>6.5</v>
      </c>
      <c r="D52" s="22" t="s">
        <v>62</v>
      </c>
      <c r="E52" s="21">
        <v>4.5</v>
      </c>
      <c r="F52" s="2">
        <v>4.0413926851582254</v>
      </c>
    </row>
    <row r="53" spans="1:6" x14ac:dyDescent="0.2">
      <c r="A53" s="23">
        <v>13126</v>
      </c>
      <c r="B53" s="2" t="s">
        <v>29</v>
      </c>
      <c r="C53" s="22">
        <v>6.5</v>
      </c>
      <c r="D53" s="22" t="s">
        <v>62</v>
      </c>
      <c r="E53" s="21">
        <v>6</v>
      </c>
      <c r="F53" s="2">
        <v>3.9030899869919438</v>
      </c>
    </row>
    <row r="54" spans="1:6" x14ac:dyDescent="0.2">
      <c r="A54" s="23">
        <v>13126</v>
      </c>
      <c r="B54" s="2" t="s">
        <v>29</v>
      </c>
      <c r="C54" s="22">
        <v>6.5</v>
      </c>
      <c r="D54" s="22" t="s">
        <v>62</v>
      </c>
      <c r="E54" s="21">
        <v>7.5</v>
      </c>
      <c r="F54" s="2">
        <v>3.7781512503836434</v>
      </c>
    </row>
    <row r="55" spans="1:6" x14ac:dyDescent="0.2">
      <c r="A55" s="23">
        <v>13126</v>
      </c>
      <c r="B55" s="2" t="s">
        <v>29</v>
      </c>
      <c r="C55" s="22">
        <v>6.5</v>
      </c>
      <c r="D55" s="22" t="s">
        <v>62</v>
      </c>
      <c r="E55" s="21">
        <v>9</v>
      </c>
      <c r="F55" s="2">
        <v>3.6532125137753435</v>
      </c>
    </row>
    <row r="56" spans="1:6" x14ac:dyDescent="0.2">
      <c r="A56" s="23">
        <v>13126</v>
      </c>
      <c r="B56" s="2" t="s">
        <v>27</v>
      </c>
      <c r="C56" s="22">
        <v>7.5</v>
      </c>
      <c r="D56" s="22" t="s">
        <v>62</v>
      </c>
      <c r="E56" s="21">
        <v>0</v>
      </c>
      <c r="F56" s="2">
        <v>7.8633228601204559</v>
      </c>
    </row>
    <row r="57" spans="1:6" x14ac:dyDescent="0.2">
      <c r="A57" s="23">
        <v>13126</v>
      </c>
      <c r="B57" s="2" t="s">
        <v>27</v>
      </c>
      <c r="C57" s="22">
        <v>7.5</v>
      </c>
      <c r="D57" s="22" t="s">
        <v>62</v>
      </c>
      <c r="E57" s="21">
        <v>1.5</v>
      </c>
      <c r="F57" s="2">
        <v>6.7242758696007892</v>
      </c>
    </row>
    <row r="58" spans="1:6" x14ac:dyDescent="0.2">
      <c r="A58" s="23">
        <v>13126</v>
      </c>
      <c r="B58" s="2" t="s">
        <v>27</v>
      </c>
      <c r="C58" s="22">
        <v>7.5</v>
      </c>
      <c r="D58" s="22" t="s">
        <v>62</v>
      </c>
      <c r="E58" s="21">
        <v>3</v>
      </c>
      <c r="F58" s="2">
        <v>4.3617278360175931</v>
      </c>
    </row>
    <row r="59" spans="1:6" x14ac:dyDescent="0.2">
      <c r="A59" s="23">
        <v>13126</v>
      </c>
      <c r="B59" s="2" t="s">
        <v>27</v>
      </c>
      <c r="C59" s="22">
        <v>7.5</v>
      </c>
      <c r="D59" s="22" t="s">
        <v>62</v>
      </c>
      <c r="E59" s="21">
        <v>4.5</v>
      </c>
      <c r="F59" s="2">
        <v>2.7781512503836434</v>
      </c>
    </row>
    <row r="60" spans="1:6" x14ac:dyDescent="0.2">
      <c r="A60" s="23">
        <v>13126</v>
      </c>
      <c r="B60" s="2" t="s">
        <v>27</v>
      </c>
      <c r="C60" s="22">
        <v>7.5</v>
      </c>
      <c r="D60" s="22" t="s">
        <v>62</v>
      </c>
      <c r="E60" s="21">
        <v>6</v>
      </c>
      <c r="F60" s="2">
        <v>2.3010299956639813</v>
      </c>
    </row>
    <row r="61" spans="1:6" x14ac:dyDescent="0.2">
      <c r="A61" s="23">
        <v>13126</v>
      </c>
      <c r="B61" s="2" t="s">
        <v>27</v>
      </c>
      <c r="C61" s="22">
        <v>7.5</v>
      </c>
      <c r="D61" s="22" t="s">
        <v>62</v>
      </c>
      <c r="E61" s="21">
        <v>7.5</v>
      </c>
      <c r="F61" s="2">
        <v>2.8027737252919755</v>
      </c>
    </row>
    <row r="62" spans="1:6" x14ac:dyDescent="0.2">
      <c r="A62" s="23">
        <v>13126</v>
      </c>
      <c r="B62" s="2" t="s">
        <v>27</v>
      </c>
      <c r="C62" s="22">
        <v>7.5</v>
      </c>
      <c r="D62" s="22" t="s">
        <v>62</v>
      </c>
      <c r="E62" s="21">
        <v>9</v>
      </c>
      <c r="F62" s="2">
        <v>3.0273496077747564</v>
      </c>
    </row>
    <row r="63" spans="1:6" x14ac:dyDescent="0.2">
      <c r="A63" s="23">
        <v>13126</v>
      </c>
      <c r="B63" s="2" t="s">
        <v>28</v>
      </c>
      <c r="C63" s="22">
        <v>7.5</v>
      </c>
      <c r="D63" s="22" t="s">
        <v>62</v>
      </c>
      <c r="E63" s="21">
        <v>0</v>
      </c>
      <c r="F63" s="2">
        <v>8.1553360374650623</v>
      </c>
    </row>
    <row r="64" spans="1:6" x14ac:dyDescent="0.2">
      <c r="A64" s="23">
        <v>13126</v>
      </c>
      <c r="B64" s="2" t="s">
        <v>28</v>
      </c>
      <c r="C64" s="22">
        <v>7.5</v>
      </c>
      <c r="D64" s="22" t="s">
        <v>62</v>
      </c>
      <c r="E64" s="21">
        <v>1.5</v>
      </c>
      <c r="F64" s="2">
        <v>6.7558748556724915</v>
      </c>
    </row>
    <row r="65" spans="1:6" x14ac:dyDescent="0.2">
      <c r="A65" s="23">
        <v>13126</v>
      </c>
      <c r="B65" s="2" t="s">
        <v>28</v>
      </c>
      <c r="C65" s="22">
        <v>7.5</v>
      </c>
      <c r="D65" s="22" t="s">
        <v>62</v>
      </c>
      <c r="E65" s="21">
        <v>3</v>
      </c>
      <c r="F65" s="2">
        <v>4.204119982655925</v>
      </c>
    </row>
    <row r="66" spans="1:6" x14ac:dyDescent="0.2">
      <c r="A66" s="23">
        <v>13126</v>
      </c>
      <c r="B66" s="2" t="s">
        <v>28</v>
      </c>
      <c r="C66" s="22">
        <v>7.5</v>
      </c>
      <c r="D66" s="22" t="s">
        <v>62</v>
      </c>
      <c r="E66" s="21">
        <v>4.5</v>
      </c>
      <c r="F66" s="2">
        <v>3.5185139398778875</v>
      </c>
    </row>
    <row r="67" spans="1:6" x14ac:dyDescent="0.2">
      <c r="A67" s="23">
        <v>13126</v>
      </c>
      <c r="B67" s="2" t="s">
        <v>28</v>
      </c>
      <c r="C67" s="22">
        <v>7.5</v>
      </c>
      <c r="D67" s="22" t="s">
        <v>62</v>
      </c>
      <c r="E67" s="21">
        <v>6</v>
      </c>
      <c r="F67" s="2">
        <v>3.6989700043360187</v>
      </c>
    </row>
    <row r="68" spans="1:6" x14ac:dyDescent="0.2">
      <c r="A68" s="23">
        <v>13126</v>
      </c>
      <c r="B68" s="2" t="s">
        <v>28</v>
      </c>
      <c r="C68" s="22">
        <v>7.5</v>
      </c>
      <c r="D68" s="22" t="s">
        <v>62</v>
      </c>
      <c r="E68" s="21">
        <v>7.5</v>
      </c>
      <c r="F68" s="2">
        <v>2.9216864754836021</v>
      </c>
    </row>
    <row r="69" spans="1:6" x14ac:dyDescent="0.2">
      <c r="A69" s="23">
        <v>13126</v>
      </c>
      <c r="B69" s="2" t="s">
        <v>28</v>
      </c>
      <c r="C69" s="22">
        <v>7.5</v>
      </c>
      <c r="D69" s="22" t="s">
        <v>62</v>
      </c>
      <c r="E69" s="21">
        <v>9</v>
      </c>
      <c r="F69" s="2">
        <v>3.8836614351536176</v>
      </c>
    </row>
    <row r="70" spans="1:6" x14ac:dyDescent="0.2">
      <c r="A70" s="23">
        <v>13126</v>
      </c>
      <c r="B70" s="2" t="s">
        <v>29</v>
      </c>
      <c r="C70" s="22">
        <v>7.5</v>
      </c>
      <c r="D70" s="22" t="s">
        <v>62</v>
      </c>
      <c r="E70" s="21">
        <v>0</v>
      </c>
      <c r="F70" s="2">
        <v>8.0293837776852097</v>
      </c>
    </row>
    <row r="71" spans="1:6" x14ac:dyDescent="0.2">
      <c r="A71" s="23">
        <v>13126</v>
      </c>
      <c r="B71" s="2" t="s">
        <v>29</v>
      </c>
      <c r="C71" s="22">
        <v>7.5</v>
      </c>
      <c r="D71" s="22" t="s">
        <v>62</v>
      </c>
      <c r="E71" s="21">
        <v>1.5</v>
      </c>
      <c r="F71" s="2">
        <v>6.7781512503836439</v>
      </c>
    </row>
    <row r="72" spans="1:6" x14ac:dyDescent="0.2">
      <c r="A72" s="23">
        <v>13126</v>
      </c>
      <c r="B72" s="2" t="s">
        <v>29</v>
      </c>
      <c r="C72" s="22">
        <v>7.5</v>
      </c>
      <c r="D72" s="22" t="s">
        <v>62</v>
      </c>
      <c r="E72" s="21">
        <v>3</v>
      </c>
      <c r="F72" s="2">
        <v>3.6720978579357175</v>
      </c>
    </row>
    <row r="73" spans="1:6" x14ac:dyDescent="0.2">
      <c r="A73" s="23">
        <v>13126</v>
      </c>
      <c r="B73" s="2" t="s">
        <v>29</v>
      </c>
      <c r="C73" s="22">
        <v>7.5</v>
      </c>
      <c r="D73" s="22" t="s">
        <v>62</v>
      </c>
      <c r="E73" s="21">
        <v>4.5</v>
      </c>
      <c r="F73" s="2">
        <v>4.6334684555795862</v>
      </c>
    </row>
    <row r="74" spans="1:6" x14ac:dyDescent="0.2">
      <c r="A74" s="23">
        <v>13126</v>
      </c>
      <c r="B74" s="2" t="s">
        <v>29</v>
      </c>
      <c r="C74" s="22">
        <v>7.5</v>
      </c>
      <c r="D74" s="22" t="s">
        <v>62</v>
      </c>
      <c r="E74" s="21">
        <v>6</v>
      </c>
      <c r="F74" s="2">
        <v>3.6334684555795866</v>
      </c>
    </row>
    <row r="75" spans="1:6" x14ac:dyDescent="0.2">
      <c r="A75" s="23">
        <v>13126</v>
      </c>
      <c r="B75" s="2" t="s">
        <v>29</v>
      </c>
      <c r="C75" s="22">
        <v>7.5</v>
      </c>
      <c r="D75" s="22" t="s">
        <v>62</v>
      </c>
      <c r="E75" s="21">
        <v>7.5</v>
      </c>
      <c r="F75" s="2">
        <v>3.6020599913279625</v>
      </c>
    </row>
    <row r="76" spans="1:6" x14ac:dyDescent="0.2">
      <c r="A76" s="23">
        <v>13126</v>
      </c>
      <c r="B76" s="2" t="s">
        <v>29</v>
      </c>
      <c r="C76" s="22">
        <v>7.5</v>
      </c>
      <c r="D76" s="22" t="s">
        <v>62</v>
      </c>
      <c r="E76" s="21">
        <v>9</v>
      </c>
      <c r="F76" s="2">
        <v>3.4983105537896004</v>
      </c>
    </row>
    <row r="77" spans="1:6" x14ac:dyDescent="0.2">
      <c r="A77" s="23">
        <v>13126</v>
      </c>
      <c r="B77" s="2" t="s">
        <v>28</v>
      </c>
      <c r="C77" s="22">
        <v>8.5</v>
      </c>
      <c r="D77" s="22" t="s">
        <v>62</v>
      </c>
      <c r="E77" s="21">
        <v>0</v>
      </c>
      <c r="F77" s="2">
        <v>8.1553360374650623</v>
      </c>
    </row>
    <row r="78" spans="1:6" x14ac:dyDescent="0.2">
      <c r="A78" s="23">
        <v>13126</v>
      </c>
      <c r="B78" s="2" t="s">
        <v>28</v>
      </c>
      <c r="C78" s="22">
        <v>8.5</v>
      </c>
      <c r="D78" s="22" t="s">
        <v>62</v>
      </c>
      <c r="E78" s="21">
        <v>1.5</v>
      </c>
      <c r="F78" s="2">
        <v>4.6720978579357171</v>
      </c>
    </row>
    <row r="79" spans="1:6" x14ac:dyDescent="0.2">
      <c r="A79" s="23">
        <v>13126</v>
      </c>
      <c r="B79" s="2" t="s">
        <v>28</v>
      </c>
      <c r="C79" s="22">
        <v>8.5</v>
      </c>
      <c r="D79" s="22" t="s">
        <v>62</v>
      </c>
      <c r="E79" s="21">
        <v>3</v>
      </c>
      <c r="F79" s="2">
        <v>3.3617278360175931</v>
      </c>
    </row>
    <row r="80" spans="1:6" x14ac:dyDescent="0.2">
      <c r="A80" s="23">
        <v>13126</v>
      </c>
      <c r="B80" s="2" t="s">
        <v>28</v>
      </c>
      <c r="C80" s="22">
        <v>8.5</v>
      </c>
      <c r="D80" s="22" t="s">
        <v>62</v>
      </c>
      <c r="E80" s="21">
        <v>4.5</v>
      </c>
      <c r="F80" s="2">
        <v>3.7242758696007892</v>
      </c>
    </row>
    <row r="81" spans="1:6" x14ac:dyDescent="0.2">
      <c r="A81" s="23">
        <v>13126</v>
      </c>
      <c r="B81" s="2" t="s">
        <v>28</v>
      </c>
      <c r="C81" s="22">
        <v>8.5</v>
      </c>
      <c r="D81" s="22" t="s">
        <v>62</v>
      </c>
      <c r="E81" s="21">
        <v>6</v>
      </c>
      <c r="F81" s="2">
        <v>3.6334684555795866</v>
      </c>
    </row>
    <row r="82" spans="1:6" x14ac:dyDescent="0.2">
      <c r="A82" s="23">
        <v>13126</v>
      </c>
      <c r="B82" s="2" t="s">
        <v>28</v>
      </c>
      <c r="C82" s="22">
        <v>8.5</v>
      </c>
      <c r="D82" s="22" t="s">
        <v>62</v>
      </c>
      <c r="E82" s="21">
        <v>7.5</v>
      </c>
      <c r="F82" s="2">
        <v>3.2174839442139063</v>
      </c>
    </row>
    <row r="83" spans="1:6" x14ac:dyDescent="0.2">
      <c r="A83" s="23">
        <v>13126</v>
      </c>
      <c r="B83" s="2" t="s">
        <v>28</v>
      </c>
      <c r="C83" s="22">
        <v>8.5</v>
      </c>
      <c r="D83" s="22" t="s">
        <v>62</v>
      </c>
      <c r="E83" s="21">
        <v>9</v>
      </c>
      <c r="F83" s="2">
        <v>2.7403626894942437</v>
      </c>
    </row>
    <row r="84" spans="1:6" x14ac:dyDescent="0.2">
      <c r="A84" s="23">
        <v>13126</v>
      </c>
      <c r="B84" s="2" t="s">
        <v>29</v>
      </c>
      <c r="C84" s="22">
        <v>8.5</v>
      </c>
      <c r="D84" s="22" t="s">
        <v>62</v>
      </c>
      <c r="E84" s="21">
        <v>0</v>
      </c>
      <c r="F84" s="2">
        <v>8.0293837776852097</v>
      </c>
    </row>
    <row r="85" spans="1:6" x14ac:dyDescent="0.2">
      <c r="A85" s="23">
        <v>13126</v>
      </c>
      <c r="B85" s="2" t="s">
        <v>29</v>
      </c>
      <c r="C85" s="22">
        <v>8.5</v>
      </c>
      <c r="D85" s="22" t="s">
        <v>62</v>
      </c>
      <c r="E85" s="21">
        <v>1.5</v>
      </c>
      <c r="F85" s="2">
        <v>4.9684829485539348</v>
      </c>
    </row>
    <row r="86" spans="1:6" x14ac:dyDescent="0.2">
      <c r="A86" s="23">
        <v>13126</v>
      </c>
      <c r="B86" s="2" t="s">
        <v>29</v>
      </c>
      <c r="C86" s="22">
        <v>8.5</v>
      </c>
      <c r="D86" s="22" t="s">
        <v>62</v>
      </c>
      <c r="E86" s="21">
        <v>3</v>
      </c>
      <c r="F86" s="2">
        <v>4.7993405494535821</v>
      </c>
    </row>
    <row r="87" spans="1:6" x14ac:dyDescent="0.2">
      <c r="A87" s="23">
        <v>13126</v>
      </c>
      <c r="B87" s="2" t="s">
        <v>29</v>
      </c>
      <c r="C87" s="22">
        <v>8.5</v>
      </c>
      <c r="D87" s="22" t="s">
        <v>62</v>
      </c>
      <c r="E87" s="21">
        <v>4.5</v>
      </c>
      <c r="F87" s="2">
        <v>3.568201724066995</v>
      </c>
    </row>
    <row r="88" spans="1:6" x14ac:dyDescent="0.2">
      <c r="A88" s="23">
        <v>13126</v>
      </c>
      <c r="B88" s="2" t="s">
        <v>29</v>
      </c>
      <c r="C88" s="22">
        <v>8.5</v>
      </c>
      <c r="D88" s="22" t="s">
        <v>62</v>
      </c>
      <c r="E88" s="21">
        <v>6</v>
      </c>
      <c r="F88" s="2">
        <v>2.9867717342662448</v>
      </c>
    </row>
    <row r="89" spans="1:6" x14ac:dyDescent="0.2">
      <c r="A89" s="23">
        <v>13126</v>
      </c>
      <c r="B89" s="2" t="s">
        <v>29</v>
      </c>
      <c r="C89" s="22">
        <v>8.5</v>
      </c>
      <c r="D89" s="22" t="s">
        <v>62</v>
      </c>
      <c r="E89" s="21">
        <v>7.5</v>
      </c>
      <c r="F89" s="2">
        <v>3.6532125137753435</v>
      </c>
    </row>
    <row r="90" spans="1:6" x14ac:dyDescent="0.2">
      <c r="A90" s="23">
        <v>13126</v>
      </c>
      <c r="B90" s="2" t="s">
        <v>29</v>
      </c>
      <c r="C90" s="22">
        <v>8.5</v>
      </c>
      <c r="D90" s="22" t="s">
        <v>62</v>
      </c>
      <c r="E90" s="21">
        <v>9</v>
      </c>
      <c r="F90" s="2">
        <v>2.6180480967120929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topLeftCell="B3" zoomScale="90" zoomScaleNormal="90" workbookViewId="0"/>
  </sheetViews>
  <sheetFormatPr defaultRowHeight="15" x14ac:dyDescent="0.25"/>
  <cols>
    <col min="1" max="1" width="9.140625" style="9"/>
    <col min="2" max="3" width="9.85546875" style="9" customWidth="1"/>
    <col min="4" max="5" width="9.140625" style="9"/>
    <col min="6" max="6" width="11.140625" style="9" bestFit="1" customWidth="1"/>
    <col min="7" max="16384" width="9.140625" style="9"/>
  </cols>
  <sheetData>
    <row r="1" spans="1:36" ht="24" customHeight="1" x14ac:dyDescent="0.25">
      <c r="A1" s="1" t="s">
        <v>1</v>
      </c>
      <c r="B1" s="14" t="s">
        <v>2</v>
      </c>
      <c r="C1" s="14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8">
        <v>0</v>
      </c>
      <c r="B2" s="8">
        <v>7.826074803</v>
      </c>
      <c r="C2" s="8">
        <f t="shared" ref="C2:C21" si="0" xml:space="preserve"> $G$5 - ((A2 /$G$3)^$G$4)</f>
        <v>7.9158593353380535</v>
      </c>
      <c r="D2" s="8">
        <f t="shared" ref="D2:D21" si="1" xml:space="preserve"> (B2 - C2)^2</f>
        <v>8.0612622471629754E-3</v>
      </c>
      <c r="E2" s="8"/>
      <c r="F2" s="8"/>
      <c r="G2" s="8"/>
      <c r="H2" s="8"/>
      <c r="I2" s="8"/>
      <c r="J2" s="8"/>
      <c r="K2" s="8"/>
      <c r="L2" s="15" t="s">
        <v>14</v>
      </c>
      <c r="M2" s="12">
        <v>0.28818789149780299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x14ac:dyDescent="0.25">
      <c r="A3" s="8">
        <v>1.5</v>
      </c>
      <c r="B3" s="8">
        <v>3.8864907249999998</v>
      </c>
      <c r="C3" s="8">
        <f t="shared" si="0"/>
        <v>4.0144442062856038</v>
      </c>
      <c r="D3" s="8">
        <f t="shared" si="1"/>
        <v>1.6372093373105419E-2</v>
      </c>
      <c r="E3" s="8"/>
      <c r="F3" s="8" t="s">
        <v>55</v>
      </c>
      <c r="G3" s="12">
        <v>4.0595264639303151E-3</v>
      </c>
      <c r="H3" s="12">
        <v>6.6919918291941053E-3</v>
      </c>
      <c r="I3" s="8"/>
      <c r="J3" s="8"/>
      <c r="K3" s="8"/>
      <c r="L3" s="15" t="s">
        <v>17</v>
      </c>
      <c r="M3" s="12">
        <f>SQRT(M2)</f>
        <v>0.53683134362460894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x14ac:dyDescent="0.25">
      <c r="A4" s="8">
        <v>3</v>
      </c>
      <c r="B4" s="8">
        <v>3.2304489209999998</v>
      </c>
      <c r="C4" s="8">
        <f t="shared" si="0"/>
        <v>3.3393149977593843</v>
      </c>
      <c r="D4" s="8">
        <f t="shared" si="1"/>
        <v>1.1851822668980206E-2</v>
      </c>
      <c r="E4" s="8"/>
      <c r="F4" s="8" t="s">
        <v>9</v>
      </c>
      <c r="G4" s="12">
        <v>0.23026114142322565</v>
      </c>
      <c r="H4" s="12">
        <v>5.005992578916927E-2</v>
      </c>
      <c r="I4" s="8"/>
      <c r="J4" s="8"/>
      <c r="K4" s="8"/>
      <c r="L4" s="15" t="s">
        <v>15</v>
      </c>
      <c r="M4" s="12">
        <v>0.93605411694980101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x14ac:dyDescent="0.25">
      <c r="A5" s="8">
        <v>4.5</v>
      </c>
      <c r="B5" s="8">
        <v>2.4771212550000001</v>
      </c>
      <c r="C5" s="8">
        <f t="shared" si="0"/>
        <v>2.8914542272154629</v>
      </c>
      <c r="D5" s="8">
        <f t="shared" si="1"/>
        <v>0.17167181186489941</v>
      </c>
      <c r="E5" s="8"/>
      <c r="F5" s="8" t="s">
        <v>8</v>
      </c>
      <c r="G5" s="12">
        <v>7.9158593353380535</v>
      </c>
      <c r="H5" s="12">
        <v>0.30987853526167186</v>
      </c>
      <c r="I5" s="8"/>
      <c r="J5" s="8"/>
      <c r="K5" s="8"/>
      <c r="L5" s="15" t="s">
        <v>16</v>
      </c>
      <c r="M5" s="12">
        <v>0.92853107188507167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x14ac:dyDescent="0.25">
      <c r="A6" s="8">
        <v>6</v>
      </c>
      <c r="B6" s="8">
        <v>2.4313637639999999</v>
      </c>
      <c r="C6" s="8">
        <f t="shared" si="0"/>
        <v>2.547356527765686</v>
      </c>
      <c r="D6" s="8">
        <f t="shared" si="1"/>
        <v>1.3454321246002267E-2</v>
      </c>
      <c r="E6" s="8"/>
      <c r="F6" s="8"/>
      <c r="G6" s="8"/>
      <c r="H6" s="8"/>
      <c r="I6" s="8"/>
      <c r="J6" s="8"/>
      <c r="K6" s="8"/>
      <c r="L6" s="16" t="s">
        <v>18</v>
      </c>
      <c r="M6" s="17" t="s">
        <v>56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x14ac:dyDescent="0.25">
      <c r="A7" s="8">
        <v>7.5</v>
      </c>
      <c r="B7" s="8">
        <v>2.397940009</v>
      </c>
      <c r="C7" s="8">
        <f t="shared" si="0"/>
        <v>2.2643064650732319</v>
      </c>
      <c r="D7" s="8">
        <f t="shared" si="1"/>
        <v>1.7857924062427481E-2</v>
      </c>
      <c r="E7" s="8"/>
      <c r="F7" s="7" t="s">
        <v>20</v>
      </c>
      <c r="G7" s="8"/>
      <c r="H7" s="8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x14ac:dyDescent="0.25">
      <c r="A8" s="8">
        <v>9</v>
      </c>
      <c r="B8" s="8">
        <v>2.903089987</v>
      </c>
      <c r="C8" s="8">
        <f t="shared" si="0"/>
        <v>2.0219946768328416</v>
      </c>
      <c r="D8" s="8">
        <f t="shared" si="1"/>
        <v>0.77632894559856103</v>
      </c>
      <c r="E8" s="8"/>
      <c r="F8" s="8" t="s">
        <v>57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x14ac:dyDescent="0.25">
      <c r="A9" s="8">
        <v>0</v>
      </c>
      <c r="B9" s="8">
        <v>8.0791812459999992</v>
      </c>
      <c r="C9" s="8">
        <f t="shared" si="0"/>
        <v>7.9158593353380535</v>
      </c>
      <c r="D9" s="8">
        <f t="shared" si="1"/>
        <v>2.6674046502268567E-2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x14ac:dyDescent="0.25">
      <c r="A10" s="8">
        <v>1.5</v>
      </c>
      <c r="B10" s="8">
        <v>4.3747483459999996</v>
      </c>
      <c r="C10" s="8">
        <f t="shared" si="0"/>
        <v>4.0144442062856038</v>
      </c>
      <c r="D10" s="8">
        <f t="shared" si="1"/>
        <v>0.12981907309533083</v>
      </c>
      <c r="E10" s="8"/>
      <c r="F10" s="8" t="s">
        <v>58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x14ac:dyDescent="0.25">
      <c r="A11" s="8">
        <v>3</v>
      </c>
      <c r="B11" s="8">
        <v>3.6334684560000001</v>
      </c>
      <c r="C11" s="8">
        <f t="shared" si="0"/>
        <v>3.3393149977593843</v>
      </c>
      <c r="D11" s="8">
        <f t="shared" si="1"/>
        <v>8.6526256994913689E-2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x14ac:dyDescent="0.25">
      <c r="A12" s="8">
        <v>4.5</v>
      </c>
      <c r="B12" s="8">
        <v>2.7558748560000002</v>
      </c>
      <c r="C12" s="8">
        <f t="shared" si="0"/>
        <v>2.8914542272154629</v>
      </c>
      <c r="D12" s="8">
        <f t="shared" si="1"/>
        <v>1.8381765899180239E-2</v>
      </c>
      <c r="E12" s="8"/>
      <c r="F12" s="26" t="s">
        <v>59</v>
      </c>
      <c r="G12" s="27"/>
      <c r="H12" s="27"/>
      <c r="I12" s="27"/>
      <c r="J12" s="27"/>
      <c r="K12" s="27"/>
      <c r="L12" s="27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x14ac:dyDescent="0.25">
      <c r="A13" s="8">
        <v>6</v>
      </c>
      <c r="B13" s="8">
        <v>1.5185139400000001</v>
      </c>
      <c r="C13" s="8">
        <f t="shared" si="0"/>
        <v>2.547356527765686</v>
      </c>
      <c r="D13" s="8">
        <f t="shared" si="1"/>
        <v>1.0585170704003932</v>
      </c>
      <c r="E13" s="8"/>
      <c r="F13" s="27"/>
      <c r="G13" s="27"/>
      <c r="H13" s="27"/>
      <c r="I13" s="27"/>
      <c r="J13" s="27"/>
      <c r="K13" s="27"/>
      <c r="L13" s="27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x14ac:dyDescent="0.25">
      <c r="A14" s="8">
        <v>7.5</v>
      </c>
      <c r="B14" s="8">
        <v>1.698970004</v>
      </c>
      <c r="C14" s="8">
        <f t="shared" si="0"/>
        <v>2.2643064650732319</v>
      </c>
      <c r="D14" s="8">
        <f t="shared" si="1"/>
        <v>0.31960531421880584</v>
      </c>
      <c r="E14" s="8"/>
      <c r="F14" s="27"/>
      <c r="G14" s="27"/>
      <c r="H14" s="27"/>
      <c r="I14" s="27"/>
      <c r="J14" s="27"/>
      <c r="K14" s="27"/>
      <c r="L14" s="27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x14ac:dyDescent="0.25">
      <c r="A15" s="8">
        <v>0</v>
      </c>
      <c r="B15" s="8">
        <v>7.826074803</v>
      </c>
      <c r="C15" s="8">
        <f t="shared" si="0"/>
        <v>7.9158593353380535</v>
      </c>
      <c r="D15" s="8">
        <f t="shared" si="1"/>
        <v>8.0612622471629754E-3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x14ac:dyDescent="0.25">
      <c r="A16" s="8">
        <v>1.5</v>
      </c>
      <c r="B16" s="8">
        <v>3.8864907249999998</v>
      </c>
      <c r="C16" s="8">
        <f t="shared" si="0"/>
        <v>4.0144442062856038</v>
      </c>
      <c r="D16" s="8">
        <f t="shared" si="1"/>
        <v>1.6372093373105419E-2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x14ac:dyDescent="0.25">
      <c r="A17" s="8">
        <v>3</v>
      </c>
      <c r="B17" s="8">
        <v>3.5682017240000001</v>
      </c>
      <c r="C17" s="8">
        <f t="shared" si="0"/>
        <v>3.3393149977593843</v>
      </c>
      <c r="D17" s="8">
        <f t="shared" si="1"/>
        <v>5.2389133449146599E-2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x14ac:dyDescent="0.25">
      <c r="A18" s="8">
        <v>4.5</v>
      </c>
      <c r="B18" s="8">
        <v>3.9684829490000002</v>
      </c>
      <c r="C18" s="8">
        <f t="shared" si="0"/>
        <v>2.8914542272154629</v>
      </c>
      <c r="D18" s="8">
        <f t="shared" si="1"/>
        <v>1.1599908675488344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x14ac:dyDescent="0.25">
      <c r="A19" s="8">
        <v>6</v>
      </c>
      <c r="B19" s="8">
        <v>1.974938852</v>
      </c>
      <c r="C19" s="8">
        <f t="shared" si="0"/>
        <v>2.547356527765686</v>
      </c>
      <c r="D19" s="8">
        <f t="shared" si="1"/>
        <v>0.32766199552899006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x14ac:dyDescent="0.25">
      <c r="A20" s="8">
        <v>7.5</v>
      </c>
      <c r="B20" s="8">
        <v>1.812913357</v>
      </c>
      <c r="C20" s="8">
        <f t="shared" si="0"/>
        <v>2.2643064650732319</v>
      </c>
      <c r="D20" s="8">
        <f t="shared" si="1"/>
        <v>0.20375573801601238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x14ac:dyDescent="0.25">
      <c r="A21" s="8">
        <v>9</v>
      </c>
      <c r="B21" s="8">
        <v>2.7118072290000002</v>
      </c>
      <c r="C21" s="8">
        <f t="shared" si="0"/>
        <v>2.0219946768328416</v>
      </c>
      <c r="D21" s="8">
        <f t="shared" si="1"/>
        <v>0.4758413571273688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x14ac:dyDescent="0.25">
      <c r="A22" s="7" t="s">
        <v>5</v>
      </c>
      <c r="B22" s="8"/>
      <c r="C22" s="8"/>
      <c r="D22" s="8">
        <f>SUM(D2:D21)</f>
        <v>4.8991941554626512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x14ac:dyDescent="0.25">
      <c r="A25" s="8">
        <v>0</v>
      </c>
      <c r="B25" s="8"/>
      <c r="C25" s="8">
        <f xml:space="preserve"> $G$5 - ((A25 /$G$3)^$G$4)</f>
        <v>7.9158593353380535</v>
      </c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x14ac:dyDescent="0.25">
      <c r="A26" s="8">
        <v>0.09</v>
      </c>
      <c r="B26" s="8"/>
      <c r="C26" s="8">
        <f t="shared" ref="C26:C89" si="2" xml:space="preserve"> $G$5 - ((A26 /$G$3)^$G$4)</f>
        <v>5.8746954483736396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x14ac:dyDescent="0.25">
      <c r="A27" s="8">
        <v>0.18</v>
      </c>
      <c r="B27" s="8"/>
      <c r="C27" s="8">
        <f t="shared" si="2"/>
        <v>5.5214776251236231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x14ac:dyDescent="0.25">
      <c r="A28" s="8">
        <v>0.27</v>
      </c>
      <c r="B28" s="8"/>
      <c r="C28" s="8">
        <f t="shared" si="2"/>
        <v>5.2871633568431458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x14ac:dyDescent="0.25">
      <c r="A29" s="8">
        <v>0.36</v>
      </c>
      <c r="B29" s="8"/>
      <c r="C29" s="8">
        <f t="shared" si="2"/>
        <v>5.1071364244425936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x14ac:dyDescent="0.25">
      <c r="A30" s="8">
        <v>0.44999999999999996</v>
      </c>
      <c r="B30" s="8"/>
      <c r="C30" s="8">
        <f t="shared" si="2"/>
        <v>4.9590487313723184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x14ac:dyDescent="0.25">
      <c r="A31" s="8">
        <v>0.53999999999999992</v>
      </c>
      <c r="B31" s="8"/>
      <c r="C31" s="8">
        <f t="shared" si="2"/>
        <v>4.8322747134373998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x14ac:dyDescent="0.25">
      <c r="A32" s="8">
        <v>0.62999999999999989</v>
      </c>
      <c r="B32" s="8"/>
      <c r="C32" s="8">
        <f t="shared" si="2"/>
        <v>4.7208574752441024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x14ac:dyDescent="0.25">
      <c r="A33" s="8">
        <v>0.71999999999999986</v>
      </c>
      <c r="B33" s="8"/>
      <c r="C33" s="8">
        <f t="shared" si="2"/>
        <v>4.6210946131824677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x14ac:dyDescent="0.25">
      <c r="A34" s="8">
        <v>0.80999999999999983</v>
      </c>
      <c r="B34" s="8"/>
      <c r="C34" s="8">
        <f t="shared" si="2"/>
        <v>4.5305150268848005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x14ac:dyDescent="0.25">
      <c r="A35" s="8">
        <v>0.8999999999999998</v>
      </c>
      <c r="B35" s="8"/>
      <c r="C35" s="8">
        <f t="shared" si="2"/>
        <v>4.4473807501948954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x14ac:dyDescent="0.25">
      <c r="A36" s="8">
        <v>0.98999999999999977</v>
      </c>
      <c r="B36" s="8"/>
      <c r="C36" s="8">
        <f t="shared" si="2"/>
        <v>4.3704193007381207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x14ac:dyDescent="0.25">
      <c r="A37" s="8">
        <v>1.0799999999999998</v>
      </c>
      <c r="B37" s="8"/>
      <c r="C37" s="8">
        <f t="shared" si="2"/>
        <v>4.2986688354817684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x14ac:dyDescent="0.25">
      <c r="A38" s="8">
        <v>1.17</v>
      </c>
      <c r="B38" s="8"/>
      <c r="C38" s="8">
        <f t="shared" si="2"/>
        <v>4.2313832347447784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x14ac:dyDescent="0.25">
      <c r="A39" s="8">
        <v>1.26</v>
      </c>
      <c r="B39" s="8"/>
      <c r="C39" s="8">
        <f t="shared" si="2"/>
        <v>4.1679711492076006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x14ac:dyDescent="0.25">
      <c r="A40" s="8">
        <v>1.35</v>
      </c>
      <c r="B40" s="8"/>
      <c r="C40" s="8">
        <f t="shared" si="2"/>
        <v>4.1079553284848611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x14ac:dyDescent="0.25">
      <c r="A41" s="8">
        <v>1.4400000000000002</v>
      </c>
      <c r="B41" s="8"/>
      <c r="C41" s="8">
        <f t="shared" si="2"/>
        <v>4.0509445969525206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x14ac:dyDescent="0.25">
      <c r="A42" s="8">
        <v>1.5300000000000002</v>
      </c>
      <c r="B42" s="8"/>
      <c r="C42" s="8">
        <f t="shared" si="2"/>
        <v>3.996614008957653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x14ac:dyDescent="0.25">
      <c r="A43" s="8">
        <v>1.6200000000000003</v>
      </c>
      <c r="B43" s="8"/>
      <c r="C43" s="8">
        <f t="shared" si="2"/>
        <v>3.9446904611944817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x14ac:dyDescent="0.25">
      <c r="A44" s="8">
        <v>1.7100000000000004</v>
      </c>
      <c r="B44" s="8"/>
      <c r="C44" s="8">
        <f t="shared" si="2"/>
        <v>3.8949420453773156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x14ac:dyDescent="0.25">
      <c r="A45" s="8">
        <v>1.8000000000000005</v>
      </c>
      <c r="B45" s="8"/>
      <c r="C45" s="8">
        <f t="shared" si="2"/>
        <v>3.8471700254913754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x14ac:dyDescent="0.25">
      <c r="A46" s="8">
        <v>1.8900000000000006</v>
      </c>
      <c r="B46" s="8"/>
      <c r="C46" s="8">
        <f t="shared" si="2"/>
        <v>3.8012026952957321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x14ac:dyDescent="0.25">
      <c r="A47" s="8">
        <v>1.9800000000000006</v>
      </c>
      <c r="B47" s="8"/>
      <c r="C47" s="8">
        <f t="shared" si="2"/>
        <v>3.7568906078768771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x14ac:dyDescent="0.25">
      <c r="A48" s="8">
        <v>2.0700000000000007</v>
      </c>
      <c r="B48" s="8"/>
      <c r="C48" s="8">
        <f t="shared" si="2"/>
        <v>3.7141028230361757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x14ac:dyDescent="0.25">
      <c r="A49" s="8">
        <v>2.1600000000000006</v>
      </c>
      <c r="B49" s="8"/>
      <c r="C49" s="8">
        <f t="shared" si="2"/>
        <v>3.6727239210143736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25">
      <c r="A50" s="8">
        <v>2.2500000000000004</v>
      </c>
      <c r="B50" s="8"/>
      <c r="C50" s="8">
        <f t="shared" si="2"/>
        <v>3.632651600986911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x14ac:dyDescent="0.25">
      <c r="A51" s="8">
        <v>2.3400000000000003</v>
      </c>
      <c r="B51" s="8"/>
      <c r="C51" s="8">
        <f t="shared" si="2"/>
        <v>3.5937947312543894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x14ac:dyDescent="0.25">
      <c r="A52" s="8">
        <v>2.4300000000000002</v>
      </c>
      <c r="B52" s="8"/>
      <c r="C52" s="8">
        <f t="shared" si="2"/>
        <v>3.5560717522419205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x14ac:dyDescent="0.25">
      <c r="A53" s="8">
        <v>2.52</v>
      </c>
      <c r="B53" s="8"/>
      <c r="C53" s="8">
        <f t="shared" si="2"/>
        <v>3.5194093578963619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x14ac:dyDescent="0.25">
      <c r="A54" s="8">
        <v>2.61</v>
      </c>
      <c r="B54" s="8"/>
      <c r="C54" s="8">
        <f t="shared" si="2"/>
        <v>3.4837413988374299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8">
        <v>2.6999999999999997</v>
      </c>
      <c r="B55" s="8"/>
      <c r="C55" s="8">
        <f t="shared" si="2"/>
        <v>3.4490079636821305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x14ac:dyDescent="0.25">
      <c r="A56" s="8">
        <v>2.7899999999999996</v>
      </c>
      <c r="B56" s="8"/>
      <c r="C56" s="8">
        <f t="shared" si="2"/>
        <v>3.4151546046811845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25">
      <c r="A57" s="8">
        <v>2.8799999999999994</v>
      </c>
      <c r="B57" s="8"/>
      <c r="C57" s="8">
        <f t="shared" si="2"/>
        <v>3.3821316811167019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x14ac:dyDescent="0.25">
      <c r="A58" s="8">
        <v>2.9699999999999993</v>
      </c>
      <c r="B58" s="8"/>
      <c r="C58" s="8">
        <f t="shared" si="2"/>
        <v>3.3498937994652493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x14ac:dyDescent="0.25">
      <c r="A59" s="8">
        <v>3.0599999999999992</v>
      </c>
      <c r="B59" s="8"/>
      <c r="C59" s="8">
        <f t="shared" si="2"/>
        <v>3.3183993335914037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x14ac:dyDescent="0.25">
      <c r="A60" s="8">
        <v>3.149999999999999</v>
      </c>
      <c r="B60" s="8"/>
      <c r="C60" s="8">
        <f t="shared" si="2"/>
        <v>3.2876100115341256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x14ac:dyDescent="0.25">
      <c r="A61" s="8">
        <v>3.2399999999999989</v>
      </c>
      <c r="B61" s="8"/>
      <c r="C61" s="8">
        <f t="shared" si="2"/>
        <v>3.2574905580209714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x14ac:dyDescent="0.25">
      <c r="A62" s="8">
        <v>3.3299999999999987</v>
      </c>
      <c r="B62" s="8"/>
      <c r="C62" s="8">
        <f t="shared" si="2"/>
        <v>3.2280083838680387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x14ac:dyDescent="0.25">
      <c r="A63" s="8">
        <v>3.4199999999999986</v>
      </c>
      <c r="B63" s="8"/>
      <c r="C63" s="8">
        <f t="shared" si="2"/>
        <v>3.1991333150256951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x14ac:dyDescent="0.25">
      <c r="A64" s="8">
        <v>3.5099999999999985</v>
      </c>
      <c r="B64" s="8"/>
      <c r="C64" s="8">
        <f t="shared" si="2"/>
        <v>3.1708373553077953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25">
      <c r="A65" s="8">
        <v>3.5999999999999983</v>
      </c>
      <c r="B65" s="8"/>
      <c r="C65" s="8">
        <f t="shared" si="2"/>
        <v>3.1430944778674483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x14ac:dyDescent="0.25">
      <c r="A66" s="8">
        <v>3.6899999999999982</v>
      </c>
      <c r="B66" s="8"/>
      <c r="C66" s="8">
        <f t="shared" si="2"/>
        <v>3.1158804413105043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x14ac:dyDescent="0.25">
      <c r="A67" s="8">
        <v>3.779999999999998</v>
      </c>
      <c r="B67" s="8"/>
      <c r="C67" s="8">
        <f t="shared" si="2"/>
        <v>3.0891726270103268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x14ac:dyDescent="0.25">
      <c r="A68" s="8">
        <v>3.8699999999999979</v>
      </c>
      <c r="B68" s="8"/>
      <c r="C68" s="8">
        <f t="shared" si="2"/>
        <v>3.0629498947365885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x14ac:dyDescent="0.25">
      <c r="A69" s="8">
        <v>3.9599999999999977</v>
      </c>
      <c r="B69" s="8"/>
      <c r="C69" s="8">
        <f t="shared" si="2"/>
        <v>3.0371924541615325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x14ac:dyDescent="0.25">
      <c r="A70" s="8">
        <v>4.049999999999998</v>
      </c>
      <c r="B70" s="8"/>
      <c r="C70" s="8">
        <f t="shared" si="2"/>
        <v>3.0118817501789916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x14ac:dyDescent="0.25">
      <c r="A71" s="8">
        <v>4.1399999999999979</v>
      </c>
      <c r="B71" s="8"/>
      <c r="C71" s="8">
        <f t="shared" si="2"/>
        <v>2.9870003602794837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x14ac:dyDescent="0.25">
      <c r="A72" s="8">
        <v>4.2299999999999978</v>
      </c>
      <c r="B72" s="8"/>
      <c r="C72" s="8">
        <f t="shared" si="2"/>
        <v>2.9625319024812544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x14ac:dyDescent="0.25">
      <c r="A73" s="8">
        <v>4.3199999999999976</v>
      </c>
      <c r="B73" s="8"/>
      <c r="C73" s="8">
        <f t="shared" si="2"/>
        <v>2.9384609525315328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x14ac:dyDescent="0.25">
      <c r="A74" s="8">
        <v>4.4099999999999975</v>
      </c>
      <c r="B74" s="8"/>
      <c r="C74" s="8">
        <f t="shared" si="2"/>
        <v>2.9147729692721525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x14ac:dyDescent="0.25">
      <c r="A75" s="8">
        <v>4.4999999999999973</v>
      </c>
      <c r="B75" s="8"/>
      <c r="C75" s="8">
        <f t="shared" si="2"/>
        <v>2.8914542272154629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x14ac:dyDescent="0.25">
      <c r="A76" s="8">
        <v>4.5899999999999972</v>
      </c>
      <c r="B76" s="8"/>
      <c r="C76" s="8">
        <f t="shared" si="2"/>
        <v>2.868491755504551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x14ac:dyDescent="0.25">
      <c r="A77" s="8">
        <v>4.6799999999999971</v>
      </c>
      <c r="B77" s="8"/>
      <c r="C77" s="8">
        <f t="shared" si="2"/>
        <v>2.8458732825407553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x14ac:dyDescent="0.25">
      <c r="A78" s="8">
        <v>4.7699999999999969</v>
      </c>
      <c r="B78" s="8"/>
      <c r="C78" s="8">
        <f t="shared" si="2"/>
        <v>2.8235871856540795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x14ac:dyDescent="0.25">
      <c r="A79" s="8">
        <v>4.8599999999999968</v>
      </c>
      <c r="B79" s="8"/>
      <c r="C79" s="8">
        <f t="shared" si="2"/>
        <v>2.801622445271347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x14ac:dyDescent="0.25">
      <c r="A80" s="8">
        <v>4.9499999999999966</v>
      </c>
      <c r="B80" s="8"/>
      <c r="C80" s="8">
        <f t="shared" si="2"/>
        <v>2.7799686031048063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x14ac:dyDescent="0.25">
      <c r="A81" s="8">
        <v>5.0399999999999965</v>
      </c>
      <c r="B81" s="8"/>
      <c r="C81" s="8">
        <f t="shared" si="2"/>
        <v>2.7586157239422597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x14ac:dyDescent="0.25">
      <c r="A82" s="8">
        <v>5.1299999999999963</v>
      </c>
      <c r="B82" s="8"/>
      <c r="C82" s="8">
        <f t="shared" si="2"/>
        <v>2.7375543606700843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x14ac:dyDescent="0.25">
      <c r="A83" s="8">
        <v>5.2199999999999962</v>
      </c>
      <c r="B83" s="8"/>
      <c r="C83" s="8">
        <f t="shared" si="2"/>
        <v>2.7167755222040295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x14ac:dyDescent="0.25">
      <c r="A84" s="8">
        <v>5.3099999999999961</v>
      </c>
      <c r="B84" s="8"/>
      <c r="C84" s="8">
        <f t="shared" si="2"/>
        <v>2.6962706440403776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x14ac:dyDescent="0.25">
      <c r="A85" s="8">
        <v>5.3999999999999959</v>
      </c>
      <c r="B85" s="8"/>
      <c r="C85" s="8">
        <f t="shared" si="2"/>
        <v>2.67603156117283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x14ac:dyDescent="0.25">
      <c r="A86" s="8">
        <v>5.4899999999999958</v>
      </c>
      <c r="B86" s="8"/>
      <c r="C86" s="8">
        <f t="shared" si="2"/>
        <v>2.6560504831490013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x14ac:dyDescent="0.25">
      <c r="A87" s="8">
        <v>5.5799999999999956</v>
      </c>
      <c r="B87" s="8"/>
      <c r="C87" s="8">
        <f t="shared" si="2"/>
        <v>2.636319971065415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x14ac:dyDescent="0.25">
      <c r="A88" s="8">
        <v>5.6699999999999955</v>
      </c>
      <c r="B88" s="8"/>
      <c r="C88" s="8">
        <f t="shared" si="2"/>
        <v>2.6168329163216626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x14ac:dyDescent="0.25">
      <c r="A89" s="8">
        <v>5.7599999999999953</v>
      </c>
      <c r="B89" s="8"/>
      <c r="C89" s="8">
        <f t="shared" si="2"/>
        <v>2.5975825209735479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x14ac:dyDescent="0.25">
      <c r="A90" s="8">
        <v>5.8499999999999952</v>
      </c>
      <c r="B90" s="8"/>
      <c r="C90" s="8">
        <f t="shared" ref="C90:C125" si="3" xml:space="preserve"> $G$5 - ((A90 /$G$3)^$G$4)</f>
        <v>2.5785622795419387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x14ac:dyDescent="0.25">
      <c r="A91" s="8">
        <v>5.9399999999999951</v>
      </c>
      <c r="B91" s="8"/>
      <c r="C91" s="8">
        <f t="shared" si="3"/>
        <v>2.5597659621488216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x14ac:dyDescent="0.25">
      <c r="A92" s="8">
        <v>6.0299999999999949</v>
      </c>
      <c r="B92" s="8"/>
      <c r="C92" s="8">
        <f t="shared" si="3"/>
        <v>2.5411875988651937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x14ac:dyDescent="0.25">
      <c r="A93" s="8">
        <v>6.1199999999999948</v>
      </c>
      <c r="B93" s="8"/>
      <c r="C93" s="8">
        <f t="shared" si="3"/>
        <v>2.5228214651670244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x14ac:dyDescent="0.25">
      <c r="A94" s="8">
        <v>6.2099999999999946</v>
      </c>
      <c r="B94" s="8"/>
      <c r="C94" s="8">
        <f t="shared" si="3"/>
        <v>2.5046620684057599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x14ac:dyDescent="0.25">
      <c r="A95" s="8">
        <v>6.2999999999999945</v>
      </c>
      <c r="B95" s="8"/>
      <c r="C95" s="8">
        <f t="shared" si="3"/>
        <v>2.486704135209024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x14ac:dyDescent="0.25">
      <c r="A96" s="8">
        <v>6.3899999999999944</v>
      </c>
      <c r="B96" s="8"/>
      <c r="C96" s="8">
        <f t="shared" si="3"/>
        <v>2.4689425997352226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x14ac:dyDescent="0.25">
      <c r="A97" s="8">
        <v>6.4799999999999942</v>
      </c>
      <c r="B97" s="8"/>
      <c r="C97" s="8">
        <f t="shared" si="3"/>
        <v>2.4513725927130423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x14ac:dyDescent="0.25">
      <c r="A98" s="8">
        <v>6.5699999999999941</v>
      </c>
      <c r="B98" s="8"/>
      <c r="C98" s="8">
        <f t="shared" si="3"/>
        <v>2.4339894312032655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x14ac:dyDescent="0.25">
      <c r="A99" s="8">
        <v>6.6599999999999939</v>
      </c>
      <c r="B99" s="8"/>
      <c r="C99" s="8">
        <f t="shared" si="3"/>
        <v>2.4167886090261055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x14ac:dyDescent="0.25">
      <c r="A100" s="8">
        <v>6.7499999999999938</v>
      </c>
      <c r="B100" s="8"/>
      <c r="C100" s="8">
        <f t="shared" si="3"/>
        <v>2.3997657878024334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x14ac:dyDescent="0.25">
      <c r="A101" s="8">
        <v>6.8399999999999936</v>
      </c>
      <c r="B101" s="8"/>
      <c r="C101" s="8">
        <f t="shared" si="3"/>
        <v>2.3829167885618956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x14ac:dyDescent="0.25">
      <c r="A102" s="8">
        <v>6.9299999999999935</v>
      </c>
      <c r="B102" s="8"/>
      <c r="C102" s="8">
        <f t="shared" si="3"/>
        <v>2.3662375838751162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x14ac:dyDescent="0.25">
      <c r="A103" s="8">
        <v>7.0199999999999934</v>
      </c>
      <c r="B103" s="8"/>
      <c r="C103" s="8">
        <f t="shared" si="3"/>
        <v>2.3497242904708857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x14ac:dyDescent="0.25">
      <c r="A104" s="8">
        <v>7.1099999999999932</v>
      </c>
      <c r="B104" s="8"/>
      <c r="C104" s="8">
        <f t="shared" si="3"/>
        <v>2.3333731623026397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x14ac:dyDescent="0.25">
      <c r="A105" s="8">
        <v>7.1999999999999931</v>
      </c>
      <c r="B105" s="8"/>
      <c r="C105" s="8">
        <f t="shared" si="3"/>
        <v>2.3171805840315773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x14ac:dyDescent="0.25">
      <c r="A106" s="8">
        <v>7.2899999999999929</v>
      </c>
      <c r="B106" s="8"/>
      <c r="C106" s="8">
        <f t="shared" si="3"/>
        <v>2.3011430648964932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x14ac:dyDescent="0.25">
      <c r="A107" s="8">
        <v>7.3799999999999928</v>
      </c>
      <c r="B107" s="8"/>
      <c r="C107" s="8">
        <f t="shared" si="3"/>
        <v>2.2852572329429197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x14ac:dyDescent="0.25">
      <c r="A108" s="8">
        <v>7.4699999999999926</v>
      </c>
      <c r="B108" s="8"/>
      <c r="C108" s="8">
        <f t="shared" si="3"/>
        <v>2.2695198295864172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x14ac:dyDescent="0.25">
      <c r="A109" s="8">
        <v>7.5599999999999925</v>
      </c>
      <c r="B109" s="8"/>
      <c r="C109" s="8">
        <f t="shared" si="3"/>
        <v>2.2539277044868546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25">
      <c r="A110" s="8">
        <v>7.6499999999999924</v>
      </c>
      <c r="B110" s="8"/>
      <c r="C110" s="8">
        <f t="shared" si="3"/>
        <v>2.2384778107124657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25">
      <c r="A111" s="8">
        <v>7.7399999999999922</v>
      </c>
      <c r="B111" s="8"/>
      <c r="C111" s="8">
        <f t="shared" si="3"/>
        <v>2.2231672001740588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25">
      <c r="A112" s="8">
        <v>7.8299999999999921</v>
      </c>
      <c r="B112" s="8"/>
      <c r="C112" s="8">
        <f t="shared" si="3"/>
        <v>2.2079930193113411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x14ac:dyDescent="0.25">
      <c r="A113" s="8">
        <v>7.9199999999999919</v>
      </c>
      <c r="B113" s="8"/>
      <c r="C113" s="8">
        <f t="shared" si="3"/>
        <v>2.1929525050147367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x14ac:dyDescent="0.25">
      <c r="A114" s="8">
        <v>8.0099999999999927</v>
      </c>
      <c r="B114" s="8"/>
      <c r="C114" s="8">
        <f t="shared" si="3"/>
        <v>2.1780429807672714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x14ac:dyDescent="0.25">
      <c r="A115" s="8">
        <v>8.0999999999999925</v>
      </c>
      <c r="B115" s="8"/>
      <c r="C115" s="8">
        <f t="shared" si="3"/>
        <v>2.1632618529923864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x14ac:dyDescent="0.25">
      <c r="A116" s="8">
        <v>8.1899999999999924</v>
      </c>
      <c r="B116" s="8"/>
      <c r="C116" s="8">
        <f t="shared" si="3"/>
        <v>2.1486066075944645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x14ac:dyDescent="0.25">
      <c r="A117" s="8">
        <v>8.2799999999999923</v>
      </c>
      <c r="B117" s="8"/>
      <c r="C117" s="8">
        <f t="shared" si="3"/>
        <v>2.1340748066799513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x14ac:dyDescent="0.25">
      <c r="A118" s="8">
        <v>8.3699999999999921</v>
      </c>
      <c r="B118" s="8"/>
      <c r="C118" s="8">
        <f t="shared" si="3"/>
        <v>2.1196640854477762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x14ac:dyDescent="0.25">
      <c r="A119" s="8">
        <v>8.459999999999992</v>
      </c>
      <c r="B119" s="8"/>
      <c r="C119" s="8">
        <f t="shared" si="3"/>
        <v>2.1053721492385851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25">
      <c r="A120" s="8">
        <v>8.5499999999999918</v>
      </c>
      <c r="B120" s="8"/>
      <c r="C120" s="8">
        <f t="shared" si="3"/>
        <v>2.0911967707331396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x14ac:dyDescent="0.25">
      <c r="A121" s="8">
        <v>8.6399999999999917</v>
      </c>
      <c r="B121" s="8"/>
      <c r="C121" s="8">
        <f t="shared" si="3"/>
        <v>2.0771357872907856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x14ac:dyDescent="0.25">
      <c r="A122" s="8">
        <v>8.7299999999999915</v>
      </c>
      <c r="B122" s="8"/>
      <c r="C122" s="8">
        <f t="shared" si="3"/>
        <v>2.0631870984196539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x14ac:dyDescent="0.25">
      <c r="A123" s="8">
        <v>8.8199999999999914</v>
      </c>
      <c r="B123" s="8"/>
      <c r="C123" s="8">
        <f t="shared" si="3"/>
        <v>2.0493486633707789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x14ac:dyDescent="0.25">
      <c r="A124" s="8">
        <v>8.9099999999999913</v>
      </c>
      <c r="B124" s="8"/>
      <c r="C124" s="8">
        <f t="shared" si="3"/>
        <v>2.0356184988488462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x14ac:dyDescent="0.25">
      <c r="A125" s="8">
        <v>8.9999999999999911</v>
      </c>
      <c r="B125" s="8"/>
      <c r="C125" s="8">
        <f t="shared" si="3"/>
        <v>2.0219946768328416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</sheetData>
  <mergeCells count="1">
    <mergeCell ref="F12:L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7.9867717340000004</v>
      </c>
      <c r="C2" s="2">
        <f t="shared" ref="C2:C22" si="0">LOG((10^$G$5)/(1+10^$G$2)*(10^(-1*(A2/$G$3)^$G$4+$G$2)+10^(-1*(A2/$G$6)^$G$4)))</f>
        <v>8.0399579764856934</v>
      </c>
      <c r="D2" s="2">
        <f t="shared" ref="D2:D22" si="1" xml:space="preserve"> (B2 - C2)^2</f>
        <v>2.828776389746939E-3</v>
      </c>
      <c r="F2" s="2" t="s">
        <v>11</v>
      </c>
      <c r="G2" s="2">
        <v>4.8451253389493338</v>
      </c>
      <c r="H2" s="2">
        <v>0.41066368242540713</v>
      </c>
      <c r="L2" s="6" t="s">
        <v>14</v>
      </c>
      <c r="M2" s="2">
        <v>0.25202391701006704</v>
      </c>
    </row>
    <row r="3" spans="1:14" x14ac:dyDescent="0.2">
      <c r="A3" s="2">
        <v>1E-3</v>
      </c>
      <c r="B3" s="2">
        <v>8.0128372250000002</v>
      </c>
      <c r="C3" s="2">
        <f t="shared" si="0"/>
        <v>8.0399578831728071</v>
      </c>
      <c r="D3" s="2">
        <f t="shared" si="1"/>
        <v>7.3553009972624069E-4</v>
      </c>
      <c r="F3" s="2" t="s">
        <v>10</v>
      </c>
      <c r="G3" s="2">
        <v>1.5332977492292637</v>
      </c>
      <c r="H3" s="2">
        <v>0.29856037525896456</v>
      </c>
      <c r="L3" s="6" t="s">
        <v>17</v>
      </c>
      <c r="M3" s="2">
        <f>SQRT(M2)</f>
        <v>0.5020198372674799</v>
      </c>
    </row>
    <row r="4" spans="1:14" x14ac:dyDescent="0.2">
      <c r="A4" s="2">
        <v>1.5E-3</v>
      </c>
      <c r="B4" s="2">
        <v>8.1038037210000002</v>
      </c>
      <c r="C4" s="2">
        <f t="shared" si="0"/>
        <v>8.0399577481675326</v>
      </c>
      <c r="D4" s="2">
        <f t="shared" si="1"/>
        <v>4.0763082469241936E-3</v>
      </c>
      <c r="F4" s="2" t="s">
        <v>9</v>
      </c>
      <c r="G4" s="2">
        <v>2.2068036760886902</v>
      </c>
      <c r="H4" s="2">
        <v>0.58281063465403127</v>
      </c>
      <c r="L4" s="6" t="s">
        <v>15</v>
      </c>
      <c r="M4" s="2">
        <v>0.95647367609480527</v>
      </c>
    </row>
    <row r="5" spans="1:14" x14ac:dyDescent="0.2">
      <c r="A5" s="2">
        <v>1.5</v>
      </c>
      <c r="B5" s="2">
        <v>7.1238516409999999</v>
      </c>
      <c r="C5" s="2">
        <f t="shared" si="0"/>
        <v>7.0873025382812109</v>
      </c>
      <c r="D5" s="2">
        <f t="shared" si="1"/>
        <v>1.3358369095485875E-3</v>
      </c>
      <c r="F5" s="2" t="s">
        <v>8</v>
      </c>
      <c r="G5" s="2">
        <v>8.0399579764856917</v>
      </c>
      <c r="H5" s="2">
        <v>0.29844289846144006</v>
      </c>
      <c r="L5" s="6" t="s">
        <v>16</v>
      </c>
      <c r="M5" s="2">
        <v>0.94879256011153568</v>
      </c>
    </row>
    <row r="6" spans="1:14" x14ac:dyDescent="0.2">
      <c r="A6" s="2">
        <v>1.5009999999999999</v>
      </c>
      <c r="B6" s="2">
        <v>7.1139433519999997</v>
      </c>
      <c r="C6" s="2">
        <f t="shared" si="0"/>
        <v>7.0859005270547915</v>
      </c>
      <c r="D6" s="2">
        <f t="shared" si="1"/>
        <v>7.8640003090759498E-4</v>
      </c>
      <c r="F6" s="2" t="s">
        <v>12</v>
      </c>
      <c r="G6" s="2">
        <v>10.497486389955341</v>
      </c>
      <c r="H6" s="2">
        <v>3.3921616693272649</v>
      </c>
      <c r="L6" s="6" t="s">
        <v>18</v>
      </c>
      <c r="M6" s="3" t="s">
        <v>34</v>
      </c>
      <c r="N6" s="2" t="s">
        <v>19</v>
      </c>
    </row>
    <row r="7" spans="1:14" x14ac:dyDescent="0.2">
      <c r="A7" s="2">
        <v>1.5015000000000001</v>
      </c>
      <c r="B7" s="2">
        <v>7.0413926849999999</v>
      </c>
      <c r="C7" s="2">
        <f t="shared" si="0"/>
        <v>7.0851990987804498</v>
      </c>
      <c r="D7" s="2">
        <f t="shared" si="1"/>
        <v>1.9190018883039923E-3</v>
      </c>
      <c r="F7" s="4" t="s">
        <v>20</v>
      </c>
    </row>
    <row r="8" spans="1:14" x14ac:dyDescent="0.2">
      <c r="A8" s="2">
        <v>3</v>
      </c>
      <c r="B8" s="2">
        <v>3.826074803</v>
      </c>
      <c r="C8" s="2">
        <f t="shared" si="0"/>
        <v>3.7587360372683283</v>
      </c>
      <c r="D8" s="2">
        <f t="shared" si="1"/>
        <v>4.5345093702649688E-3</v>
      </c>
      <c r="F8" s="2" t="s">
        <v>21</v>
      </c>
    </row>
    <row r="9" spans="1:14" x14ac:dyDescent="0.2">
      <c r="A9" s="2">
        <v>3.0009999999999999</v>
      </c>
      <c r="B9" s="2">
        <v>4.1367205670000002</v>
      </c>
      <c r="C9" s="2">
        <f t="shared" si="0"/>
        <v>3.756255192671726</v>
      </c>
      <c r="D9" s="2">
        <f t="shared" si="1"/>
        <v>0.14475390106275382</v>
      </c>
      <c r="F9" s="4" t="s">
        <v>22</v>
      </c>
    </row>
    <row r="10" spans="1:14" x14ac:dyDescent="0.2">
      <c r="A10" s="2">
        <v>3.0015000000000001</v>
      </c>
      <c r="B10" s="2">
        <v>3.301029996</v>
      </c>
      <c r="C10" s="2">
        <f t="shared" si="0"/>
        <v>3.7550159861674133</v>
      </c>
      <c r="D10" s="2">
        <f t="shared" si="1"/>
        <v>0.20610327926828664</v>
      </c>
      <c r="F10" s="2" t="s">
        <v>23</v>
      </c>
    </row>
    <row r="11" spans="1:14" x14ac:dyDescent="0.2">
      <c r="A11" s="2">
        <v>4.5</v>
      </c>
      <c r="B11" s="2">
        <v>2.2304489209999998</v>
      </c>
      <c r="C11" s="2">
        <f t="shared" si="0"/>
        <v>3.0405943154908535</v>
      </c>
      <c r="D11" s="2">
        <f t="shared" si="1"/>
        <v>0.65633556021474093</v>
      </c>
      <c r="F11" s="4" t="s">
        <v>24</v>
      </c>
    </row>
    <row r="12" spans="1:14" x14ac:dyDescent="0.2">
      <c r="A12" s="2">
        <v>4.5010000000000003</v>
      </c>
      <c r="B12" s="2">
        <v>3.0128372250000002</v>
      </c>
      <c r="C12" s="2">
        <f t="shared" si="0"/>
        <v>3.0405186604797199</v>
      </c>
      <c r="D12" s="2">
        <f t="shared" si="1"/>
        <v>7.6626187021788382E-4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4.1673173349999999</v>
      </c>
      <c r="C13" s="2">
        <f t="shared" si="0"/>
        <v>3.0404808254065143</v>
      </c>
      <c r="D13" s="2">
        <f t="shared" si="1"/>
        <v>1.2697605193528296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2.1139433520000002</v>
      </c>
      <c r="C14" s="2">
        <f t="shared" si="0"/>
        <v>2.9038269613650196</v>
      </c>
      <c r="D14" s="2">
        <f t="shared" si="1"/>
        <v>0.62391611634351063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2.903089987</v>
      </c>
      <c r="C15" s="2">
        <f t="shared" si="0"/>
        <v>2.9037199208169966</v>
      </c>
      <c r="D15" s="2">
        <f t="shared" si="1"/>
        <v>3.968166137959166E-7</v>
      </c>
    </row>
    <row r="16" spans="1:14" x14ac:dyDescent="0.2">
      <c r="A16" s="2">
        <v>6.0015000000000001</v>
      </c>
      <c r="B16" s="2">
        <v>3.3159703450000002</v>
      </c>
      <c r="C16" s="2">
        <f t="shared" si="0"/>
        <v>2.903666392470007</v>
      </c>
      <c r="D16" s="2">
        <f t="shared" si="1"/>
        <v>0.16999454927185487</v>
      </c>
    </row>
    <row r="17" spans="1:4" x14ac:dyDescent="0.2">
      <c r="A17" s="2">
        <v>7.5</v>
      </c>
      <c r="B17" s="2">
        <v>3.0413926849999999</v>
      </c>
      <c r="C17" s="2">
        <f t="shared" si="0"/>
        <v>2.7186657046488643</v>
      </c>
      <c r="D17" s="2">
        <f t="shared" si="1"/>
        <v>0.10415270384656231</v>
      </c>
    </row>
    <row r="18" spans="1:4" x14ac:dyDescent="0.2">
      <c r="A18" s="2">
        <v>7.5010000000000003</v>
      </c>
      <c r="B18" s="2">
        <v>2.3710678619999999</v>
      </c>
      <c r="C18" s="2">
        <f t="shared" si="0"/>
        <v>2.7185255876104275</v>
      </c>
      <c r="D18" s="2">
        <f t="shared" si="1"/>
        <v>0.12072687108637123</v>
      </c>
    </row>
    <row r="19" spans="1:4" x14ac:dyDescent="0.2">
      <c r="A19" s="2">
        <v>7.5015000000000001</v>
      </c>
      <c r="B19" s="2">
        <v>2.7403626889999999</v>
      </c>
      <c r="C19" s="2">
        <f t="shared" si="0"/>
        <v>2.7184555206370078</v>
      </c>
      <c r="D19" s="2">
        <f t="shared" si="1"/>
        <v>4.7992402568448254E-4</v>
      </c>
    </row>
    <row r="20" spans="1:4" x14ac:dyDescent="0.2">
      <c r="A20" s="2">
        <v>9</v>
      </c>
      <c r="B20" s="2">
        <v>2.4983105540000001</v>
      </c>
      <c r="C20" s="2">
        <f t="shared" si="0"/>
        <v>2.4828083246722024</v>
      </c>
      <c r="D20" s="2">
        <f t="shared" si="1"/>
        <v>2.4031911413163322E-4</v>
      </c>
    </row>
    <row r="21" spans="1:4" x14ac:dyDescent="0.2">
      <c r="A21" s="2">
        <v>9.0009999999999994</v>
      </c>
      <c r="B21" s="2">
        <v>3.217483944</v>
      </c>
      <c r="C21" s="2">
        <f t="shared" si="0"/>
        <v>2.4826337258358042</v>
      </c>
      <c r="D21" s="2">
        <f t="shared" si="1"/>
        <v>0.54000484313596619</v>
      </c>
    </row>
    <row r="22" spans="1:4" x14ac:dyDescent="0.2">
      <c r="A22" s="2">
        <v>9.0015000000000001</v>
      </c>
      <c r="B22" s="2">
        <v>1.826074803</v>
      </c>
      <c r="C22" s="2">
        <f t="shared" si="0"/>
        <v>2.482546417638587</v>
      </c>
      <c r="D22" s="2">
        <f t="shared" si="1"/>
        <v>0.43095498082619338</v>
      </c>
    </row>
    <row r="23" spans="1:4" x14ac:dyDescent="0.2">
      <c r="A23" s="4" t="s">
        <v>5</v>
      </c>
      <c r="D23" s="2">
        <f>SUM(D2:D22)</f>
        <v>4.28440658917114</v>
      </c>
    </row>
    <row r="26" spans="1:4" x14ac:dyDescent="0.2">
      <c r="A26" s="2">
        <v>0</v>
      </c>
      <c r="C26" s="2">
        <f>LOG((10^$G$5)/(1+10^$G$2)*(10^(-1*(A26/$G$3)^$G$4+$G$2)+10^(-1*(A26/$G$6)^$G$4)))</f>
        <v>8.0399579764856934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8.0380404963245695</v>
      </c>
    </row>
    <row r="28" spans="1:4" x14ac:dyDescent="0.2">
      <c r="A28" s="2">
        <v>0.18003</v>
      </c>
      <c r="C28" s="2">
        <f t="shared" si="2"/>
        <v>8.0311059046052211</v>
      </c>
    </row>
    <row r="29" spans="1:4" x14ac:dyDescent="0.2">
      <c r="A29" s="2">
        <v>0.27004499999999998</v>
      </c>
      <c r="C29" s="2">
        <f t="shared" si="2"/>
        <v>8.0182987132919532</v>
      </c>
    </row>
    <row r="30" spans="1:4" x14ac:dyDescent="0.2">
      <c r="A30" s="2">
        <v>0.36005999999999999</v>
      </c>
      <c r="C30" s="2">
        <f t="shared" si="2"/>
        <v>7.9990922896886048</v>
      </c>
    </row>
    <row r="31" spans="1:4" x14ac:dyDescent="0.2">
      <c r="A31" s="2">
        <v>0.450075</v>
      </c>
      <c r="C31" s="2">
        <f t="shared" si="2"/>
        <v>7.9730897231330298</v>
      </c>
    </row>
    <row r="32" spans="1:4" x14ac:dyDescent="0.2">
      <c r="A32" s="2">
        <v>0.54008999999999996</v>
      </c>
      <c r="C32" s="2">
        <f t="shared" si="2"/>
        <v>7.9399678349633653</v>
      </c>
    </row>
    <row r="33" spans="1:3" x14ac:dyDescent="0.2">
      <c r="A33" s="2">
        <v>0.63010499999999992</v>
      </c>
      <c r="C33" s="2">
        <f t="shared" si="2"/>
        <v>7.899451848273447</v>
      </c>
    </row>
    <row r="34" spans="1:3" x14ac:dyDescent="0.2">
      <c r="A34" s="2">
        <v>0.72011999999999987</v>
      </c>
      <c r="C34" s="2">
        <f t="shared" si="2"/>
        <v>7.8513015177958998</v>
      </c>
    </row>
    <row r="35" spans="1:3" x14ac:dyDescent="0.2">
      <c r="A35" s="2">
        <v>0.81013499999999983</v>
      </c>
      <c r="C35" s="2">
        <f t="shared" si="2"/>
        <v>7.7953026308162334</v>
      </c>
    </row>
    <row r="36" spans="1:3" x14ac:dyDescent="0.2">
      <c r="A36" s="2">
        <v>0.90014999999999978</v>
      </c>
      <c r="C36" s="2">
        <f t="shared" si="2"/>
        <v>7.7312613916371671</v>
      </c>
    </row>
    <row r="37" spans="1:3" x14ac:dyDescent="0.2">
      <c r="A37" s="2">
        <v>0.99016499999999974</v>
      </c>
      <c r="C37" s="2">
        <f t="shared" si="2"/>
        <v>7.6590005052812593</v>
      </c>
    </row>
    <row r="38" spans="1:3" x14ac:dyDescent="0.2">
      <c r="A38" s="2">
        <v>1.0801799999999997</v>
      </c>
      <c r="C38" s="2">
        <f t="shared" si="2"/>
        <v>7.5783563346026366</v>
      </c>
    </row>
    <row r="39" spans="1:3" x14ac:dyDescent="0.2">
      <c r="A39" s="2">
        <v>1.1701949999999997</v>
      </c>
      <c r="C39" s="2">
        <f t="shared" si="2"/>
        <v>7.4891767746416997</v>
      </c>
    </row>
    <row r="40" spans="1:3" x14ac:dyDescent="0.2">
      <c r="A40" s="2">
        <v>1.2602099999999996</v>
      </c>
      <c r="C40" s="2">
        <f t="shared" si="2"/>
        <v>7.3913196310673817</v>
      </c>
    </row>
    <row r="41" spans="1:3" x14ac:dyDescent="0.2">
      <c r="A41" s="2">
        <v>1.3502249999999996</v>
      </c>
      <c r="C41" s="2">
        <f t="shared" si="2"/>
        <v>7.2846513722485762</v>
      </c>
    </row>
    <row r="42" spans="1:3" x14ac:dyDescent="0.2">
      <c r="A42" s="2">
        <v>1.4402399999999995</v>
      </c>
      <c r="C42" s="2">
        <f t="shared" si="2"/>
        <v>7.1690461774796921</v>
      </c>
    </row>
    <row r="43" spans="1:3" x14ac:dyDescent="0.2">
      <c r="A43" s="2">
        <v>1.5302549999999995</v>
      </c>
      <c r="C43" s="2">
        <f t="shared" si="2"/>
        <v>7.0443852434099696</v>
      </c>
    </row>
    <row r="44" spans="1:3" x14ac:dyDescent="0.2">
      <c r="A44" s="2">
        <v>1.6202699999999994</v>
      </c>
      <c r="C44" s="2">
        <f t="shared" si="2"/>
        <v>6.9105563476466232</v>
      </c>
    </row>
    <row r="45" spans="1:3" x14ac:dyDescent="0.2">
      <c r="A45" s="2">
        <v>1.7102849999999994</v>
      </c>
      <c r="C45" s="2">
        <f t="shared" si="2"/>
        <v>6.7674537131223538</v>
      </c>
    </row>
    <row r="46" spans="1:3" x14ac:dyDescent="0.2">
      <c r="A46" s="2">
        <v>1.8002999999999993</v>
      </c>
      <c r="C46" s="2">
        <f t="shared" si="2"/>
        <v>6.6149782830340413</v>
      </c>
    </row>
    <row r="47" spans="1:3" x14ac:dyDescent="0.2">
      <c r="A47" s="2">
        <v>1.8903149999999993</v>
      </c>
      <c r="C47" s="2">
        <f t="shared" si="2"/>
        <v>6.4530386271265376</v>
      </c>
    </row>
    <row r="48" spans="1:3" x14ac:dyDescent="0.2">
      <c r="A48" s="2">
        <v>1.9803299999999993</v>
      </c>
      <c r="C48" s="2">
        <f t="shared" si="2"/>
        <v>6.2815528981842492</v>
      </c>
    </row>
    <row r="49" spans="1:3" x14ac:dyDescent="0.2">
      <c r="A49" s="2">
        <v>2.0703449999999992</v>
      </c>
      <c r="C49" s="2">
        <f t="shared" si="2"/>
        <v>6.1004526234968006</v>
      </c>
    </row>
    <row r="50" spans="1:3" x14ac:dyDescent="0.2">
      <c r="A50" s="2">
        <v>2.1603599999999994</v>
      </c>
      <c r="C50" s="2">
        <f t="shared" si="2"/>
        <v>5.9096898064799035</v>
      </c>
    </row>
    <row r="51" spans="1:3" x14ac:dyDescent="0.2">
      <c r="A51" s="2">
        <v>2.2503749999999996</v>
      </c>
      <c r="C51" s="2">
        <f t="shared" si="2"/>
        <v>5.7092501359136181</v>
      </c>
    </row>
    <row r="52" spans="1:3" x14ac:dyDescent="0.2">
      <c r="A52" s="2">
        <v>2.3403899999999997</v>
      </c>
      <c r="C52" s="2">
        <f t="shared" si="2"/>
        <v>5.4991776583757348</v>
      </c>
    </row>
    <row r="53" spans="1:3" x14ac:dyDescent="0.2">
      <c r="A53" s="2">
        <v>2.4304049999999999</v>
      </c>
      <c r="C53" s="2">
        <f t="shared" si="2"/>
        <v>5.2796212373551299</v>
      </c>
    </row>
    <row r="54" spans="1:3" x14ac:dyDescent="0.2">
      <c r="A54" s="2">
        <v>2.5204200000000001</v>
      </c>
      <c r="C54" s="2">
        <f t="shared" si="2"/>
        <v>5.0509227004802408</v>
      </c>
    </row>
    <row r="55" spans="1:3" x14ac:dyDescent="0.2">
      <c r="A55" s="2">
        <v>2.6104350000000003</v>
      </c>
      <c r="C55" s="2">
        <f t="shared" si="2"/>
        <v>4.8137845047220758</v>
      </c>
    </row>
    <row r="56" spans="1:3" x14ac:dyDescent="0.2">
      <c r="A56" s="2">
        <v>2.7004500000000005</v>
      </c>
      <c r="C56" s="2">
        <f t="shared" si="2"/>
        <v>4.5695857193351115</v>
      </c>
    </row>
    <row r="57" spans="1:3" x14ac:dyDescent="0.2">
      <c r="A57" s="2">
        <v>2.7904650000000006</v>
      </c>
      <c r="C57" s="2">
        <f t="shared" si="2"/>
        <v>4.3209576784189165</v>
      </c>
    </row>
    <row r="58" spans="1:3" x14ac:dyDescent="0.2">
      <c r="A58" s="2">
        <v>2.8804800000000008</v>
      </c>
      <c r="C58" s="2">
        <f t="shared" si="2"/>
        <v>4.0727451405252495</v>
      </c>
    </row>
    <row r="59" spans="1:3" x14ac:dyDescent="0.2">
      <c r="A59" s="2">
        <v>2.970495000000001</v>
      </c>
      <c r="C59" s="2">
        <f t="shared" si="2"/>
        <v>3.833293803409334</v>
      </c>
    </row>
    <row r="60" spans="1:3" x14ac:dyDescent="0.2">
      <c r="A60" s="2">
        <v>3.0605100000000012</v>
      </c>
      <c r="C60" s="2">
        <f t="shared" si="2"/>
        <v>3.6152202272278817</v>
      </c>
    </row>
    <row r="61" spans="1:3" x14ac:dyDescent="0.2">
      <c r="A61" s="2">
        <v>3.1505250000000014</v>
      </c>
      <c r="C61" s="2">
        <f t="shared" si="2"/>
        <v>3.433397056285254</v>
      </c>
    </row>
    <row r="62" spans="1:3" x14ac:dyDescent="0.2">
      <c r="A62" s="2">
        <v>3.2405400000000015</v>
      </c>
      <c r="C62" s="2">
        <f t="shared" si="2"/>
        <v>3.2984135512337951</v>
      </c>
    </row>
    <row r="63" spans="1:3" x14ac:dyDescent="0.2">
      <c r="A63" s="2">
        <v>3.3305550000000017</v>
      </c>
      <c r="C63" s="2">
        <f t="shared" si="2"/>
        <v>3.2098438341380713</v>
      </c>
    </row>
    <row r="64" spans="1:3" x14ac:dyDescent="0.2">
      <c r="A64" s="2">
        <v>3.4205700000000019</v>
      </c>
      <c r="C64" s="2">
        <f t="shared" si="2"/>
        <v>3.1572458277628983</v>
      </c>
    </row>
    <row r="65" spans="1:3" x14ac:dyDescent="0.2">
      <c r="A65" s="2">
        <v>3.5105850000000021</v>
      </c>
      <c r="C65" s="2">
        <f t="shared" si="2"/>
        <v>3.127509330962829</v>
      </c>
    </row>
    <row r="66" spans="1:3" x14ac:dyDescent="0.2">
      <c r="A66" s="2">
        <v>3.6006000000000022</v>
      </c>
      <c r="C66" s="2">
        <f t="shared" si="2"/>
        <v>3.1103774985242425</v>
      </c>
    </row>
    <row r="67" spans="1:3" x14ac:dyDescent="0.2">
      <c r="A67" s="2">
        <v>3.6906150000000024</v>
      </c>
      <c r="C67" s="2">
        <f t="shared" si="2"/>
        <v>3.0995464355162903</v>
      </c>
    </row>
    <row r="68" spans="1:3" x14ac:dyDescent="0.2">
      <c r="A68" s="2">
        <v>3.7806300000000026</v>
      </c>
      <c r="C68" s="2">
        <f t="shared" si="2"/>
        <v>3.0916346760447744</v>
      </c>
    </row>
    <row r="69" spans="1:3" x14ac:dyDescent="0.2">
      <c r="A69" s="2">
        <v>3.8706450000000028</v>
      </c>
      <c r="C69" s="2">
        <f t="shared" si="2"/>
        <v>3.0849690277700268</v>
      </c>
    </row>
    <row r="70" spans="1:3" x14ac:dyDescent="0.2">
      <c r="A70" s="2">
        <v>3.960660000000003</v>
      </c>
      <c r="C70" s="2">
        <f t="shared" si="2"/>
        <v>3.0787637778030601</v>
      </c>
    </row>
    <row r="71" spans="1:3" x14ac:dyDescent="0.2">
      <c r="A71" s="2">
        <v>4.0506750000000027</v>
      </c>
      <c r="C71" s="2">
        <f t="shared" si="2"/>
        <v>3.0726637992322829</v>
      </c>
    </row>
    <row r="72" spans="1:3" x14ac:dyDescent="0.2">
      <c r="A72" s="2">
        <v>4.1406900000000029</v>
      </c>
      <c r="C72" s="2">
        <f t="shared" si="2"/>
        <v>3.0665134724360827</v>
      </c>
    </row>
    <row r="73" spans="1:3" x14ac:dyDescent="0.2">
      <c r="A73" s="2">
        <v>4.230705000000003</v>
      </c>
      <c r="C73" s="2">
        <f t="shared" si="2"/>
        <v>3.0602463502075188</v>
      </c>
    </row>
    <row r="74" spans="1:3" x14ac:dyDescent="0.2">
      <c r="A74" s="2">
        <v>4.3207200000000032</v>
      </c>
      <c r="C74" s="2">
        <f t="shared" si="2"/>
        <v>3.0538346074711993</v>
      </c>
    </row>
    <row r="75" spans="1:3" x14ac:dyDescent="0.2">
      <c r="A75" s="2">
        <v>4.4107350000000034</v>
      </c>
      <c r="C75" s="2">
        <f t="shared" si="2"/>
        <v>3.0472666627085085</v>
      </c>
    </row>
    <row r="76" spans="1:3" x14ac:dyDescent="0.2">
      <c r="A76" s="2">
        <v>4.5007500000000036</v>
      </c>
      <c r="C76" s="2">
        <f t="shared" si="2"/>
        <v>3.0405375761243629</v>
      </c>
    </row>
    <row r="77" spans="1:3" x14ac:dyDescent="0.2">
      <c r="A77" s="2">
        <v>4.5907650000000038</v>
      </c>
      <c r="C77" s="2">
        <f t="shared" si="2"/>
        <v>3.0336450514303976</v>
      </c>
    </row>
    <row r="78" spans="1:3" x14ac:dyDescent="0.2">
      <c r="A78" s="2">
        <v>4.6807800000000039</v>
      </c>
      <c r="C78" s="2">
        <f t="shared" si="2"/>
        <v>3.0265878190925397</v>
      </c>
    </row>
    <row r="79" spans="1:3" x14ac:dyDescent="0.2">
      <c r="A79" s="2">
        <v>4.7707950000000041</v>
      </c>
      <c r="C79" s="2">
        <f t="shared" si="2"/>
        <v>3.0193650012052378</v>
      </c>
    </row>
    <row r="80" spans="1:3" x14ac:dyDescent="0.2">
      <c r="A80" s="2">
        <v>4.8608100000000043</v>
      </c>
      <c r="C80" s="2">
        <f t="shared" si="2"/>
        <v>3.0119758689870553</v>
      </c>
    </row>
    <row r="81" spans="1:3" x14ac:dyDescent="0.2">
      <c r="A81" s="2">
        <v>4.9508250000000045</v>
      </c>
      <c r="C81" s="2">
        <f t="shared" si="2"/>
        <v>3.0044197526978684</v>
      </c>
    </row>
    <row r="82" spans="1:3" x14ac:dyDescent="0.2">
      <c r="A82" s="2">
        <v>5.0408400000000047</v>
      </c>
      <c r="C82" s="2">
        <f t="shared" si="2"/>
        <v>2.9966960090025454</v>
      </c>
    </row>
    <row r="83" spans="1:3" x14ac:dyDescent="0.2">
      <c r="A83" s="2">
        <v>5.1308550000000048</v>
      </c>
      <c r="C83" s="2">
        <f t="shared" si="2"/>
        <v>2.9888040093604964</v>
      </c>
    </row>
    <row r="84" spans="1:3" x14ac:dyDescent="0.2">
      <c r="A84" s="2">
        <v>5.220870000000005</v>
      </c>
      <c r="C84" s="2">
        <f t="shared" si="2"/>
        <v>2.9807431358930168</v>
      </c>
    </row>
    <row r="85" spans="1:3" x14ac:dyDescent="0.2">
      <c r="A85" s="2">
        <v>5.3108850000000052</v>
      </c>
      <c r="C85" s="2">
        <f t="shared" si="2"/>
        <v>2.9725127798386421</v>
      </c>
    </row>
    <row r="86" spans="1:3" x14ac:dyDescent="0.2">
      <c r="A86" s="2">
        <v>5.4009000000000054</v>
      </c>
      <c r="C86" s="2">
        <f t="shared" si="2"/>
        <v>2.964112340883736</v>
      </c>
    </row>
    <row r="87" spans="1:3" x14ac:dyDescent="0.2">
      <c r="A87" s="2">
        <v>5.4909150000000055</v>
      </c>
      <c r="C87" s="2">
        <f t="shared" si="2"/>
        <v>2.9555412267857943</v>
      </c>
    </row>
    <row r="88" spans="1:3" x14ac:dyDescent="0.2">
      <c r="A88" s="2">
        <v>5.5809300000000057</v>
      </c>
      <c r="C88" s="2">
        <f t="shared" si="2"/>
        <v>2.9467988530968667</v>
      </c>
    </row>
    <row r="89" spans="1:3" x14ac:dyDescent="0.2">
      <c r="A89" s="2">
        <v>5.6709450000000059</v>
      </c>
      <c r="C89" s="2">
        <f t="shared" si="2"/>
        <v>2.9378846429249776</v>
      </c>
    </row>
    <row r="90" spans="1:3" x14ac:dyDescent="0.2">
      <c r="A90" s="2">
        <v>5.7609600000000061</v>
      </c>
      <c r="C90" s="2">
        <f t="shared" si="2"/>
        <v>2.9287980267138209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2.9195384420343604</v>
      </c>
    </row>
    <row r="92" spans="1:3" x14ac:dyDescent="0.2">
      <c r="A92" s="2">
        <v>5.9409900000000064</v>
      </c>
      <c r="C92" s="2">
        <f t="shared" si="3"/>
        <v>2.910105333386094</v>
      </c>
    </row>
    <row r="93" spans="1:3" x14ac:dyDescent="0.2">
      <c r="A93" s="2">
        <v>6.0310050000000066</v>
      </c>
      <c r="C93" s="2">
        <f t="shared" si="3"/>
        <v>2.900498152006973</v>
      </c>
    </row>
    <row r="94" spans="1:3" x14ac:dyDescent="0.2">
      <c r="A94" s="2">
        <v>6.1210200000000068</v>
      </c>
      <c r="C94" s="2">
        <f t="shared" si="3"/>
        <v>2.8907163556913704</v>
      </c>
    </row>
    <row r="95" spans="1:3" x14ac:dyDescent="0.2">
      <c r="A95" s="2">
        <v>6.211035000000007</v>
      </c>
      <c r="C95" s="2">
        <f t="shared" si="3"/>
        <v>2.8807594086156012</v>
      </c>
    </row>
    <row r="96" spans="1:3" x14ac:dyDescent="0.2">
      <c r="A96" s="2">
        <v>6.3010500000000071</v>
      </c>
      <c r="C96" s="2">
        <f t="shared" si="3"/>
        <v>2.8706267811705763</v>
      </c>
    </row>
    <row r="97" spans="1:3" x14ac:dyDescent="0.2">
      <c r="A97" s="2">
        <v>6.3910650000000073</v>
      </c>
      <c r="C97" s="2">
        <f t="shared" si="3"/>
        <v>2.860317949801193</v>
      </c>
    </row>
    <row r="98" spans="1:3" x14ac:dyDescent="0.2">
      <c r="A98" s="2">
        <v>6.4810800000000075</v>
      </c>
      <c r="C98" s="2">
        <f t="shared" si="3"/>
        <v>2.8498323968520989</v>
      </c>
    </row>
    <row r="99" spans="1:3" x14ac:dyDescent="0.2">
      <c r="A99" s="2">
        <v>6.5710950000000077</v>
      </c>
      <c r="C99" s="2">
        <f t="shared" si="3"/>
        <v>2.8391696104194923</v>
      </c>
    </row>
    <row r="100" spans="1:3" x14ac:dyDescent="0.2">
      <c r="A100" s="2">
        <v>6.6611100000000079</v>
      </c>
      <c r="C100" s="2">
        <f t="shared" si="3"/>
        <v>2.828329084208641</v>
      </c>
    </row>
    <row r="101" spans="1:3" x14ac:dyDescent="0.2">
      <c r="A101" s="2">
        <v>6.751125000000008</v>
      </c>
      <c r="C101" s="2">
        <f t="shared" si="3"/>
        <v>2.8173103173968248</v>
      </c>
    </row>
    <row r="102" spans="1:3" x14ac:dyDescent="0.2">
      <c r="A102" s="2">
        <v>6.8411400000000082</v>
      </c>
      <c r="C102" s="2">
        <f t="shared" si="3"/>
        <v>2.8061128145014234</v>
      </c>
    </row>
    <row r="103" spans="1:3" x14ac:dyDescent="0.2">
      <c r="A103" s="2">
        <v>6.9311550000000084</v>
      </c>
      <c r="C103" s="2">
        <f t="shared" si="3"/>
        <v>2.7947360852528949</v>
      </c>
    </row>
    <row r="104" spans="1:3" x14ac:dyDescent="0.2">
      <c r="A104" s="2">
        <v>7.0211700000000086</v>
      </c>
      <c r="C104" s="2">
        <f t="shared" si="3"/>
        <v>2.7831796444723964</v>
      </c>
    </row>
    <row r="105" spans="1:3" x14ac:dyDescent="0.2">
      <c r="A105" s="2">
        <v>7.1111850000000087</v>
      </c>
      <c r="C105" s="2">
        <f t="shared" si="3"/>
        <v>2.7714430119538229</v>
      </c>
    </row>
    <row r="106" spans="1:3" x14ac:dyDescent="0.2">
      <c r="A106" s="2">
        <v>7.2012000000000089</v>
      </c>
      <c r="C106" s="2">
        <f t="shared" si="3"/>
        <v>2.7595257123500505</v>
      </c>
    </row>
    <row r="107" spans="1:3" x14ac:dyDescent="0.2">
      <c r="A107" s="2">
        <v>7.2912150000000091</v>
      </c>
      <c r="C107" s="2">
        <f t="shared" si="3"/>
        <v>2.7474272750631816</v>
      </c>
    </row>
    <row r="108" spans="1:3" x14ac:dyDescent="0.2">
      <c r="A108" s="2">
        <v>7.3812300000000093</v>
      </c>
      <c r="C108" s="2">
        <f t="shared" si="3"/>
        <v>2.7351472341386032</v>
      </c>
    </row>
    <row r="109" spans="1:3" x14ac:dyDescent="0.2">
      <c r="A109" s="2">
        <v>7.4712450000000095</v>
      </c>
      <c r="C109" s="2">
        <f t="shared" si="3"/>
        <v>2.7226851281626834</v>
      </c>
    </row>
    <row r="110" spans="1:3" x14ac:dyDescent="0.2">
      <c r="A110" s="2">
        <v>7.5612600000000096</v>
      </c>
      <c r="C110" s="2">
        <f t="shared" si="3"/>
        <v>2.7100405001639345</v>
      </c>
    </row>
    <row r="111" spans="1:3" x14ac:dyDescent="0.2">
      <c r="A111" s="2">
        <v>7.6512750000000098</v>
      </c>
      <c r="C111" s="2">
        <f t="shared" si="3"/>
        <v>2.6972128975174869</v>
      </c>
    </row>
    <row r="112" spans="1:3" x14ac:dyDescent="0.2">
      <c r="A112" s="2">
        <v>7.74129000000001</v>
      </c>
      <c r="C112" s="2">
        <f t="shared" si="3"/>
        <v>2.6842018718527259</v>
      </c>
    </row>
    <row r="113" spans="1:3" x14ac:dyDescent="0.2">
      <c r="A113" s="2">
        <v>7.8313050000000102</v>
      </c>
      <c r="C113" s="2">
        <f t="shared" si="3"/>
        <v>2.6710069789639506</v>
      </c>
    </row>
    <row r="114" spans="1:3" x14ac:dyDescent="0.2">
      <c r="A114" s="2">
        <v>7.9213200000000104</v>
      </c>
      <c r="C114" s="2">
        <f t="shared" si="3"/>
        <v>2.6576277787239189</v>
      </c>
    </row>
    <row r="115" spans="1:3" x14ac:dyDescent="0.2">
      <c r="A115" s="2">
        <v>8.0113350000000096</v>
      </c>
      <c r="C115" s="2">
        <f t="shared" si="3"/>
        <v>2.6440638350001597</v>
      </c>
    </row>
    <row r="116" spans="1:3" x14ac:dyDescent="0.2">
      <c r="A116" s="2">
        <v>8.1013500000000089</v>
      </c>
      <c r="C116" s="2">
        <f t="shared" si="3"/>
        <v>2.630314715573927</v>
      </c>
    </row>
    <row r="117" spans="1:3" x14ac:dyDescent="0.2">
      <c r="A117" s="2">
        <v>8.1913650000000082</v>
      </c>
      <c r="C117" s="2">
        <f t="shared" si="3"/>
        <v>2.6163799920616864</v>
      </c>
    </row>
    <row r="118" spans="1:3" x14ac:dyDescent="0.2">
      <c r="A118" s="2">
        <v>8.2813800000000075</v>
      </c>
      <c r="C118" s="2">
        <f t="shared" si="3"/>
        <v>2.6022592398390318</v>
      </c>
    </row>
    <row r="119" spans="1:3" x14ac:dyDescent="0.2">
      <c r="A119" s="2">
        <v>8.3713950000000068</v>
      </c>
      <c r="C119" s="2">
        <f t="shared" si="3"/>
        <v>2.5879520379669221</v>
      </c>
    </row>
    <row r="120" spans="1:3" x14ac:dyDescent="0.2">
      <c r="A120" s="2">
        <v>8.4614100000000061</v>
      </c>
      <c r="C120" s="2">
        <f t="shared" si="3"/>
        <v>2.5734579691201525</v>
      </c>
    </row>
    <row r="121" spans="1:3" x14ac:dyDescent="0.2">
      <c r="A121" s="2">
        <v>8.5514250000000054</v>
      </c>
      <c r="C121" s="2">
        <f t="shared" si="3"/>
        <v>2.5587766195179618</v>
      </c>
    </row>
    <row r="122" spans="1:3" x14ac:dyDescent="0.2">
      <c r="A122" s="2">
        <v>8.6414400000000047</v>
      </c>
      <c r="C122" s="2">
        <f t="shared" si="3"/>
        <v>2.543907578856698</v>
      </c>
    </row>
    <row r="123" spans="1:3" x14ac:dyDescent="0.2">
      <c r="A123" s="2">
        <v>8.731455000000004</v>
      </c>
      <c r="C123" s="2">
        <f t="shared" si="3"/>
        <v>2.5288504402444496</v>
      </c>
    </row>
    <row r="124" spans="1:3" x14ac:dyDescent="0.2">
      <c r="A124" s="2">
        <v>8.8214700000000033</v>
      </c>
      <c r="C124" s="2">
        <f t="shared" si="3"/>
        <v>2.5136048001375757</v>
      </c>
    </row>
    <row r="125" spans="1:3" x14ac:dyDescent="0.2">
      <c r="A125" s="2">
        <v>8.9114850000000025</v>
      </c>
      <c r="C125" s="2">
        <f t="shared" si="3"/>
        <v>2.4981702582790555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7.9684829490000002</v>
      </c>
      <c r="C2" s="2">
        <f t="shared" ref="C2:C22" si="0">LOG((10^$G$5)/(1+10^$G$2)*(10^(-1*(A2/$G$3)^$G$4+$G$2)+10^(-1*(A2/$G$6)^$G$4)))</f>
        <v>7.9899399110991265</v>
      </c>
      <c r="D2" s="2">
        <f t="shared" ref="D2:D22" si="1" xml:space="preserve"> (B2 - C2)^2</f>
        <v>4.6040122252334191E-4</v>
      </c>
      <c r="F2" s="2" t="s">
        <v>11</v>
      </c>
      <c r="G2" s="2">
        <v>3.8972734998827754</v>
      </c>
      <c r="H2" s="2">
        <v>0.43210048211929236</v>
      </c>
      <c r="L2" s="6" t="s">
        <v>14</v>
      </c>
      <c r="M2" s="2">
        <v>0.18112750397131086</v>
      </c>
    </row>
    <row r="3" spans="1:14" x14ac:dyDescent="0.2">
      <c r="A3" s="2">
        <v>1E-3</v>
      </c>
      <c r="B3" s="2">
        <v>8.0791812459999992</v>
      </c>
      <c r="C3" s="2">
        <f t="shared" si="0"/>
        <v>7.9899281351576574</v>
      </c>
      <c r="D3" s="2">
        <f t="shared" si="1"/>
        <v>7.9661177950353466E-3</v>
      </c>
      <c r="F3" s="2" t="s">
        <v>10</v>
      </c>
      <c r="G3" s="2">
        <v>1.5379912117820014</v>
      </c>
      <c r="H3" s="2">
        <v>0.34939500731446432</v>
      </c>
      <c r="L3" s="6" t="s">
        <v>17</v>
      </c>
      <c r="M3" s="2">
        <f>SQRT(M2)</f>
        <v>0.4255907705429135</v>
      </c>
    </row>
    <row r="4" spans="1:14" x14ac:dyDescent="0.2">
      <c r="A4" s="2">
        <v>1.5E-3</v>
      </c>
      <c r="B4" s="2">
        <v>7.8633228600000002</v>
      </c>
      <c r="C4" s="2">
        <f t="shared" si="0"/>
        <v>7.9899178646352667</v>
      </c>
      <c r="D4" s="2">
        <f t="shared" si="1"/>
        <v>1.6026295198603123E-2</v>
      </c>
      <c r="F4" s="2" t="s">
        <v>9</v>
      </c>
      <c r="G4" s="2">
        <v>1.5466031900294863</v>
      </c>
      <c r="H4" s="2">
        <v>0.45484432182009321</v>
      </c>
      <c r="L4" s="6" t="s">
        <v>15</v>
      </c>
      <c r="M4" s="2">
        <v>0.9573964491009761</v>
      </c>
    </row>
    <row r="5" spans="1:14" x14ac:dyDescent="0.2">
      <c r="A5" s="2">
        <v>1.5</v>
      </c>
      <c r="B5" s="2">
        <v>7.1238516409999999</v>
      </c>
      <c r="C5" s="2">
        <f t="shared" si="0"/>
        <v>7.0282649657597247</v>
      </c>
      <c r="D5" s="2">
        <f t="shared" si="1"/>
        <v>9.1368124834898395E-3</v>
      </c>
      <c r="F5" s="2" t="s">
        <v>8</v>
      </c>
      <c r="G5" s="2">
        <v>7.9899399110991256</v>
      </c>
      <c r="H5" s="2">
        <v>0.25188131655158003</v>
      </c>
      <c r="L5" s="6" t="s">
        <v>16</v>
      </c>
      <c r="M5" s="2">
        <v>0.94987817541291308</v>
      </c>
    </row>
    <row r="6" spans="1:14" x14ac:dyDescent="0.2">
      <c r="A6" s="2">
        <v>1.5009999999999999</v>
      </c>
      <c r="B6" s="2">
        <v>6.9867717340000004</v>
      </c>
      <c r="C6" s="2">
        <f t="shared" si="0"/>
        <v>7.0272737685598292</v>
      </c>
      <c r="D6" s="2">
        <f t="shared" si="1"/>
        <v>1.6404148034855678E-3</v>
      </c>
      <c r="F6" s="2" t="s">
        <v>12</v>
      </c>
      <c r="G6" s="2">
        <v>8.885341280755318</v>
      </c>
      <c r="H6" s="2">
        <v>3.0699822128724912</v>
      </c>
      <c r="L6" s="6" t="s">
        <v>18</v>
      </c>
      <c r="M6" s="3" t="s">
        <v>36</v>
      </c>
      <c r="N6" s="2" t="s">
        <v>19</v>
      </c>
    </row>
    <row r="7" spans="1:14" x14ac:dyDescent="0.2">
      <c r="A7" s="2">
        <v>1.5015000000000001</v>
      </c>
      <c r="B7" s="2">
        <v>7.0899051110000002</v>
      </c>
      <c r="C7" s="2">
        <f t="shared" si="0"/>
        <v>7.0267780353133231</v>
      </c>
      <c r="D7" s="2">
        <f t="shared" si="1"/>
        <v>3.9850276847514564E-3</v>
      </c>
      <c r="F7" s="4" t="s">
        <v>20</v>
      </c>
    </row>
    <row r="8" spans="1:14" x14ac:dyDescent="0.2">
      <c r="A8" s="2">
        <v>3</v>
      </c>
      <c r="B8" s="2">
        <v>5.602059991</v>
      </c>
      <c r="C8" s="2">
        <f t="shared" si="0"/>
        <v>5.2019965720578005</v>
      </c>
      <c r="D8" s="2">
        <f t="shared" si="1"/>
        <v>0.16005073917572177</v>
      </c>
      <c r="F8" s="2" t="s">
        <v>21</v>
      </c>
    </row>
    <row r="9" spans="1:14" x14ac:dyDescent="0.2">
      <c r="A9" s="2">
        <v>3.0009999999999999</v>
      </c>
      <c r="B9" s="2">
        <v>4.7781512499999996</v>
      </c>
      <c r="C9" s="2">
        <f t="shared" si="0"/>
        <v>5.2006161119949583</v>
      </c>
      <c r="D9" s="2">
        <f t="shared" si="1"/>
        <v>0.1784765596204195</v>
      </c>
      <c r="F9" s="4" t="s">
        <v>22</v>
      </c>
    </row>
    <row r="10" spans="1:14" x14ac:dyDescent="0.2">
      <c r="A10" s="2">
        <v>3.0015000000000001</v>
      </c>
      <c r="B10" s="2">
        <v>5.1367205670000002</v>
      </c>
      <c r="C10" s="2">
        <f t="shared" si="0"/>
        <v>5.1999258637658103</v>
      </c>
      <c r="D10" s="2">
        <f t="shared" si="1"/>
        <v>3.9949095392541253E-3</v>
      </c>
      <c r="F10" s="2" t="s">
        <v>23</v>
      </c>
    </row>
    <row r="11" spans="1:14" x14ac:dyDescent="0.2">
      <c r="A11" s="2">
        <v>4.5</v>
      </c>
      <c r="B11" s="2">
        <v>3.9395192529999998</v>
      </c>
      <c r="C11" s="2">
        <f t="shared" si="0"/>
        <v>3.783477714938897</v>
      </c>
      <c r="D11" s="2">
        <f t="shared" si="1"/>
        <v>2.434896160047462E-2</v>
      </c>
      <c r="F11" s="4" t="s">
        <v>24</v>
      </c>
    </row>
    <row r="12" spans="1:14" x14ac:dyDescent="0.2">
      <c r="A12" s="2">
        <v>4.5010000000000003</v>
      </c>
      <c r="B12" s="2">
        <v>3.986771734</v>
      </c>
      <c r="C12" s="2">
        <f t="shared" si="0"/>
        <v>3.7832092669375443</v>
      </c>
      <c r="D12" s="2">
        <f t="shared" si="1"/>
        <v>4.1437677996553332E-2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3.6720978579999999</v>
      </c>
      <c r="C13" s="2">
        <f t="shared" si="0"/>
        <v>3.7830752279054445</v>
      </c>
      <c r="D13" s="2">
        <f t="shared" si="1"/>
        <v>1.231597663112988E-2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2.903089987</v>
      </c>
      <c r="C14" s="2">
        <f t="shared" si="0"/>
        <v>3.5478457244368511</v>
      </c>
      <c r="D14" s="2">
        <f t="shared" si="1"/>
        <v>0.41570996095773766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3.9684829490000002</v>
      </c>
      <c r="C15" s="2">
        <f t="shared" si="0"/>
        <v>3.547704939911779</v>
      </c>
      <c r="D15" s="2">
        <f t="shared" si="1"/>
        <v>0.17705413293224714</v>
      </c>
    </row>
    <row r="16" spans="1:14" x14ac:dyDescent="0.2">
      <c r="A16" s="2">
        <v>6.0015000000000001</v>
      </c>
      <c r="B16" s="2">
        <v>3.8450980399999999</v>
      </c>
      <c r="C16" s="2">
        <f t="shared" si="0"/>
        <v>3.5476345434130687</v>
      </c>
      <c r="D16" s="2">
        <f t="shared" si="1"/>
        <v>8.8484531801723207E-2</v>
      </c>
    </row>
    <row r="17" spans="1:4" x14ac:dyDescent="0.2">
      <c r="A17" s="2">
        <v>7.5</v>
      </c>
      <c r="B17" s="2">
        <v>2.911157609</v>
      </c>
      <c r="C17" s="2">
        <f t="shared" si="0"/>
        <v>3.3232150803420608</v>
      </c>
      <c r="D17" s="2">
        <f t="shared" si="1"/>
        <v>0.16979135968881329</v>
      </c>
    </row>
    <row r="18" spans="1:4" x14ac:dyDescent="0.2">
      <c r="A18" s="2">
        <v>7.5010000000000003</v>
      </c>
      <c r="B18" s="2">
        <v>2.397940009</v>
      </c>
      <c r="C18" s="2">
        <f t="shared" si="0"/>
        <v>3.3230564141805594</v>
      </c>
      <c r="D18" s="2">
        <f t="shared" si="1"/>
        <v>0.85584036313420087</v>
      </c>
    </row>
    <row r="19" spans="1:4" x14ac:dyDescent="0.2">
      <c r="A19" s="2">
        <v>7.5015000000000001</v>
      </c>
      <c r="B19" s="2">
        <v>3.9294189259999999</v>
      </c>
      <c r="C19" s="2">
        <f t="shared" si="0"/>
        <v>3.3229770767643201</v>
      </c>
      <c r="D19" s="2">
        <f t="shared" si="1"/>
        <v>0.36777171650439094</v>
      </c>
    </row>
    <row r="20" spans="1:4" x14ac:dyDescent="0.2">
      <c r="A20" s="2">
        <v>9</v>
      </c>
      <c r="B20" s="2">
        <v>2.6532125139999998</v>
      </c>
      <c r="C20" s="2">
        <f t="shared" si="0"/>
        <v>3.0725833828493294</v>
      </c>
      <c r="D20" s="2">
        <f t="shared" si="1"/>
        <v>0.17587192563944162</v>
      </c>
    </row>
    <row r="21" spans="1:4" x14ac:dyDescent="0.2">
      <c r="A21" s="2">
        <v>9.0009999999999994</v>
      </c>
      <c r="B21" s="2">
        <v>3.4548448600000001</v>
      </c>
      <c r="C21" s="2">
        <f t="shared" si="0"/>
        <v>3.0724080910176577</v>
      </c>
      <c r="D21" s="2">
        <f t="shared" si="1"/>
        <v>0.14625788226965358</v>
      </c>
    </row>
    <row r="22" spans="1:4" x14ac:dyDescent="0.2">
      <c r="A22" s="2">
        <v>9.0015000000000001</v>
      </c>
      <c r="B22" s="2">
        <v>3.5440680439999999</v>
      </c>
      <c r="C22" s="2">
        <f t="shared" si="0"/>
        <v>3.0723204411098162</v>
      </c>
      <c r="D22" s="2">
        <f t="shared" si="1"/>
        <v>0.22254580083263445</v>
      </c>
    </row>
    <row r="23" spans="1:4" x14ac:dyDescent="0.2">
      <c r="A23" s="4" t="s">
        <v>5</v>
      </c>
      <c r="D23" s="2">
        <f>SUM(D2:D22)</f>
        <v>3.0791675675122847</v>
      </c>
    </row>
    <row r="26" spans="1:4" x14ac:dyDescent="0.2">
      <c r="A26" s="2">
        <v>0</v>
      </c>
      <c r="C26" s="2">
        <f>LOG((10^$G$5)/(1+10^$G$2)*(10^(-1*(A26/$G$3)^$G$4+$G$2)+10^(-1*(A26/$G$6)^$G$4)))</f>
        <v>7.9899399110991265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7.9775364015665247</v>
      </c>
    </row>
    <row r="28" spans="1:4" x14ac:dyDescent="0.2">
      <c r="A28" s="2">
        <v>0.18003</v>
      </c>
      <c r="C28" s="2">
        <f t="shared" si="2"/>
        <v>7.9537058365333566</v>
      </c>
    </row>
    <row r="29" spans="1:4" x14ac:dyDescent="0.2">
      <c r="A29" s="2">
        <v>0.27004499999999998</v>
      </c>
      <c r="C29" s="2">
        <f t="shared" si="2"/>
        <v>7.9221041665740843</v>
      </c>
    </row>
    <row r="30" spans="1:4" x14ac:dyDescent="0.2">
      <c r="A30" s="2">
        <v>0.36005999999999999</v>
      </c>
      <c r="C30" s="2">
        <f t="shared" si="2"/>
        <v>7.8840908854071206</v>
      </c>
    </row>
    <row r="31" spans="1:4" x14ac:dyDescent="0.2">
      <c r="A31" s="2">
        <v>0.450075</v>
      </c>
      <c r="C31" s="2">
        <f t="shared" si="2"/>
        <v>7.840466033425213</v>
      </c>
    </row>
    <row r="32" spans="1:4" x14ac:dyDescent="0.2">
      <c r="A32" s="2">
        <v>0.54008999999999996</v>
      </c>
      <c r="C32" s="2">
        <f t="shared" si="2"/>
        <v>7.791776346435233</v>
      </c>
    </row>
    <row r="33" spans="1:3" x14ac:dyDescent="0.2">
      <c r="A33" s="2">
        <v>0.63010499999999992</v>
      </c>
      <c r="C33" s="2">
        <f t="shared" si="2"/>
        <v>7.7384272620036301</v>
      </c>
    </row>
    <row r="34" spans="1:3" x14ac:dyDescent="0.2">
      <c r="A34" s="2">
        <v>0.72011999999999987</v>
      </c>
      <c r="C34" s="2">
        <f t="shared" si="2"/>
        <v>7.680735591675826</v>
      </c>
    </row>
    <row r="35" spans="1:3" x14ac:dyDescent="0.2">
      <c r="A35" s="2">
        <v>0.81013499999999983</v>
      </c>
      <c r="C35" s="2">
        <f t="shared" si="2"/>
        <v>7.6189581401295436</v>
      </c>
    </row>
    <row r="36" spans="1:3" x14ac:dyDescent="0.2">
      <c r="A36" s="2">
        <v>0.90014999999999978</v>
      </c>
      <c r="C36" s="2">
        <f t="shared" si="2"/>
        <v>7.5533088270345408</v>
      </c>
    </row>
    <row r="37" spans="1:3" x14ac:dyDescent="0.2">
      <c r="A37" s="2">
        <v>0.99016499999999974</v>
      </c>
      <c r="C37" s="2">
        <f t="shared" si="2"/>
        <v>7.483969670435954</v>
      </c>
    </row>
    <row r="38" spans="1:3" x14ac:dyDescent="0.2">
      <c r="A38" s="2">
        <v>1.0801799999999997</v>
      </c>
      <c r="C38" s="2">
        <f t="shared" si="2"/>
        <v>7.4110982203722324</v>
      </c>
    </row>
    <row r="39" spans="1:3" x14ac:dyDescent="0.2">
      <c r="A39" s="2">
        <v>1.1701949999999997</v>
      </c>
      <c r="C39" s="2">
        <f t="shared" si="2"/>
        <v>7.3348328129428211</v>
      </c>
    </row>
    <row r="40" spans="1:3" x14ac:dyDescent="0.2">
      <c r="A40" s="2">
        <v>1.2602099999999996</v>
      </c>
      <c r="C40" s="2">
        <f t="shared" si="2"/>
        <v>7.2552964238534638</v>
      </c>
    </row>
    <row r="41" spans="1:3" x14ac:dyDescent="0.2">
      <c r="A41" s="2">
        <v>1.3502249999999996</v>
      </c>
      <c r="C41" s="2">
        <f t="shared" si="2"/>
        <v>7.1725995913979892</v>
      </c>
    </row>
    <row r="42" spans="1:3" x14ac:dyDescent="0.2">
      <c r="A42" s="2">
        <v>1.4402399999999995</v>
      </c>
      <c r="C42" s="2">
        <f t="shared" si="2"/>
        <v>7.0868427077570155</v>
      </c>
    </row>
    <row r="43" spans="1:3" x14ac:dyDescent="0.2">
      <c r="A43" s="2">
        <v>1.5302549999999995</v>
      </c>
      <c r="C43" s="2">
        <f t="shared" si="2"/>
        <v>6.9981178788072445</v>
      </c>
    </row>
    <row r="44" spans="1:3" x14ac:dyDescent="0.2">
      <c r="A44" s="2">
        <v>1.6202699999999994</v>
      </c>
      <c r="C44" s="2">
        <f t="shared" si="2"/>
        <v>6.9065104944055316</v>
      </c>
    </row>
    <row r="45" spans="1:3" x14ac:dyDescent="0.2">
      <c r="A45" s="2">
        <v>1.7102849999999994</v>
      </c>
      <c r="C45" s="2">
        <f t="shared" si="2"/>
        <v>6.8121006169970757</v>
      </c>
    </row>
    <row r="46" spans="1:3" x14ac:dyDescent="0.2">
      <c r="A46" s="2">
        <v>1.8002999999999993</v>
      </c>
      <c r="C46" s="2">
        <f t="shared" si="2"/>
        <v>6.714964277789103</v>
      </c>
    </row>
    <row r="47" spans="1:3" x14ac:dyDescent="0.2">
      <c r="A47" s="2">
        <v>1.8903149999999993</v>
      </c>
      <c r="C47" s="2">
        <f t="shared" si="2"/>
        <v>6.61517476213072</v>
      </c>
    </row>
    <row r="48" spans="1:3" x14ac:dyDescent="0.2">
      <c r="A48" s="2">
        <v>1.9803299999999993</v>
      </c>
      <c r="C48" s="2">
        <f t="shared" si="2"/>
        <v>6.512803967005361</v>
      </c>
    </row>
    <row r="49" spans="1:3" x14ac:dyDescent="0.2">
      <c r="A49" s="2">
        <v>2.0703449999999992</v>
      </c>
      <c r="C49" s="2">
        <f t="shared" si="2"/>
        <v>6.4079239230277176</v>
      </c>
    </row>
    <row r="50" spans="1:3" x14ac:dyDescent="0.2">
      <c r="A50" s="2">
        <v>2.1603599999999994</v>
      </c>
      <c r="C50" s="2">
        <f t="shared" si="2"/>
        <v>6.3006085914577499</v>
      </c>
    </row>
    <row r="51" spans="1:3" x14ac:dyDescent="0.2">
      <c r="A51" s="2">
        <v>2.2503749999999996</v>
      </c>
      <c r="C51" s="2">
        <f t="shared" si="2"/>
        <v>6.1909360747511339</v>
      </c>
    </row>
    <row r="52" spans="1:3" x14ac:dyDescent="0.2">
      <c r="A52" s="2">
        <v>2.3403899999999997</v>
      </c>
      <c r="C52" s="2">
        <f t="shared" si="2"/>
        <v>6.0789914189734979</v>
      </c>
    </row>
    <row r="53" spans="1:3" x14ac:dyDescent="0.2">
      <c r="A53" s="2">
        <v>2.4304049999999999</v>
      </c>
      <c r="C53" s="2">
        <f t="shared" si="2"/>
        <v>5.9648702403339948</v>
      </c>
    </row>
    <row r="54" spans="1:3" x14ac:dyDescent="0.2">
      <c r="A54" s="2">
        <v>2.5204200000000001</v>
      </c>
      <c r="C54" s="2">
        <f t="shared" si="2"/>
        <v>5.8486834783002637</v>
      </c>
    </row>
    <row r="55" spans="1:3" x14ac:dyDescent="0.2">
      <c r="A55" s="2">
        <v>2.6104350000000003</v>
      </c>
      <c r="C55" s="2">
        <f t="shared" si="2"/>
        <v>5.7305636650075567</v>
      </c>
    </row>
    <row r="56" spans="1:3" x14ac:dyDescent="0.2">
      <c r="A56" s="2">
        <v>2.7004500000000005</v>
      </c>
      <c r="C56" s="2">
        <f t="shared" si="2"/>
        <v>5.6106732018126158</v>
      </c>
    </row>
    <row r="57" spans="1:3" x14ac:dyDescent="0.2">
      <c r="A57" s="2">
        <v>2.7904650000000006</v>
      </c>
      <c r="C57" s="2">
        <f t="shared" si="2"/>
        <v>5.489215236910348</v>
      </c>
    </row>
    <row r="58" spans="1:3" x14ac:dyDescent="0.2">
      <c r="A58" s="2">
        <v>2.8804800000000008</v>
      </c>
      <c r="C58" s="2">
        <f t="shared" si="2"/>
        <v>5.3664478133637807</v>
      </c>
    </row>
    <row r="59" spans="1:3" x14ac:dyDescent="0.2">
      <c r="A59" s="2">
        <v>2.970495000000001</v>
      </c>
      <c r="C59" s="2">
        <f t="shared" si="2"/>
        <v>5.2427019428225661</v>
      </c>
    </row>
    <row r="60" spans="1:3" x14ac:dyDescent="0.2">
      <c r="A60" s="2">
        <v>3.0605100000000012</v>
      </c>
      <c r="C60" s="2">
        <f t="shared" si="2"/>
        <v>5.1184040405750171</v>
      </c>
    </row>
    <row r="61" spans="1:3" x14ac:dyDescent="0.2">
      <c r="A61" s="2">
        <v>3.1505250000000014</v>
      </c>
      <c r="C61" s="2">
        <f t="shared" si="2"/>
        <v>4.9941025360246449</v>
      </c>
    </row>
    <row r="62" spans="1:3" x14ac:dyDescent="0.2">
      <c r="A62" s="2">
        <v>3.2405400000000015</v>
      </c>
      <c r="C62" s="2">
        <f t="shared" si="2"/>
        <v>4.8704971575407452</v>
      </c>
    </row>
    <row r="63" spans="1:3" x14ac:dyDescent="0.2">
      <c r="A63" s="2">
        <v>3.3305550000000017</v>
      </c>
      <c r="C63" s="2">
        <f t="shared" si="2"/>
        <v>4.7484670347524292</v>
      </c>
    </row>
    <row r="64" spans="1:3" x14ac:dyDescent="0.2">
      <c r="A64" s="2">
        <v>3.4205700000000019</v>
      </c>
      <c r="C64" s="2">
        <f t="shared" si="2"/>
        <v>4.6290901460331177</v>
      </c>
    </row>
    <row r="65" spans="1:3" x14ac:dyDescent="0.2">
      <c r="A65" s="2">
        <v>3.5105850000000021</v>
      </c>
      <c r="C65" s="2">
        <f t="shared" si="2"/>
        <v>4.5136421243133418</v>
      </c>
    </row>
    <row r="66" spans="1:3" x14ac:dyDescent="0.2">
      <c r="A66" s="2">
        <v>3.6006000000000022</v>
      </c>
      <c r="C66" s="2">
        <f t="shared" si="2"/>
        <v>4.4035587031266816</v>
      </c>
    </row>
    <row r="67" spans="1:3" x14ac:dyDescent="0.2">
      <c r="A67" s="2">
        <v>3.6906150000000024</v>
      </c>
      <c r="C67" s="2">
        <f t="shared" si="2"/>
        <v>4.3003467641369779</v>
      </c>
    </row>
    <row r="68" spans="1:3" x14ac:dyDescent="0.2">
      <c r="A68" s="2">
        <v>3.7806300000000026</v>
      </c>
      <c r="C68" s="2">
        <f t="shared" si="2"/>
        <v>4.2054388520748534</v>
      </c>
    </row>
    <row r="69" spans="1:3" x14ac:dyDescent="0.2">
      <c r="A69" s="2">
        <v>3.8706450000000028</v>
      </c>
      <c r="C69" s="2">
        <f t="shared" si="2"/>
        <v>4.1200074154047428</v>
      </c>
    </row>
    <row r="70" spans="1:3" x14ac:dyDescent="0.2">
      <c r="A70" s="2">
        <v>3.960660000000003</v>
      </c>
      <c r="C70" s="2">
        <f t="shared" si="2"/>
        <v>4.0447816709536273</v>
      </c>
    </row>
    <row r="71" spans="1:3" x14ac:dyDescent="0.2">
      <c r="A71" s="2">
        <v>4.0506750000000027</v>
      </c>
      <c r="C71" s="2">
        <f t="shared" si="2"/>
        <v>3.9799253255893676</v>
      </c>
    </row>
    <row r="72" spans="1:3" x14ac:dyDescent="0.2">
      <c r="A72" s="2">
        <v>4.1406900000000029</v>
      </c>
      <c r="C72" s="2">
        <f t="shared" si="2"/>
        <v>3.9250207619888999</v>
      </c>
    </row>
    <row r="73" spans="1:3" x14ac:dyDescent="0.2">
      <c r="A73" s="2">
        <v>4.230705000000003</v>
      </c>
      <c r="C73" s="2">
        <f t="shared" si="2"/>
        <v>3.8791656454066743</v>
      </c>
    </row>
    <row r="74" spans="1:3" x14ac:dyDescent="0.2">
      <c r="A74" s="2">
        <v>4.3207200000000032</v>
      </c>
      <c r="C74" s="2">
        <f t="shared" si="2"/>
        <v>3.8411445040748853</v>
      </c>
    </row>
    <row r="75" spans="1:3" x14ac:dyDescent="0.2">
      <c r="A75" s="2">
        <v>4.4107350000000034</v>
      </c>
      <c r="C75" s="2">
        <f t="shared" si="2"/>
        <v>3.8096172879254175</v>
      </c>
    </row>
    <row r="76" spans="1:3" x14ac:dyDescent="0.2">
      <c r="A76" s="2">
        <v>4.5007500000000036</v>
      </c>
      <c r="C76" s="2">
        <f t="shared" si="2"/>
        <v>3.7832763326608019</v>
      </c>
    </row>
    <row r="77" spans="1:3" x14ac:dyDescent="0.2">
      <c r="A77" s="2">
        <v>4.5907650000000038</v>
      </c>
      <c r="C77" s="2">
        <f t="shared" si="2"/>
        <v>3.7609487715499417</v>
      </c>
    </row>
    <row r="78" spans="1:3" x14ac:dyDescent="0.2">
      <c r="A78" s="2">
        <v>4.6807800000000039</v>
      </c>
      <c r="C78" s="2">
        <f t="shared" si="2"/>
        <v>3.7416451738345029</v>
      </c>
    </row>
    <row r="79" spans="1:3" x14ac:dyDescent="0.2">
      <c r="A79" s="2">
        <v>4.7707950000000041</v>
      </c>
      <c r="C79" s="2">
        <f t="shared" si="2"/>
        <v>3.7245679955814848</v>
      </c>
    </row>
    <row r="80" spans="1:3" x14ac:dyDescent="0.2">
      <c r="A80" s="2">
        <v>4.8608100000000043</v>
      </c>
      <c r="C80" s="2">
        <f t="shared" si="2"/>
        <v>3.7090959762394791</v>
      </c>
    </row>
    <row r="81" spans="1:3" x14ac:dyDescent="0.2">
      <c r="A81" s="2">
        <v>4.9508250000000045</v>
      </c>
      <c r="C81" s="2">
        <f t="shared" si="2"/>
        <v>3.6947575627303588</v>
      </c>
    </row>
    <row r="82" spans="1:3" x14ac:dyDescent="0.2">
      <c r="A82" s="2">
        <v>5.0408400000000047</v>
      </c>
      <c r="C82" s="2">
        <f t="shared" si="2"/>
        <v>3.6812018867304412</v>
      </c>
    </row>
    <row r="83" spans="1:3" x14ac:dyDescent="0.2">
      <c r="A83" s="2">
        <v>5.1308550000000048</v>
      </c>
      <c r="C83" s="2">
        <f t="shared" si="2"/>
        <v>3.6681719009310854</v>
      </c>
    </row>
    <row r="84" spans="1:3" x14ac:dyDescent="0.2">
      <c r="A84" s="2">
        <v>5.220870000000005</v>
      </c>
      <c r="C84" s="2">
        <f t="shared" si="2"/>
        <v>3.6554816126248131</v>
      </c>
    </row>
    <row r="85" spans="1:3" x14ac:dyDescent="0.2">
      <c r="A85" s="2">
        <v>5.3108850000000052</v>
      </c>
      <c r="C85" s="2">
        <f t="shared" si="2"/>
        <v>3.642997809474755</v>
      </c>
    </row>
    <row r="86" spans="1:3" x14ac:dyDescent="0.2">
      <c r="A86" s="2">
        <v>5.4009000000000054</v>
      </c>
      <c r="C86" s="2">
        <f t="shared" si="2"/>
        <v>3.6306259114899007</v>
      </c>
    </row>
    <row r="87" spans="1:3" x14ac:dyDescent="0.2">
      <c r="A87" s="2">
        <v>5.4909150000000055</v>
      </c>
      <c r="C87" s="2">
        <f t="shared" si="2"/>
        <v>3.6182992909344662</v>
      </c>
    </row>
    <row r="88" spans="1:3" x14ac:dyDescent="0.2">
      <c r="A88" s="2">
        <v>5.5809300000000057</v>
      </c>
      <c r="C88" s="2">
        <f t="shared" si="2"/>
        <v>3.605971357138666</v>
      </c>
    </row>
    <row r="89" spans="1:3" x14ac:dyDescent="0.2">
      <c r="A89" s="2">
        <v>5.6709450000000059</v>
      </c>
      <c r="C89" s="2">
        <f t="shared" si="2"/>
        <v>3.5936097713349842</v>
      </c>
    </row>
    <row r="90" spans="1:3" x14ac:dyDescent="0.2">
      <c r="A90" s="2">
        <v>5.7609600000000061</v>
      </c>
      <c r="C90" s="2">
        <f t="shared" si="2"/>
        <v>3.5811922639764404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3.5687036371231042</v>
      </c>
    </row>
    <row r="92" spans="1:3" x14ac:dyDescent="0.2">
      <c r="A92" s="2">
        <v>5.9409900000000064</v>
      </c>
      <c r="C92" s="2">
        <f t="shared" si="3"/>
        <v>3.5561336319151522</v>
      </c>
    </row>
    <row r="93" spans="1:3" x14ac:dyDescent="0.2">
      <c r="A93" s="2">
        <v>6.0310050000000066</v>
      </c>
      <c r="C93" s="2">
        <f t="shared" si="3"/>
        <v>3.5434754211405997</v>
      </c>
    </row>
    <row r="94" spans="1:3" x14ac:dyDescent="0.2">
      <c r="A94" s="2">
        <v>6.1210200000000068</v>
      </c>
      <c r="C94" s="2">
        <f t="shared" si="3"/>
        <v>3.5307245497341913</v>
      </c>
    </row>
    <row r="95" spans="1:3" x14ac:dyDescent="0.2">
      <c r="A95" s="2">
        <v>6.211035000000007</v>
      </c>
      <c r="C95" s="2">
        <f t="shared" si="3"/>
        <v>3.5178781939945547</v>
      </c>
    </row>
    <row r="96" spans="1:3" x14ac:dyDescent="0.2">
      <c r="A96" s="2">
        <v>6.3010500000000071</v>
      </c>
      <c r="C96" s="2">
        <f t="shared" si="3"/>
        <v>3.5049346461795952</v>
      </c>
    </row>
    <row r="97" spans="1:3" x14ac:dyDescent="0.2">
      <c r="A97" s="2">
        <v>6.3910650000000073</v>
      </c>
      <c r="C97" s="2">
        <f t="shared" si="3"/>
        <v>3.4918929575875497</v>
      </c>
    </row>
    <row r="98" spans="1:3" x14ac:dyDescent="0.2">
      <c r="A98" s="2">
        <v>6.4810800000000075</v>
      </c>
      <c r="C98" s="2">
        <f t="shared" si="3"/>
        <v>3.4787526925110681</v>
      </c>
    </row>
    <row r="99" spans="1:3" x14ac:dyDescent="0.2">
      <c r="A99" s="2">
        <v>6.5710950000000077</v>
      </c>
      <c r="C99" s="2">
        <f t="shared" si="3"/>
        <v>3.4655137593795362</v>
      </c>
    </row>
    <row r="100" spans="1:3" x14ac:dyDescent="0.2">
      <c r="A100" s="2">
        <v>6.6611100000000079</v>
      </c>
      <c r="C100" s="2">
        <f t="shared" si="3"/>
        <v>3.4521762953898625</v>
      </c>
    </row>
    <row r="101" spans="1:3" x14ac:dyDescent="0.2">
      <c r="A101" s="2">
        <v>6.751125000000008</v>
      </c>
      <c r="C101" s="2">
        <f t="shared" si="3"/>
        <v>3.4387405880367612</v>
      </c>
    </row>
    <row r="102" spans="1:3" x14ac:dyDescent="0.2">
      <c r="A102" s="2">
        <v>6.8411400000000082</v>
      </c>
      <c r="C102" s="2">
        <f t="shared" si="3"/>
        <v>3.4252070219874118</v>
      </c>
    </row>
    <row r="103" spans="1:3" x14ac:dyDescent="0.2">
      <c r="A103" s="2">
        <v>6.9311550000000084</v>
      </c>
      <c r="C103" s="2">
        <f t="shared" si="3"/>
        <v>3.4115760432892657</v>
      </c>
    </row>
    <row r="104" spans="1:3" x14ac:dyDescent="0.2">
      <c r="A104" s="2">
        <v>7.0211700000000086</v>
      </c>
      <c r="C104" s="2">
        <f t="shared" si="3"/>
        <v>3.3978481353818641</v>
      </c>
    </row>
    <row r="105" spans="1:3" x14ac:dyDescent="0.2">
      <c r="A105" s="2">
        <v>7.1111850000000087</v>
      </c>
      <c r="C105" s="2">
        <f t="shared" si="3"/>
        <v>3.38402380311341</v>
      </c>
    </row>
    <row r="106" spans="1:3" x14ac:dyDescent="0.2">
      <c r="A106" s="2">
        <v>7.2012000000000089</v>
      </c>
      <c r="C106" s="2">
        <f t="shared" si="3"/>
        <v>3.3701035621627322</v>
      </c>
    </row>
    <row r="107" spans="1:3" x14ac:dyDescent="0.2">
      <c r="A107" s="2">
        <v>7.2912150000000091</v>
      </c>
      <c r="C107" s="2">
        <f t="shared" si="3"/>
        <v>3.3560879320957868</v>
      </c>
    </row>
    <row r="108" spans="1:3" x14ac:dyDescent="0.2">
      <c r="A108" s="2">
        <v>7.3812300000000093</v>
      </c>
      <c r="C108" s="2">
        <f t="shared" si="3"/>
        <v>3.3419774318552875</v>
      </c>
    </row>
    <row r="109" spans="1:3" x14ac:dyDescent="0.2">
      <c r="A109" s="2">
        <v>7.4712450000000095</v>
      </c>
      <c r="C109" s="2">
        <f t="shared" si="3"/>
        <v>3.3277725768717916</v>
      </c>
    </row>
    <row r="110" spans="1:3" x14ac:dyDescent="0.2">
      <c r="A110" s="2">
        <v>7.5612600000000096</v>
      </c>
      <c r="C110" s="2">
        <f t="shared" si="3"/>
        <v>3.3134738772501158</v>
      </c>
    </row>
    <row r="111" spans="1:3" x14ac:dyDescent="0.2">
      <c r="A111" s="2">
        <v>7.6512750000000098</v>
      </c>
      <c r="C111" s="2">
        <f t="shared" si="3"/>
        <v>3.2990818366651413</v>
      </c>
    </row>
    <row r="112" spans="1:3" x14ac:dyDescent="0.2">
      <c r="A112" s="2">
        <v>7.74129000000001</v>
      </c>
      <c r="C112" s="2">
        <f t="shared" si="3"/>
        <v>3.2845969517228109</v>
      </c>
    </row>
    <row r="113" spans="1:3" x14ac:dyDescent="0.2">
      <c r="A113" s="2">
        <v>7.8313050000000102</v>
      </c>
      <c r="C113" s="2">
        <f t="shared" si="3"/>
        <v>3.2700197116240437</v>
      </c>
    </row>
    <row r="114" spans="1:3" x14ac:dyDescent="0.2">
      <c r="A114" s="2">
        <v>7.9213200000000104</v>
      </c>
      <c r="C114" s="2">
        <f t="shared" si="3"/>
        <v>3.2553505980241941</v>
      </c>
    </row>
    <row r="115" spans="1:3" x14ac:dyDescent="0.2">
      <c r="A115" s="2">
        <v>8.0113350000000096</v>
      </c>
      <c r="C115" s="2">
        <f t="shared" si="3"/>
        <v>3.2405900850173137</v>
      </c>
    </row>
    <row r="116" spans="1:3" x14ac:dyDescent="0.2">
      <c r="A116" s="2">
        <v>8.1013500000000089</v>
      </c>
      <c r="C116" s="2">
        <f t="shared" si="3"/>
        <v>3.2257386391988394</v>
      </c>
    </row>
    <row r="117" spans="1:3" x14ac:dyDescent="0.2">
      <c r="A117" s="2">
        <v>8.1913650000000082</v>
      </c>
      <c r="C117" s="2">
        <f t="shared" si="3"/>
        <v>3.2107967197764498</v>
      </c>
    </row>
    <row r="118" spans="1:3" x14ac:dyDescent="0.2">
      <c r="A118" s="2">
        <v>8.2813800000000075</v>
      </c>
      <c r="C118" s="2">
        <f t="shared" si="3"/>
        <v>3.1957647787094619</v>
      </c>
    </row>
    <row r="119" spans="1:3" x14ac:dyDescent="0.2">
      <c r="A119" s="2">
        <v>8.3713950000000068</v>
      </c>
      <c r="C119" s="2">
        <f t="shared" si="3"/>
        <v>3.1806432608641226</v>
      </c>
    </row>
    <row r="120" spans="1:3" x14ac:dyDescent="0.2">
      <c r="A120" s="2">
        <v>8.4614100000000061</v>
      </c>
      <c r="C120" s="2">
        <f t="shared" si="3"/>
        <v>3.1654326041767171</v>
      </c>
    </row>
    <row r="121" spans="1:3" x14ac:dyDescent="0.2">
      <c r="A121" s="2">
        <v>8.5514250000000054</v>
      </c>
      <c r="C121" s="2">
        <f t="shared" si="3"/>
        <v>3.1501332398193815</v>
      </c>
    </row>
    <row r="122" spans="1:3" x14ac:dyDescent="0.2">
      <c r="A122" s="2">
        <v>8.6414400000000047</v>
      </c>
      <c r="C122" s="2">
        <f t="shared" si="3"/>
        <v>3.1347455923654373</v>
      </c>
    </row>
    <row r="123" spans="1:3" x14ac:dyDescent="0.2">
      <c r="A123" s="2">
        <v>8.731455000000004</v>
      </c>
      <c r="C123" s="2">
        <f t="shared" si="3"/>
        <v>3.1192700799523028</v>
      </c>
    </row>
    <row r="124" spans="1:3" x14ac:dyDescent="0.2">
      <c r="A124" s="2">
        <v>8.8214700000000033</v>
      </c>
      <c r="C124" s="2">
        <f t="shared" si="3"/>
        <v>3.1037071144408372</v>
      </c>
    </row>
    <row r="125" spans="1:3" x14ac:dyDescent="0.2">
      <c r="A125" s="2">
        <v>8.9114850000000025</v>
      </c>
      <c r="C125" s="2">
        <f t="shared" si="3"/>
        <v>3.0880571015704725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7.9684829490000002</v>
      </c>
      <c r="C2" s="2">
        <f t="shared" ref="C2:C22" si="0">LOG((10^$G$5)/(1+10^$G$2)*(10^(-1*(A2/$G$3)^$G$4+$G$2)+10^(-1*(A2/$G$6)^$G$4)))</f>
        <v>7.9771763908744306</v>
      </c>
      <c r="D2" s="2">
        <f t="shared" ref="D2:D22" si="1" xml:space="preserve"> (B2 - C2)^2</f>
        <v>7.5575931624100653E-5</v>
      </c>
      <c r="F2" s="2" t="s">
        <v>11</v>
      </c>
      <c r="G2" s="2">
        <v>3.7151617528788132</v>
      </c>
      <c r="H2" s="2">
        <v>0.41562178460610366</v>
      </c>
      <c r="L2" s="6" t="s">
        <v>14</v>
      </c>
      <c r="M2" s="2">
        <v>0.19239777643536116</v>
      </c>
    </row>
    <row r="3" spans="1:14" x14ac:dyDescent="0.2">
      <c r="A3" s="2">
        <v>1E-3</v>
      </c>
      <c r="B3" s="2">
        <v>8.0791812459999992</v>
      </c>
      <c r="C3" s="2">
        <f t="shared" si="0"/>
        <v>7.9771077494253566</v>
      </c>
      <c r="D3" s="2">
        <f t="shared" si="1"/>
        <v>1.0418998702973574E-2</v>
      </c>
      <c r="F3" s="2" t="s">
        <v>10</v>
      </c>
      <c r="G3" s="2">
        <v>1.0484659534050444</v>
      </c>
      <c r="H3" s="2">
        <v>0.24555687601096368</v>
      </c>
      <c r="L3" s="6" t="s">
        <v>17</v>
      </c>
      <c r="M3" s="2">
        <f>SQRT(M2)</f>
        <v>0.43863170933638751</v>
      </c>
    </row>
    <row r="4" spans="1:14" x14ac:dyDescent="0.2">
      <c r="A4" s="2">
        <v>1.5E-3</v>
      </c>
      <c r="B4" s="2">
        <v>7.8633228600000002</v>
      </c>
      <c r="C4" s="2">
        <f t="shared" si="0"/>
        <v>7.9770563582559726</v>
      </c>
      <c r="D4" s="2">
        <f t="shared" si="1"/>
        <v>1.2935308625541264E-2</v>
      </c>
      <c r="F4" s="2" t="s">
        <v>9</v>
      </c>
      <c r="G4" s="2">
        <v>1.3783355421338681</v>
      </c>
      <c r="H4" s="2">
        <v>0.33967150922558181</v>
      </c>
      <c r="L4" s="6" t="s">
        <v>15</v>
      </c>
      <c r="M4" s="2">
        <v>0.95708825999752956</v>
      </c>
    </row>
    <row r="5" spans="1:14" x14ac:dyDescent="0.2">
      <c r="A5" s="2">
        <v>1.5</v>
      </c>
      <c r="B5" s="2">
        <v>6.602059991</v>
      </c>
      <c r="C5" s="2">
        <f t="shared" si="0"/>
        <v>6.3414206768594408</v>
      </c>
      <c r="D5" s="2">
        <f t="shared" si="1"/>
        <v>6.793285207566109E-2</v>
      </c>
      <c r="F5" s="2" t="s">
        <v>8</v>
      </c>
      <c r="G5" s="2">
        <v>7.9771763908744298</v>
      </c>
      <c r="H5" s="2">
        <v>0.26090345563978967</v>
      </c>
      <c r="L5" s="6" t="s">
        <v>16</v>
      </c>
      <c r="M5" s="2">
        <v>0.94951559999709356</v>
      </c>
    </row>
    <row r="6" spans="1:14" x14ac:dyDescent="0.2">
      <c r="A6" s="2">
        <v>1.5009999999999999</v>
      </c>
      <c r="B6" s="2">
        <v>6.0899051110000002</v>
      </c>
      <c r="C6" s="2">
        <f t="shared" si="0"/>
        <v>6.3399232539667523</v>
      </c>
      <c r="D6" s="2">
        <f t="shared" si="1"/>
        <v>6.2509071812543282E-2</v>
      </c>
      <c r="F6" s="2" t="s">
        <v>12</v>
      </c>
      <c r="G6" s="2">
        <v>6.0253898892095963</v>
      </c>
      <c r="H6" s="2">
        <v>1.5422913478480935</v>
      </c>
      <c r="L6" s="6" t="s">
        <v>18</v>
      </c>
      <c r="M6" s="3" t="s">
        <v>37</v>
      </c>
      <c r="N6" s="2" t="s">
        <v>19</v>
      </c>
    </row>
    <row r="7" spans="1:14" x14ac:dyDescent="0.2">
      <c r="A7" s="2">
        <v>1.5015000000000001</v>
      </c>
      <c r="B7" s="2">
        <v>6.361727836</v>
      </c>
      <c r="C7" s="2">
        <f t="shared" si="0"/>
        <v>6.3391744105487238</v>
      </c>
      <c r="D7" s="2">
        <f t="shared" si="1"/>
        <v>5.0865699958627553E-4</v>
      </c>
      <c r="F7" s="4" t="s">
        <v>20</v>
      </c>
    </row>
    <row r="8" spans="1:14" x14ac:dyDescent="0.2">
      <c r="A8" s="2">
        <v>3</v>
      </c>
      <c r="B8" s="2">
        <v>3.9542425090000002</v>
      </c>
      <c r="C8" s="2">
        <f t="shared" si="0"/>
        <v>4.1073035458686178</v>
      </c>
      <c r="D8" s="2">
        <f t="shared" si="1"/>
        <v>2.3427681007296319E-2</v>
      </c>
      <c r="F8" s="2" t="s">
        <v>21</v>
      </c>
    </row>
    <row r="9" spans="1:14" x14ac:dyDescent="0.2">
      <c r="A9" s="2">
        <v>3.0009999999999999</v>
      </c>
      <c r="B9" s="2">
        <v>4.4313637640000003</v>
      </c>
      <c r="C9" s="2">
        <f t="shared" si="0"/>
        <v>4.1064016962803285</v>
      </c>
      <c r="D9" s="2">
        <f t="shared" si="1"/>
        <v>0.1056003454566446</v>
      </c>
      <c r="F9" s="4" t="s">
        <v>22</v>
      </c>
    </row>
    <row r="10" spans="1:14" x14ac:dyDescent="0.2">
      <c r="A10" s="2">
        <v>3.0015000000000001</v>
      </c>
      <c r="B10" s="2">
        <v>3.903089987</v>
      </c>
      <c r="C10" s="2">
        <f t="shared" si="0"/>
        <v>4.1059513902571672</v>
      </c>
      <c r="D10" s="2">
        <f t="shared" si="1"/>
        <v>4.1152748931466997E-2</v>
      </c>
      <c r="F10" s="2" t="s">
        <v>23</v>
      </c>
    </row>
    <row r="11" spans="1:14" x14ac:dyDescent="0.2">
      <c r="A11" s="2">
        <v>4.5</v>
      </c>
      <c r="B11" s="2">
        <v>3.826074803</v>
      </c>
      <c r="C11" s="2">
        <f t="shared" si="0"/>
        <v>3.5935543857036487</v>
      </c>
      <c r="D11" s="2">
        <f t="shared" si="1"/>
        <v>5.406574445966935E-2</v>
      </c>
      <c r="F11" s="4" t="s">
        <v>24</v>
      </c>
    </row>
    <row r="12" spans="1:14" x14ac:dyDescent="0.2">
      <c r="A12" s="2">
        <v>4.5010000000000003</v>
      </c>
      <c r="B12" s="2">
        <v>3.9395192529999998</v>
      </c>
      <c r="C12" s="2">
        <f t="shared" si="0"/>
        <v>3.5933477532034992</v>
      </c>
      <c r="D12" s="2">
        <f t="shared" si="1"/>
        <v>0.11983470727135864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3.0413926849999999</v>
      </c>
      <c r="C13" s="2">
        <f t="shared" si="0"/>
        <v>3.5932444336369445</v>
      </c>
      <c r="D13" s="2">
        <f t="shared" si="1"/>
        <v>0.30454035247365341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3.4771212550000001</v>
      </c>
      <c r="C14" s="2">
        <f t="shared" si="0"/>
        <v>3.2677345740724744</v>
      </c>
      <c r="D14" s="2">
        <f t="shared" si="1"/>
        <v>4.3842782149845487E-2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3.8864907249999998</v>
      </c>
      <c r="C15" s="2">
        <f t="shared" si="0"/>
        <v>3.2675061764563322</v>
      </c>
      <c r="D15" s="2">
        <f t="shared" si="1"/>
        <v>0.38314187133580796</v>
      </c>
    </row>
    <row r="16" spans="1:14" x14ac:dyDescent="0.2">
      <c r="A16" s="2">
        <v>6.0015000000000001</v>
      </c>
      <c r="B16" s="2">
        <v>2.986771734</v>
      </c>
      <c r="C16" s="2">
        <f t="shared" si="0"/>
        <v>3.2673919722502136</v>
      </c>
      <c r="D16" s="2">
        <f t="shared" si="1"/>
        <v>7.8747718115606671E-2</v>
      </c>
    </row>
    <row r="17" spans="1:4" x14ac:dyDescent="0.2">
      <c r="A17" s="2">
        <v>7.5</v>
      </c>
      <c r="B17" s="2">
        <v>3.2671717280000001</v>
      </c>
      <c r="C17" s="2">
        <f t="shared" si="0"/>
        <v>2.9097127555961655</v>
      </c>
      <c r="D17" s="2">
        <f t="shared" si="1"/>
        <v>0.12777691695200541</v>
      </c>
    </row>
    <row r="18" spans="1:4" x14ac:dyDescent="0.2">
      <c r="A18" s="2">
        <v>7.5010000000000003</v>
      </c>
      <c r="B18" s="2">
        <v>2.1760912590000001</v>
      </c>
      <c r="C18" s="2">
        <f t="shared" si="0"/>
        <v>2.9094642412721172</v>
      </c>
      <c r="D18" s="2">
        <f t="shared" si="1"/>
        <v>0.53783593112669903</v>
      </c>
    </row>
    <row r="19" spans="1:4" x14ac:dyDescent="0.2">
      <c r="A19" s="2">
        <v>7.5015000000000001</v>
      </c>
      <c r="B19" s="2">
        <v>2.217483944</v>
      </c>
      <c r="C19" s="2">
        <f t="shared" si="0"/>
        <v>2.909339979409447</v>
      </c>
      <c r="D19" s="2">
        <f t="shared" si="1"/>
        <v>0.4786647737324779</v>
      </c>
    </row>
    <row r="20" spans="1:4" x14ac:dyDescent="0.2">
      <c r="A20" s="2">
        <v>9</v>
      </c>
      <c r="B20" s="2">
        <v>3.3324384600000001</v>
      </c>
      <c r="C20" s="2">
        <f t="shared" si="0"/>
        <v>2.5233892898314778</v>
      </c>
      <c r="D20" s="2">
        <f t="shared" si="1"/>
        <v>0.65456055975037453</v>
      </c>
    </row>
    <row r="21" spans="1:4" x14ac:dyDescent="0.2">
      <c r="A21" s="2">
        <v>9.0009999999999994</v>
      </c>
      <c r="B21" s="2">
        <v>2.618048097</v>
      </c>
      <c r="C21" s="2">
        <f t="shared" si="0"/>
        <v>2.5231230293704479</v>
      </c>
      <c r="D21" s="2">
        <f t="shared" si="1"/>
        <v>9.0107684644750406E-3</v>
      </c>
    </row>
    <row r="22" spans="1:4" x14ac:dyDescent="0.2">
      <c r="A22" s="2">
        <v>9.0015000000000001</v>
      </c>
      <c r="B22" s="2">
        <v>2.1303337679999998</v>
      </c>
      <c r="C22" s="2">
        <f t="shared" si="0"/>
        <v>2.5229898949429379</v>
      </c>
      <c r="D22" s="2">
        <f t="shared" si="1"/>
        <v>0.15417883402582869</v>
      </c>
    </row>
    <row r="23" spans="1:4" x14ac:dyDescent="0.2">
      <c r="A23" s="4" t="s">
        <v>5</v>
      </c>
      <c r="D23" s="2">
        <f>SUM(D2:D22)</f>
        <v>3.2707621994011395</v>
      </c>
    </row>
    <row r="26" spans="1:4" x14ac:dyDescent="0.2">
      <c r="A26" s="2">
        <v>0</v>
      </c>
      <c r="C26" s="2">
        <f>LOG((10^$G$5)/(1+10^$G$2)*(10^(-1*(A26/$G$3)^$G$4+$G$2)+10^(-1*(A26/$G$6)^$G$4)))</f>
        <v>7.9771763908744306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7.9432697048366974</v>
      </c>
    </row>
    <row r="28" spans="1:4" x14ac:dyDescent="0.2">
      <c r="A28" s="2">
        <v>0.18003</v>
      </c>
      <c r="C28" s="2">
        <f t="shared" si="2"/>
        <v>7.8890307236783501</v>
      </c>
    </row>
    <row r="29" spans="1:4" x14ac:dyDescent="0.2">
      <c r="A29" s="2">
        <v>0.27004499999999998</v>
      </c>
      <c r="C29" s="2">
        <f t="shared" si="2"/>
        <v>7.8230391579658605</v>
      </c>
    </row>
    <row r="30" spans="1:4" x14ac:dyDescent="0.2">
      <c r="A30" s="2">
        <v>0.36005999999999999</v>
      </c>
      <c r="C30" s="2">
        <f t="shared" si="2"/>
        <v>7.7480330737606886</v>
      </c>
    </row>
    <row r="31" spans="1:4" x14ac:dyDescent="0.2">
      <c r="A31" s="2">
        <v>0.450075</v>
      </c>
      <c r="C31" s="2">
        <f t="shared" si="2"/>
        <v>7.6655228889914042</v>
      </c>
    </row>
    <row r="32" spans="1:4" x14ac:dyDescent="0.2">
      <c r="A32" s="2">
        <v>0.54008999999999996</v>
      </c>
      <c r="C32" s="2">
        <f t="shared" si="2"/>
        <v>7.576495655305628</v>
      </c>
    </row>
    <row r="33" spans="1:3" x14ac:dyDescent="0.2">
      <c r="A33" s="2">
        <v>0.63010499999999992</v>
      </c>
      <c r="C33" s="2">
        <f t="shared" si="2"/>
        <v>7.481658780593091</v>
      </c>
    </row>
    <row r="34" spans="1:3" x14ac:dyDescent="0.2">
      <c r="A34" s="2">
        <v>0.72011999999999987</v>
      </c>
      <c r="C34" s="2">
        <f t="shared" si="2"/>
        <v>7.3815503056726985</v>
      </c>
    </row>
    <row r="35" spans="1:3" x14ac:dyDescent="0.2">
      <c r="A35" s="2">
        <v>0.81013499999999983</v>
      </c>
      <c r="C35" s="2">
        <f t="shared" si="2"/>
        <v>7.276597125310607</v>
      </c>
    </row>
    <row r="36" spans="1:3" x14ac:dyDescent="0.2">
      <c r="A36" s="2">
        <v>0.90014999999999978</v>
      </c>
      <c r="C36" s="2">
        <f t="shared" si="2"/>
        <v>7.1671491163844889</v>
      </c>
    </row>
    <row r="37" spans="1:3" x14ac:dyDescent="0.2">
      <c r="A37" s="2">
        <v>0.99016499999999974</v>
      </c>
      <c r="C37" s="2">
        <f t="shared" si="2"/>
        <v>7.0535007990251675</v>
      </c>
    </row>
    <row r="38" spans="1:3" x14ac:dyDescent="0.2">
      <c r="A38" s="2">
        <v>1.0801799999999997</v>
      </c>
      <c r="C38" s="2">
        <f t="shared" si="2"/>
        <v>6.9359060501908694</v>
      </c>
    </row>
    <row r="39" spans="1:3" x14ac:dyDescent="0.2">
      <c r="A39" s="2">
        <v>1.1701949999999997</v>
      </c>
      <c r="C39" s="2">
        <f t="shared" si="2"/>
        <v>6.8145887798200402</v>
      </c>
    </row>
    <row r="40" spans="1:3" x14ac:dyDescent="0.2">
      <c r="A40" s="2">
        <v>1.2602099999999996</v>
      </c>
      <c r="C40" s="2">
        <f t="shared" si="2"/>
        <v>6.6897512599633489</v>
      </c>
    </row>
    <row r="41" spans="1:3" x14ac:dyDescent="0.2">
      <c r="A41" s="2">
        <v>1.3502249999999996</v>
      </c>
      <c r="C41" s="2">
        <f t="shared" si="2"/>
        <v>6.5615811996982627</v>
      </c>
    </row>
    <row r="42" spans="1:3" x14ac:dyDescent="0.2">
      <c r="A42" s="2">
        <v>1.4402399999999995</v>
      </c>
      <c r="C42" s="2">
        <f t="shared" si="2"/>
        <v>6.4302583723035722</v>
      </c>
    </row>
    <row r="43" spans="1:3" x14ac:dyDescent="0.2">
      <c r="A43" s="2">
        <v>1.5302549999999995</v>
      </c>
      <c r="C43" s="2">
        <f t="shared" si="2"/>
        <v>6.2959614912856301</v>
      </c>
    </row>
    <row r="44" spans="1:3" x14ac:dyDescent="0.2">
      <c r="A44" s="2">
        <v>1.6202699999999994</v>
      </c>
      <c r="C44" s="2">
        <f t="shared" si="2"/>
        <v>6.1588760384301482</v>
      </c>
    </row>
    <row r="45" spans="1:3" x14ac:dyDescent="0.2">
      <c r="A45" s="2">
        <v>1.7102849999999994</v>
      </c>
      <c r="C45" s="2">
        <f t="shared" si="2"/>
        <v>6.0192038436799731</v>
      </c>
    </row>
    <row r="46" spans="1:3" x14ac:dyDescent="0.2">
      <c r="A46" s="2">
        <v>1.8002999999999993</v>
      </c>
      <c r="C46" s="2">
        <f t="shared" si="2"/>
        <v>5.8771753896178964</v>
      </c>
    </row>
    <row r="47" spans="1:3" x14ac:dyDescent="0.2">
      <c r="A47" s="2">
        <v>1.8903149999999993</v>
      </c>
      <c r="C47" s="2">
        <f t="shared" si="2"/>
        <v>5.7330660451917081</v>
      </c>
    </row>
    <row r="48" spans="1:3" x14ac:dyDescent="0.2">
      <c r="A48" s="2">
        <v>1.9803299999999993</v>
      </c>
      <c r="C48" s="2">
        <f t="shared" si="2"/>
        <v>5.5872176805306264</v>
      </c>
    </row>
    <row r="49" spans="1:3" x14ac:dyDescent="0.2">
      <c r="A49" s="2">
        <v>2.0703449999999992</v>
      </c>
      <c r="C49" s="2">
        <f t="shared" si="2"/>
        <v>5.440067269641216</v>
      </c>
    </row>
    <row r="50" spans="1:3" x14ac:dyDescent="0.2">
      <c r="A50" s="2">
        <v>2.1603599999999994</v>
      </c>
      <c r="C50" s="2">
        <f t="shared" si="2"/>
        <v>5.2921839139995086</v>
      </c>
    </row>
    <row r="51" spans="1:3" x14ac:dyDescent="0.2">
      <c r="A51" s="2">
        <v>2.2503749999999996</v>
      </c>
      <c r="C51" s="2">
        <f t="shared" si="2"/>
        <v>5.1443147563002531</v>
      </c>
    </row>
    <row r="52" spans="1:3" x14ac:dyDescent="0.2">
      <c r="A52" s="2">
        <v>2.3403899999999997</v>
      </c>
      <c r="C52" s="2">
        <f t="shared" si="2"/>
        <v>4.9974377148921212</v>
      </c>
    </row>
    <row r="53" spans="1:3" x14ac:dyDescent="0.2">
      <c r="A53" s="2">
        <v>2.4304049999999999</v>
      </c>
      <c r="C53" s="2">
        <f t="shared" si="2"/>
        <v>4.8528137734224668</v>
      </c>
    </row>
    <row r="54" spans="1:3" x14ac:dyDescent="0.2">
      <c r="A54" s="2">
        <v>2.5204200000000001</v>
      </c>
      <c r="C54" s="2">
        <f t="shared" si="2"/>
        <v>4.7120228152383739</v>
      </c>
    </row>
    <row r="55" spans="1:3" x14ac:dyDescent="0.2">
      <c r="A55" s="2">
        <v>2.6104350000000003</v>
      </c>
      <c r="C55" s="2">
        <f t="shared" si="2"/>
        <v>4.5769555144968113</v>
      </c>
    </row>
    <row r="56" spans="1:3" x14ac:dyDescent="0.2">
      <c r="A56" s="2">
        <v>2.7004500000000005</v>
      </c>
      <c r="C56" s="2">
        <f t="shared" si="2"/>
        <v>4.4497249208147212</v>
      </c>
    </row>
    <row r="57" spans="1:3" x14ac:dyDescent="0.2">
      <c r="A57" s="2">
        <v>2.7904650000000006</v>
      </c>
      <c r="C57" s="2">
        <f t="shared" si="2"/>
        <v>4.3324671987742471</v>
      </c>
    </row>
    <row r="58" spans="1:3" x14ac:dyDescent="0.2">
      <c r="A58" s="2">
        <v>2.8804800000000008</v>
      </c>
      <c r="C58" s="2">
        <f t="shared" si="2"/>
        <v>4.227035922733033</v>
      </c>
    </row>
    <row r="59" spans="1:3" x14ac:dyDescent="0.2">
      <c r="A59" s="2">
        <v>2.970495000000001</v>
      </c>
      <c r="C59" s="2">
        <f t="shared" si="2"/>
        <v>4.1346576927229028</v>
      </c>
    </row>
    <row r="60" spans="1:3" x14ac:dyDescent="0.2">
      <c r="A60" s="2">
        <v>3.0605100000000012</v>
      </c>
      <c r="C60" s="2">
        <f t="shared" si="2"/>
        <v>4.0556730627972444</v>
      </c>
    </row>
    <row r="61" spans="1:3" x14ac:dyDescent="0.2">
      <c r="A61" s="2">
        <v>3.1505250000000014</v>
      </c>
      <c r="C61" s="2">
        <f t="shared" si="2"/>
        <v>3.9894791836979628</v>
      </c>
    </row>
    <row r="62" spans="1:3" x14ac:dyDescent="0.2">
      <c r="A62" s="2">
        <v>3.2405400000000015</v>
      </c>
      <c r="C62" s="2">
        <f t="shared" si="2"/>
        <v>3.9347017445601584</v>
      </c>
    </row>
    <row r="63" spans="1:3" x14ac:dyDescent="0.2">
      <c r="A63" s="2">
        <v>3.3305550000000017</v>
      </c>
      <c r="C63" s="2">
        <f t="shared" si="2"/>
        <v>3.8895138205935327</v>
      </c>
    </row>
    <row r="64" spans="1:3" x14ac:dyDescent="0.2">
      <c r="A64" s="2">
        <v>3.4205700000000019</v>
      </c>
      <c r="C64" s="2">
        <f t="shared" si="2"/>
        <v>3.8519706114200929</v>
      </c>
    </row>
    <row r="65" spans="1:3" x14ac:dyDescent="0.2">
      <c r="A65" s="2">
        <v>3.5105850000000021</v>
      </c>
      <c r="C65" s="2">
        <f t="shared" si="2"/>
        <v>3.8202614554164569</v>
      </c>
    </row>
    <row r="66" spans="1:3" x14ac:dyDescent="0.2">
      <c r="A66" s="2">
        <v>3.6006000000000022</v>
      </c>
      <c r="C66" s="2">
        <f t="shared" si="2"/>
        <v>3.7928471530288617</v>
      </c>
    </row>
    <row r="67" spans="1:3" x14ac:dyDescent="0.2">
      <c r="A67" s="2">
        <v>3.6906150000000024</v>
      </c>
      <c r="C67" s="2">
        <f t="shared" si="2"/>
        <v>3.7685008872532957</v>
      </c>
    </row>
    <row r="68" spans="1:3" x14ac:dyDescent="0.2">
      <c r="A68" s="2">
        <v>3.7806300000000026</v>
      </c>
      <c r="C68" s="2">
        <f t="shared" si="2"/>
        <v>3.7462891340021223</v>
      </c>
    </row>
    <row r="69" spans="1:3" x14ac:dyDescent="0.2">
      <c r="A69" s="2">
        <v>3.8706450000000028</v>
      </c>
      <c r="C69" s="2">
        <f t="shared" si="2"/>
        <v>3.7255251023641791</v>
      </c>
    </row>
    <row r="70" spans="1:3" x14ac:dyDescent="0.2">
      <c r="A70" s="2">
        <v>3.960660000000003</v>
      </c>
      <c r="C70" s="2">
        <f t="shared" si="2"/>
        <v>3.7057159135031346</v>
      </c>
    </row>
    <row r="71" spans="1:3" x14ac:dyDescent="0.2">
      <c r="A71" s="2">
        <v>4.0506750000000027</v>
      </c>
      <c r="C71" s="2">
        <f t="shared" si="2"/>
        <v>3.6865143813768571</v>
      </c>
    </row>
    <row r="72" spans="1:3" x14ac:dyDescent="0.2">
      <c r="A72" s="2">
        <v>4.1406900000000029</v>
      </c>
      <c r="C72" s="2">
        <f t="shared" si="2"/>
        <v>3.6676794463117113</v>
      </c>
    </row>
    <row r="73" spans="1:3" x14ac:dyDescent="0.2">
      <c r="A73" s="2">
        <v>4.230705000000003</v>
      </c>
      <c r="C73" s="2">
        <f t="shared" si="2"/>
        <v>3.6490456731591787</v>
      </c>
    </row>
    <row r="74" spans="1:3" x14ac:dyDescent="0.2">
      <c r="A74" s="2">
        <v>4.3207200000000032</v>
      </c>
      <c r="C74" s="2">
        <f t="shared" si="2"/>
        <v>3.6305006560784312</v>
      </c>
    </row>
    <row r="75" spans="1:3" x14ac:dyDescent="0.2">
      <c r="A75" s="2">
        <v>4.4107350000000034</v>
      </c>
      <c r="C75" s="2">
        <f t="shared" si="2"/>
        <v>3.6119687243256773</v>
      </c>
    </row>
    <row r="76" spans="1:3" x14ac:dyDescent="0.2">
      <c r="A76" s="2">
        <v>4.5007500000000036</v>
      </c>
      <c r="C76" s="2">
        <f t="shared" si="2"/>
        <v>3.5933994121568089</v>
      </c>
    </row>
    <row r="77" spans="1:3" x14ac:dyDescent="0.2">
      <c r="A77" s="2">
        <v>4.5907650000000038</v>
      </c>
      <c r="C77" s="2">
        <f t="shared" si="2"/>
        <v>3.5747594121882029</v>
      </c>
    </row>
    <row r="78" spans="1:3" x14ac:dyDescent="0.2">
      <c r="A78" s="2">
        <v>4.6807800000000039</v>
      </c>
      <c r="C78" s="2">
        <f t="shared" si="2"/>
        <v>3.5560270188181708</v>
      </c>
    </row>
    <row r="79" spans="1:3" x14ac:dyDescent="0.2">
      <c r="A79" s="2">
        <v>4.7707950000000041</v>
      </c>
      <c r="C79" s="2">
        <f t="shared" si="2"/>
        <v>3.537188323242686</v>
      </c>
    </row>
    <row r="80" spans="1:3" x14ac:dyDescent="0.2">
      <c r="A80" s="2">
        <v>4.8608100000000043</v>
      </c>
      <c r="C80" s="2">
        <f t="shared" si="2"/>
        <v>3.518234625990329</v>
      </c>
    </row>
    <row r="81" spans="1:3" x14ac:dyDescent="0.2">
      <c r="A81" s="2">
        <v>4.9508250000000045</v>
      </c>
      <c r="C81" s="2">
        <f t="shared" si="2"/>
        <v>3.499160687937783</v>
      </c>
    </row>
    <row r="82" spans="1:3" x14ac:dyDescent="0.2">
      <c r="A82" s="2">
        <v>5.0408400000000047</v>
      </c>
      <c r="C82" s="2">
        <f t="shared" si="2"/>
        <v>3.4799635544410976</v>
      </c>
    </row>
    <row r="83" spans="1:3" x14ac:dyDescent="0.2">
      <c r="A83" s="2">
        <v>5.1308550000000048</v>
      </c>
      <c r="C83" s="2">
        <f t="shared" si="2"/>
        <v>3.460641768714761</v>
      </c>
    </row>
    <row r="84" spans="1:3" x14ac:dyDescent="0.2">
      <c r="A84" s="2">
        <v>5.220870000000005</v>
      </c>
      <c r="C84" s="2">
        <f t="shared" si="2"/>
        <v>3.4411948481049639</v>
      </c>
    </row>
    <row r="85" spans="1:3" x14ac:dyDescent="0.2">
      <c r="A85" s="2">
        <v>5.3108850000000052</v>
      </c>
      <c r="C85" s="2">
        <f t="shared" si="2"/>
        <v>3.4216229370211195</v>
      </c>
    </row>
    <row r="86" spans="1:3" x14ac:dyDescent="0.2">
      <c r="A86" s="2">
        <v>5.4009000000000054</v>
      </c>
      <c r="C86" s="2">
        <f t="shared" si="2"/>
        <v>3.4019265780187951</v>
      </c>
    </row>
    <row r="87" spans="1:3" x14ac:dyDescent="0.2">
      <c r="A87" s="2">
        <v>5.4909150000000055</v>
      </c>
      <c r="C87" s="2">
        <f t="shared" si="2"/>
        <v>3.3821065615507995</v>
      </c>
    </row>
    <row r="88" spans="1:3" x14ac:dyDescent="0.2">
      <c r="A88" s="2">
        <v>5.5809300000000057</v>
      </c>
      <c r="C88" s="2">
        <f t="shared" si="2"/>
        <v>3.3621638278713717</v>
      </c>
    </row>
    <row r="89" spans="1:3" x14ac:dyDescent="0.2">
      <c r="A89" s="2">
        <v>5.6709450000000059</v>
      </c>
      <c r="C89" s="2">
        <f t="shared" si="2"/>
        <v>3.3420994033689113</v>
      </c>
    </row>
    <row r="90" spans="1:3" x14ac:dyDescent="0.2">
      <c r="A90" s="2">
        <v>5.7609600000000061</v>
      </c>
      <c r="C90" s="2">
        <f t="shared" si="2"/>
        <v>3.3219143595307323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3.3016097867218468</v>
      </c>
    </row>
    <row r="92" spans="1:3" x14ac:dyDescent="0.2">
      <c r="A92" s="2">
        <v>5.9409900000000064</v>
      </c>
      <c r="C92" s="2">
        <f t="shared" si="3"/>
        <v>3.2811867776178292</v>
      </c>
    </row>
    <row r="93" spans="1:3" x14ac:dyDescent="0.2">
      <c r="A93" s="2">
        <v>6.0310050000000066</v>
      </c>
      <c r="C93" s="2">
        <f t="shared" si="3"/>
        <v>3.2606464168999021</v>
      </c>
    </row>
    <row r="94" spans="1:3" x14ac:dyDescent="0.2">
      <c r="A94" s="2">
        <v>6.1210200000000068</v>
      </c>
      <c r="C94" s="2">
        <f t="shared" si="3"/>
        <v>3.2399897749915492</v>
      </c>
    </row>
    <row r="95" spans="1:3" x14ac:dyDescent="0.2">
      <c r="A95" s="2">
        <v>6.211035000000007</v>
      </c>
      <c r="C95" s="2">
        <f t="shared" si="3"/>
        <v>3.2192179043885636</v>
      </c>
    </row>
    <row r="96" spans="1:3" x14ac:dyDescent="0.2">
      <c r="A96" s="2">
        <v>6.3010500000000071</v>
      </c>
      <c r="C96" s="2">
        <f t="shared" si="3"/>
        <v>3.198331837642034</v>
      </c>
    </row>
    <row r="97" spans="1:3" x14ac:dyDescent="0.2">
      <c r="A97" s="2">
        <v>6.3910650000000073</v>
      </c>
      <c r="C97" s="2">
        <f t="shared" si="3"/>
        <v>3.1773325863860111</v>
      </c>
    </row>
    <row r="98" spans="1:3" x14ac:dyDescent="0.2">
      <c r="A98" s="2">
        <v>6.4810800000000075</v>
      </c>
      <c r="C98" s="2">
        <f t="shared" si="3"/>
        <v>3.1562211410181304</v>
      </c>
    </row>
    <row r="99" spans="1:3" x14ac:dyDescent="0.2">
      <c r="A99" s="2">
        <v>6.5710950000000077</v>
      </c>
      <c r="C99" s="2">
        <f t="shared" si="3"/>
        <v>3.134998470782119</v>
      </c>
    </row>
    <row r="100" spans="1:3" x14ac:dyDescent="0.2">
      <c r="A100" s="2">
        <v>6.6611100000000079</v>
      </c>
      <c r="C100" s="2">
        <f t="shared" si="3"/>
        <v>3.1136655240920805</v>
      </c>
    </row>
    <row r="101" spans="1:3" x14ac:dyDescent="0.2">
      <c r="A101" s="2">
        <v>6.751125000000008</v>
      </c>
      <c r="C101" s="2">
        <f t="shared" si="3"/>
        <v>3.0922232289970588</v>
      </c>
    </row>
    <row r="102" spans="1:3" x14ac:dyDescent="0.2">
      <c r="A102" s="2">
        <v>6.8411400000000082</v>
      </c>
      <c r="C102" s="2">
        <f t="shared" si="3"/>
        <v>3.070672493722006</v>
      </c>
    </row>
    <row r="103" spans="1:3" x14ac:dyDescent="0.2">
      <c r="A103" s="2">
        <v>6.9311550000000084</v>
      </c>
      <c r="C103" s="2">
        <f t="shared" si="3"/>
        <v>3.0490142072453277</v>
      </c>
    </row>
    <row r="104" spans="1:3" x14ac:dyDescent="0.2">
      <c r="A104" s="2">
        <v>7.0211700000000086</v>
      </c>
      <c r="C104" s="2">
        <f t="shared" si="3"/>
        <v>3.0272492398884596</v>
      </c>
    </row>
    <row r="105" spans="1:3" x14ac:dyDescent="0.2">
      <c r="A105" s="2">
        <v>7.1111850000000087</v>
      </c>
      <c r="C105" s="2">
        <f t="shared" si="3"/>
        <v>3.0053784439026252</v>
      </c>
    </row>
    <row r="106" spans="1:3" x14ac:dyDescent="0.2">
      <c r="A106" s="2">
        <v>7.2012000000000089</v>
      </c>
      <c r="C106" s="2">
        <f t="shared" si="3"/>
        <v>2.9834026540440277</v>
      </c>
    </row>
    <row r="107" spans="1:3" x14ac:dyDescent="0.2">
      <c r="A107" s="2">
        <v>7.2912150000000091</v>
      </c>
      <c r="C107" s="2">
        <f t="shared" si="3"/>
        <v>2.9613226881325314</v>
      </c>
    </row>
    <row r="108" spans="1:3" x14ac:dyDescent="0.2">
      <c r="A108" s="2">
        <v>7.3812300000000093</v>
      </c>
      <c r="C108" s="2">
        <f t="shared" si="3"/>
        <v>2.9391393475912677</v>
      </c>
    </row>
    <row r="109" spans="1:3" x14ac:dyDescent="0.2">
      <c r="A109" s="2">
        <v>7.4712450000000095</v>
      </c>
      <c r="C109" s="2">
        <f t="shared" si="3"/>
        <v>2.9168534179660468</v>
      </c>
    </row>
    <row r="110" spans="1:3" x14ac:dyDescent="0.2">
      <c r="A110" s="2">
        <v>7.5612600000000096</v>
      </c>
      <c r="C110" s="2">
        <f t="shared" si="3"/>
        <v>2.8944656694243283</v>
      </c>
    </row>
    <row r="111" spans="1:3" x14ac:dyDescent="0.2">
      <c r="A111" s="2">
        <v>7.6512750000000098</v>
      </c>
      <c r="C111" s="2">
        <f t="shared" si="3"/>
        <v>2.8719768572340389</v>
      </c>
    </row>
    <row r="112" spans="1:3" x14ac:dyDescent="0.2">
      <c r="A112" s="2">
        <v>7.74129000000001</v>
      </c>
      <c r="C112" s="2">
        <f t="shared" si="3"/>
        <v>2.8493877222228012</v>
      </c>
    </row>
    <row r="113" spans="1:3" x14ac:dyDescent="0.2">
      <c r="A113" s="2">
        <v>7.8313050000000102</v>
      </c>
      <c r="C113" s="2">
        <f t="shared" si="3"/>
        <v>2.8266989912183069</v>
      </c>
    </row>
    <row r="114" spans="1:3" x14ac:dyDescent="0.2">
      <c r="A114" s="2">
        <v>7.9213200000000104</v>
      </c>
      <c r="C114" s="2">
        <f t="shared" si="3"/>
        <v>2.8039113774706412</v>
      </c>
    </row>
    <row r="115" spans="1:3" x14ac:dyDescent="0.2">
      <c r="A115" s="2">
        <v>8.0113350000000096</v>
      </c>
      <c r="C115" s="2">
        <f t="shared" si="3"/>
        <v>2.781025581057381</v>
      </c>
    </row>
    <row r="116" spans="1:3" x14ac:dyDescent="0.2">
      <c r="A116" s="2">
        <v>8.1013500000000089</v>
      </c>
      <c r="C116" s="2">
        <f t="shared" si="3"/>
        <v>2.7580422892722902</v>
      </c>
    </row>
    <row r="117" spans="1:3" x14ac:dyDescent="0.2">
      <c r="A117" s="2">
        <v>8.1913650000000082</v>
      </c>
      <c r="C117" s="2">
        <f t="shared" si="3"/>
        <v>2.7349621769984163</v>
      </c>
    </row>
    <row r="118" spans="1:3" x14ac:dyDescent="0.2">
      <c r="A118" s="2">
        <v>8.2813800000000075</v>
      </c>
      <c r="C118" s="2">
        <f t="shared" si="3"/>
        <v>2.7117859070663424</v>
      </c>
    </row>
    <row r="119" spans="1:3" x14ac:dyDescent="0.2">
      <c r="A119" s="2">
        <v>8.3713950000000068</v>
      </c>
      <c r="C119" s="2">
        <f t="shared" si="3"/>
        <v>2.6885141305983393</v>
      </c>
    </row>
    <row r="120" spans="1:3" x14ac:dyDescent="0.2">
      <c r="A120" s="2">
        <v>8.4614100000000061</v>
      </c>
      <c r="C120" s="2">
        <f t="shared" si="3"/>
        <v>2.6651474873390955</v>
      </c>
    </row>
    <row r="121" spans="1:3" x14ac:dyDescent="0.2">
      <c r="A121" s="2">
        <v>8.5514250000000054</v>
      </c>
      <c r="C121" s="2">
        <f t="shared" si="3"/>
        <v>2.6416866059736912</v>
      </c>
    </row>
    <row r="122" spans="1:3" x14ac:dyDescent="0.2">
      <c r="A122" s="2">
        <v>8.6414400000000047</v>
      </c>
      <c r="C122" s="2">
        <f t="shared" si="3"/>
        <v>2.6181321044334318</v>
      </c>
    </row>
    <row r="123" spans="1:3" x14ac:dyDescent="0.2">
      <c r="A123" s="2">
        <v>8.731455000000004</v>
      </c>
      <c r="C123" s="2">
        <f t="shared" si="3"/>
        <v>2.5944845901901168</v>
      </c>
    </row>
    <row r="124" spans="1:3" x14ac:dyDescent="0.2">
      <c r="A124" s="2">
        <v>8.8214700000000033</v>
      </c>
      <c r="C124" s="2">
        <f t="shared" si="3"/>
        <v>2.5707446605393089</v>
      </c>
    </row>
    <row r="125" spans="1:3" x14ac:dyDescent="0.2">
      <c r="A125" s="2">
        <v>8.9114850000000025</v>
      </c>
      <c r="C125" s="2">
        <f t="shared" si="3"/>
        <v>2.5469129028731095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7.9684829490000002</v>
      </c>
      <c r="C2" s="2">
        <f t="shared" ref="C2:C22" si="0">LOG((10^$G$5)/(1+10^$G$2)*(10^(-1*(A2/$G$3)^$G$4+$G$2)+10^(-1*(A2/$G$6)^$G$4)))</f>
        <v>7.9700597431735716</v>
      </c>
      <c r="D2" s="2">
        <f t="shared" ref="D2:D22" si="1" xml:space="preserve"> (B2 - C2)^2</f>
        <v>2.4862798658086259E-6</v>
      </c>
      <c r="F2" s="2" t="s">
        <v>11</v>
      </c>
      <c r="G2" s="2">
        <v>3.5826395611681288</v>
      </c>
      <c r="H2" s="2">
        <v>0.67198846994471861</v>
      </c>
      <c r="L2" s="6" t="s">
        <v>14</v>
      </c>
      <c r="M2" s="2">
        <v>0.16339781042636595</v>
      </c>
    </row>
    <row r="3" spans="1:14" x14ac:dyDescent="0.2">
      <c r="A3" s="2">
        <v>1E-3</v>
      </c>
      <c r="B3" s="2">
        <v>8.0791812459999992</v>
      </c>
      <c r="C3" s="2">
        <f t="shared" si="0"/>
        <v>7.964912333170437</v>
      </c>
      <c r="D3" s="2">
        <f t="shared" si="1"/>
        <v>1.3057384439250084E-2</v>
      </c>
      <c r="F3" s="2" t="s">
        <v>10</v>
      </c>
      <c r="G3" s="2">
        <v>0.58772899181018268</v>
      </c>
      <c r="H3" s="2">
        <v>0.24764574082126969</v>
      </c>
      <c r="L3" s="6" t="s">
        <v>17</v>
      </c>
      <c r="M3" s="2">
        <f>SQRT(M2)</f>
        <v>0.40422495027690453</v>
      </c>
    </row>
    <row r="4" spans="1:14" x14ac:dyDescent="0.2">
      <c r="A4" s="2">
        <v>1.5E-3</v>
      </c>
      <c r="B4" s="2">
        <v>7.8633228600000002</v>
      </c>
      <c r="C4" s="2">
        <f t="shared" si="0"/>
        <v>7.9628635633047793</v>
      </c>
      <c r="D4" s="2">
        <f t="shared" si="1"/>
        <v>9.9083516144100499E-3</v>
      </c>
      <c r="F4" s="2" t="s">
        <v>9</v>
      </c>
      <c r="G4" s="2">
        <v>0.82635240414864597</v>
      </c>
      <c r="H4" s="2">
        <v>0.22951854021624568</v>
      </c>
      <c r="L4" s="6" t="s">
        <v>15</v>
      </c>
      <c r="M4" s="2">
        <v>0.95818659409999729</v>
      </c>
    </row>
    <row r="5" spans="1:14" x14ac:dyDescent="0.2">
      <c r="A5" s="2">
        <v>1.5</v>
      </c>
      <c r="B5" s="2">
        <v>6.0293837779999997</v>
      </c>
      <c r="C5" s="2">
        <f t="shared" si="0"/>
        <v>5.808199865795145</v>
      </c>
      <c r="D5" s="2">
        <f t="shared" si="1"/>
        <v>4.8922323018244861E-2</v>
      </c>
      <c r="F5" s="2" t="s">
        <v>8</v>
      </c>
      <c r="G5" s="2">
        <v>7.9700597431735698</v>
      </c>
      <c r="H5" s="2">
        <v>0.24303114536062628</v>
      </c>
      <c r="L5" s="6" t="s">
        <v>16</v>
      </c>
      <c r="M5" s="2">
        <v>0.95080775776470272</v>
      </c>
    </row>
    <row r="6" spans="1:14" x14ac:dyDescent="0.2">
      <c r="A6" s="2">
        <v>1.5009999999999999</v>
      </c>
      <c r="B6" s="2">
        <v>5.8633228600000002</v>
      </c>
      <c r="C6" s="2">
        <f t="shared" si="0"/>
        <v>5.8070214970304033</v>
      </c>
      <c r="D6" s="2">
        <f t="shared" si="1"/>
        <v>3.1698434722343062E-3</v>
      </c>
      <c r="F6" s="2" t="s">
        <v>12</v>
      </c>
      <c r="G6" s="2">
        <v>5.1391975103123375</v>
      </c>
      <c r="H6" s="2">
        <v>3.227426020845126</v>
      </c>
      <c r="L6" s="6" t="s">
        <v>18</v>
      </c>
      <c r="M6" s="3" t="s">
        <v>38</v>
      </c>
      <c r="N6" s="2" t="s">
        <v>19</v>
      </c>
    </row>
    <row r="7" spans="1:14" x14ac:dyDescent="0.2">
      <c r="A7" s="2">
        <v>1.5015000000000001</v>
      </c>
      <c r="B7" s="2">
        <v>5.4771212550000001</v>
      </c>
      <c r="C7" s="2">
        <f t="shared" si="0"/>
        <v>5.806432377694037</v>
      </c>
      <c r="D7" s="2">
        <f t="shared" si="1"/>
        <v>0.10844581553000698</v>
      </c>
      <c r="F7" s="4" t="s">
        <v>20</v>
      </c>
    </row>
    <row r="8" spans="1:14" x14ac:dyDescent="0.2">
      <c r="A8" s="2">
        <v>3</v>
      </c>
      <c r="B8" s="2">
        <v>5.222716471</v>
      </c>
      <c r="C8" s="2">
        <f t="shared" si="0"/>
        <v>4.2759754529465024</v>
      </c>
      <c r="D8" s="2">
        <f t="shared" si="1"/>
        <v>0.89631855526497317</v>
      </c>
      <c r="F8" s="2" t="s">
        <v>21</v>
      </c>
    </row>
    <row r="9" spans="1:14" x14ac:dyDescent="0.2">
      <c r="A9" s="2">
        <v>3.0009999999999999</v>
      </c>
      <c r="B9" s="2">
        <v>3.698970004</v>
      </c>
      <c r="C9" s="2">
        <f t="shared" si="0"/>
        <v>4.2751770509179341</v>
      </c>
      <c r="D9" s="2">
        <f t="shared" si="1"/>
        <v>0.33201456091788634</v>
      </c>
      <c r="F9" s="4" t="s">
        <v>22</v>
      </c>
    </row>
    <row r="10" spans="1:14" x14ac:dyDescent="0.2">
      <c r="A10" s="2">
        <v>3.0015000000000001</v>
      </c>
      <c r="B10" s="2">
        <v>3.986771734</v>
      </c>
      <c r="C10" s="2">
        <f t="shared" si="0"/>
        <v>4.2747780073811743</v>
      </c>
      <c r="D10" s="2">
        <f t="shared" si="1"/>
        <v>8.2947613506911738E-2</v>
      </c>
      <c r="F10" s="2" t="s">
        <v>23</v>
      </c>
    </row>
    <row r="11" spans="1:14" x14ac:dyDescent="0.2">
      <c r="A11" s="2">
        <v>4.5</v>
      </c>
      <c r="B11" s="2">
        <v>3.1553360370000001</v>
      </c>
      <c r="C11" s="2">
        <f t="shared" si="0"/>
        <v>3.5429614107218352</v>
      </c>
      <c r="D11" s="2">
        <f t="shared" si="1"/>
        <v>0.15025343035299235</v>
      </c>
      <c r="F11" s="4" t="s">
        <v>24</v>
      </c>
    </row>
    <row r="12" spans="1:14" x14ac:dyDescent="0.2">
      <c r="A12" s="2">
        <v>4.5010000000000003</v>
      </c>
      <c r="B12" s="2">
        <v>3.4771212550000001</v>
      </c>
      <c r="C12" s="2">
        <f t="shared" si="0"/>
        <v>3.5427045888946713</v>
      </c>
      <c r="D12" s="2">
        <f t="shared" si="1"/>
        <v>4.3011736847399272E-3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3.826074803</v>
      </c>
      <c r="C13" s="2">
        <f t="shared" si="0"/>
        <v>3.5425762398743803</v>
      </c>
      <c r="D13" s="2">
        <f t="shared" si="1"/>
        <v>8.0371435294290985E-2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2.8450980399999999</v>
      </c>
      <c r="C14" s="2">
        <f t="shared" si="0"/>
        <v>3.2542180655315964</v>
      </c>
      <c r="D14" s="2">
        <f t="shared" si="1"/>
        <v>0.1673791952909742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3.4771212550000001</v>
      </c>
      <c r="C15" s="2">
        <f t="shared" si="0"/>
        <v>3.2540553855609033</v>
      </c>
      <c r="D15" s="2">
        <f t="shared" si="1"/>
        <v>4.9758382108620172E-2</v>
      </c>
    </row>
    <row r="16" spans="1:14" x14ac:dyDescent="0.2">
      <c r="A16" s="2">
        <v>6.0015000000000001</v>
      </c>
      <c r="B16" s="2">
        <v>3.1673173349999999</v>
      </c>
      <c r="C16" s="2">
        <f t="shared" si="0"/>
        <v>3.2539740514651392</v>
      </c>
      <c r="D16" s="2">
        <f t="shared" si="1"/>
        <v>7.5093865085195414E-3</v>
      </c>
    </row>
    <row r="17" spans="1:4" x14ac:dyDescent="0.2">
      <c r="A17" s="2">
        <v>7.5</v>
      </c>
      <c r="B17" s="2">
        <v>2.9294189259999999</v>
      </c>
      <c r="C17" s="2">
        <f t="shared" si="0"/>
        <v>3.0208949167845018</v>
      </c>
      <c r="D17" s="2">
        <f t="shared" si="1"/>
        <v>8.3678568900062891E-3</v>
      </c>
    </row>
    <row r="18" spans="1:4" x14ac:dyDescent="0.2">
      <c r="A18" s="2">
        <v>7.5010000000000003</v>
      </c>
      <c r="B18" s="2">
        <v>3.3288863539999998</v>
      </c>
      <c r="C18" s="2">
        <f t="shared" si="0"/>
        <v>3.0207439185577871</v>
      </c>
      <c r="D18" s="2">
        <f t="shared" si="1"/>
        <v>9.4951760520258194E-2</v>
      </c>
    </row>
    <row r="19" spans="1:4" x14ac:dyDescent="0.2">
      <c r="A19" s="2">
        <v>7.5015000000000001</v>
      </c>
      <c r="B19" s="2">
        <v>3.7283537820000001</v>
      </c>
      <c r="C19" s="2">
        <f t="shared" si="0"/>
        <v>3.0206684210290056</v>
      </c>
      <c r="D19" s="2">
        <f t="shared" si="1"/>
        <v>0.50081857013264686</v>
      </c>
    </row>
    <row r="20" spans="1:4" x14ac:dyDescent="0.2">
      <c r="A20" s="2">
        <v>9</v>
      </c>
      <c r="B20" s="2">
        <v>2.3710678619999999</v>
      </c>
      <c r="C20" s="2">
        <f t="shared" si="0"/>
        <v>2.7984475283495995</v>
      </c>
      <c r="D20" s="2">
        <f t="shared" si="1"/>
        <v>0.18265337920909513</v>
      </c>
    </row>
    <row r="21" spans="1:4" x14ac:dyDescent="0.2">
      <c r="A21" s="2">
        <v>9.0009999999999994</v>
      </c>
      <c r="B21" s="2">
        <v>2.6230645624999998</v>
      </c>
      <c r="C21" s="2">
        <f t="shared" si="0"/>
        <v>2.7983016122291762</v>
      </c>
      <c r="D21" s="2">
        <f t="shared" si="1"/>
        <v>3.070802359778585E-2</v>
      </c>
    </row>
    <row r="22" spans="1:4" x14ac:dyDescent="0.2">
      <c r="A22" s="2">
        <v>9.0015000000000001</v>
      </c>
      <c r="B22" s="2">
        <v>2.8750612630000001</v>
      </c>
      <c r="C22" s="2">
        <f t="shared" si="0"/>
        <v>2.7982286552445172</v>
      </c>
      <c r="D22" s="2">
        <f t="shared" si="1"/>
        <v>5.9032496145078822E-3</v>
      </c>
    </row>
    <row r="23" spans="1:4" x14ac:dyDescent="0.2">
      <c r="A23" s="4" t="s">
        <v>5</v>
      </c>
      <c r="D23" s="2">
        <f>SUM(D2:D22)</f>
        <v>2.777762777248221</v>
      </c>
    </row>
    <row r="26" spans="1:4" x14ac:dyDescent="0.2">
      <c r="A26" s="2">
        <v>0</v>
      </c>
      <c r="C26" s="2">
        <f>LOG((10^$G$5)/(1+10^$G$2)*(10^(-1*(A26/$G$3)^$G$4+$G$2)+10^(-1*(A26/$G$6)^$G$4)))</f>
        <v>7.9700597431735716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7.757969894327327</v>
      </c>
    </row>
    <row r="28" spans="1:4" x14ac:dyDescent="0.2">
      <c r="A28" s="2">
        <v>0.18003</v>
      </c>
      <c r="C28" s="2">
        <f t="shared" si="2"/>
        <v>7.5940017502692907</v>
      </c>
    </row>
    <row r="29" spans="1:4" x14ac:dyDescent="0.2">
      <c r="A29" s="2">
        <v>0.27004499999999998</v>
      </c>
      <c r="C29" s="2">
        <f t="shared" si="2"/>
        <v>7.4443530132028206</v>
      </c>
    </row>
    <row r="30" spans="1:4" x14ac:dyDescent="0.2">
      <c r="A30" s="2">
        <v>0.36005999999999999</v>
      </c>
      <c r="C30" s="2">
        <f t="shared" si="2"/>
        <v>7.3033166968075625</v>
      </c>
    </row>
    <row r="31" spans="1:4" x14ac:dyDescent="0.2">
      <c r="A31" s="2">
        <v>0.450075</v>
      </c>
      <c r="C31" s="2">
        <f t="shared" si="2"/>
        <v>7.1683682776404547</v>
      </c>
    </row>
    <row r="32" spans="1:4" x14ac:dyDescent="0.2">
      <c r="A32" s="2">
        <v>0.54008999999999996</v>
      </c>
      <c r="C32" s="2">
        <f t="shared" si="2"/>
        <v>7.0380932022967215</v>
      </c>
    </row>
    <row r="33" spans="1:3" x14ac:dyDescent="0.2">
      <c r="A33" s="2">
        <v>0.63010499999999992</v>
      </c>
      <c r="C33" s="2">
        <f t="shared" si="2"/>
        <v>6.9115938009514117</v>
      </c>
    </row>
    <row r="34" spans="1:3" x14ac:dyDescent="0.2">
      <c r="A34" s="2">
        <v>0.72011999999999987</v>
      </c>
      <c r="C34" s="2">
        <f t="shared" si="2"/>
        <v>6.7882545371278749</v>
      </c>
    </row>
    <row r="35" spans="1:3" x14ac:dyDescent="0.2">
      <c r="A35" s="2">
        <v>0.81013499999999983</v>
      </c>
      <c r="C35" s="2">
        <f t="shared" si="2"/>
        <v>6.6676307369555738</v>
      </c>
    </row>
    <row r="36" spans="1:3" x14ac:dyDescent="0.2">
      <c r="A36" s="2">
        <v>0.90014999999999978</v>
      </c>
      <c r="C36" s="2">
        <f t="shared" si="2"/>
        <v>6.5493892878904241</v>
      </c>
    </row>
    <row r="37" spans="1:3" x14ac:dyDescent="0.2">
      <c r="A37" s="2">
        <v>0.99016499999999974</v>
      </c>
      <c r="C37" s="2">
        <f t="shared" si="2"/>
        <v>6.4332743304162037</v>
      </c>
    </row>
    <row r="38" spans="1:3" x14ac:dyDescent="0.2">
      <c r="A38" s="2">
        <v>1.0801799999999997</v>
      </c>
      <c r="C38" s="2">
        <f t="shared" si="2"/>
        <v>6.3190861951780555</v>
      </c>
    </row>
    <row r="39" spans="1:3" x14ac:dyDescent="0.2">
      <c r="A39" s="2">
        <v>1.1701949999999997</v>
      </c>
      <c r="C39" s="2">
        <f t="shared" si="2"/>
        <v>6.2066679082942349</v>
      </c>
    </row>
    <row r="40" spans="1:3" x14ac:dyDescent="0.2">
      <c r="A40" s="2">
        <v>1.2602099999999996</v>
      </c>
      <c r="C40" s="2">
        <f t="shared" si="2"/>
        <v>6.0958962946329924</v>
      </c>
    </row>
    <row r="41" spans="1:3" x14ac:dyDescent="0.2">
      <c r="A41" s="2">
        <v>1.3502249999999996</v>
      </c>
      <c r="C41" s="2">
        <f t="shared" si="2"/>
        <v>5.9866760247629598</v>
      </c>
    </row>
    <row r="42" spans="1:3" x14ac:dyDescent="0.2">
      <c r="A42" s="2">
        <v>1.4402399999999995</v>
      </c>
      <c r="C42" s="2">
        <f t="shared" si="2"/>
        <v>5.8789356359955152</v>
      </c>
    </row>
    <row r="43" spans="1:3" x14ac:dyDescent="0.2">
      <c r="A43" s="2">
        <v>1.5302549999999995</v>
      </c>
      <c r="C43" s="2">
        <f t="shared" si="2"/>
        <v>5.7726249338215032</v>
      </c>
    </row>
    <row r="44" spans="1:3" x14ac:dyDescent="0.2">
      <c r="A44" s="2">
        <v>1.6202699999999994</v>
      </c>
      <c r="C44" s="2">
        <f t="shared" si="2"/>
        <v>5.6677133947302627</v>
      </c>
    </row>
    <row r="45" spans="1:3" x14ac:dyDescent="0.2">
      <c r="A45" s="2">
        <v>1.7102849999999994</v>
      </c>
      <c r="C45" s="2">
        <f t="shared" si="2"/>
        <v>5.5641893167290748</v>
      </c>
    </row>
    <row r="46" spans="1:3" x14ac:dyDescent="0.2">
      <c r="A46" s="2">
        <v>1.8002999999999993</v>
      </c>
      <c r="C46" s="2">
        <f t="shared" si="2"/>
        <v>5.4620595365016156</v>
      </c>
    </row>
    <row r="47" spans="1:3" x14ac:dyDescent="0.2">
      <c r="A47" s="2">
        <v>1.8903149999999993</v>
      </c>
      <c r="C47" s="2">
        <f t="shared" si="2"/>
        <v>5.3613495713904431</v>
      </c>
    </row>
    <row r="48" spans="1:3" x14ac:dyDescent="0.2">
      <c r="A48" s="2">
        <v>1.9803299999999993</v>
      </c>
      <c r="C48" s="2">
        <f t="shared" si="2"/>
        <v>5.2621040607056742</v>
      </c>
    </row>
    <row r="49" spans="1:3" x14ac:dyDescent="0.2">
      <c r="A49" s="2">
        <v>2.0703449999999992</v>
      </c>
      <c r="C49" s="2">
        <f t="shared" si="2"/>
        <v>5.1643873800696705</v>
      </c>
    </row>
    <row r="50" spans="1:3" x14ac:dyDescent="0.2">
      <c r="A50" s="2">
        <v>2.1603599999999994</v>
      </c>
      <c r="C50" s="2">
        <f t="shared" si="2"/>
        <v>5.0682842881951764</v>
      </c>
    </row>
    <row r="51" spans="1:3" x14ac:dyDescent="0.2">
      <c r="A51" s="2">
        <v>2.2503749999999996</v>
      </c>
      <c r="C51" s="2">
        <f t="shared" si="2"/>
        <v>4.9739004405963856</v>
      </c>
    </row>
    <row r="52" spans="1:3" x14ac:dyDescent="0.2">
      <c r="A52" s="2">
        <v>2.3403899999999997</v>
      </c>
      <c r="C52" s="2">
        <f t="shared" si="2"/>
        <v>4.8813625727719048</v>
      </c>
    </row>
    <row r="53" spans="1:3" x14ac:dyDescent="0.2">
      <c r="A53" s="2">
        <v>2.4304049999999999</v>
      </c>
      <c r="C53" s="2">
        <f t="shared" si="2"/>
        <v>4.7908181215934391</v>
      </c>
    </row>
    <row r="54" spans="1:3" x14ac:dyDescent="0.2">
      <c r="A54" s="2">
        <v>2.5204200000000001</v>
      </c>
      <c r="C54" s="2">
        <f t="shared" si="2"/>
        <v>4.7024340258325914</v>
      </c>
    </row>
    <row r="55" spans="1:3" x14ac:dyDescent="0.2">
      <c r="A55" s="2">
        <v>2.6104350000000003</v>
      </c>
      <c r="C55" s="2">
        <f t="shared" si="2"/>
        <v>4.6163944359560372</v>
      </c>
    </row>
    <row r="56" spans="1:3" x14ac:dyDescent="0.2">
      <c r="A56" s="2">
        <v>2.7004500000000005</v>
      </c>
      <c r="C56" s="2">
        <f t="shared" si="2"/>
        <v>4.5328970832924655</v>
      </c>
    </row>
    <row r="57" spans="1:3" x14ac:dyDescent="0.2">
      <c r="A57" s="2">
        <v>2.7904650000000006</v>
      </c>
      <c r="C57" s="2">
        <f t="shared" si="2"/>
        <v>4.4521481241315204</v>
      </c>
    </row>
    <row r="58" spans="1:3" x14ac:dyDescent="0.2">
      <c r="A58" s="2">
        <v>2.8804800000000008</v>
      </c>
      <c r="C58" s="2">
        <f t="shared" si="2"/>
        <v>4.3743553970838631</v>
      </c>
    </row>
    <row r="59" spans="1:3" x14ac:dyDescent="0.2">
      <c r="A59" s="2">
        <v>2.970495000000001</v>
      </c>
      <c r="C59" s="2">
        <f t="shared" si="2"/>
        <v>4.2997202153497369</v>
      </c>
    </row>
    <row r="60" spans="1:3" x14ac:dyDescent="0.2">
      <c r="A60" s="2">
        <v>3.0605100000000012</v>
      </c>
      <c r="C60" s="2">
        <f t="shared" si="2"/>
        <v>4.2284280476227574</v>
      </c>
    </row>
    <row r="61" spans="1:3" x14ac:dyDescent="0.2">
      <c r="A61" s="2">
        <v>3.1505250000000014</v>
      </c>
      <c r="C61" s="2">
        <f t="shared" si="2"/>
        <v>4.1606386908051967</v>
      </c>
    </row>
    <row r="62" spans="1:3" x14ac:dyDescent="0.2">
      <c r="A62" s="2">
        <v>3.2405400000000015</v>
      </c>
      <c r="C62" s="2">
        <f t="shared" si="2"/>
        <v>4.0964767543664182</v>
      </c>
    </row>
    <row r="63" spans="1:3" x14ac:dyDescent="0.2">
      <c r="A63" s="2">
        <v>3.3305550000000017</v>
      </c>
      <c r="C63" s="2">
        <f t="shared" si="2"/>
        <v>4.0360234002512447</v>
      </c>
    </row>
    <row r="64" spans="1:3" x14ac:dyDescent="0.2">
      <c r="A64" s="2">
        <v>3.4205700000000019</v>
      </c>
      <c r="C64" s="2">
        <f t="shared" si="2"/>
        <v>3.9793102616889109</v>
      </c>
    </row>
    <row r="65" spans="1:3" x14ac:dyDescent="0.2">
      <c r="A65" s="2">
        <v>3.5105850000000021</v>
      </c>
      <c r="C65" s="2">
        <f t="shared" si="2"/>
        <v>3.9263162753881464</v>
      </c>
    </row>
    <row r="66" spans="1:3" x14ac:dyDescent="0.2">
      <c r="A66" s="2">
        <v>3.6006000000000022</v>
      </c>
      <c r="C66" s="2">
        <f t="shared" si="2"/>
        <v>3.876967824096202</v>
      </c>
    </row>
    <row r="67" spans="1:3" x14ac:dyDescent="0.2">
      <c r="A67" s="2">
        <v>3.6906150000000024</v>
      </c>
      <c r="C67" s="2">
        <f t="shared" si="2"/>
        <v>3.8311421638658008</v>
      </c>
    </row>
    <row r="68" spans="1:3" x14ac:dyDescent="0.2">
      <c r="A68" s="2">
        <v>3.7806300000000026</v>
      </c>
      <c r="C68" s="2">
        <f t="shared" si="2"/>
        <v>3.7886736930023774</v>
      </c>
    </row>
    <row r="69" spans="1:3" x14ac:dyDescent="0.2">
      <c r="A69" s="2">
        <v>3.8706450000000028</v>
      </c>
      <c r="C69" s="2">
        <f t="shared" si="2"/>
        <v>3.7493622962378739</v>
      </c>
    </row>
    <row r="70" spans="1:3" x14ac:dyDescent="0.2">
      <c r="A70" s="2">
        <v>3.960660000000003</v>
      </c>
      <c r="C70" s="2">
        <f t="shared" si="2"/>
        <v>3.7129828273484065</v>
      </c>
    </row>
    <row r="71" spans="1:3" x14ac:dyDescent="0.2">
      <c r="A71" s="2">
        <v>4.0506750000000027</v>
      </c>
      <c r="C71" s="2">
        <f t="shared" si="2"/>
        <v>3.6792947906693034</v>
      </c>
    </row>
    <row r="72" spans="1:3" x14ac:dyDescent="0.2">
      <c r="A72" s="2">
        <v>4.1406900000000029</v>
      </c>
      <c r="C72" s="2">
        <f t="shared" si="2"/>
        <v>3.6480514189653026</v>
      </c>
    </row>
    <row r="73" spans="1:3" x14ac:dyDescent="0.2">
      <c r="A73" s="2">
        <v>4.230705000000003</v>
      </c>
      <c r="C73" s="2">
        <f t="shared" si="2"/>
        <v>3.6190075679174032</v>
      </c>
    </row>
    <row r="74" spans="1:3" x14ac:dyDescent="0.2">
      <c r="A74" s="2">
        <v>4.3207200000000032</v>
      </c>
      <c r="C74" s="2">
        <f t="shared" si="2"/>
        <v>3.5919260966131121</v>
      </c>
    </row>
    <row r="75" spans="1:3" x14ac:dyDescent="0.2">
      <c r="A75" s="2">
        <v>4.4107350000000034</v>
      </c>
      <c r="C75" s="2">
        <f t="shared" si="2"/>
        <v>3.5665826304760087</v>
      </c>
    </row>
    <row r="76" spans="1:3" x14ac:dyDescent="0.2">
      <c r="A76" s="2">
        <v>4.5007500000000036</v>
      </c>
      <c r="C76" s="2">
        <f t="shared" si="2"/>
        <v>3.542768778872313</v>
      </c>
    </row>
    <row r="77" spans="1:3" x14ac:dyDescent="0.2">
      <c r="A77" s="2">
        <v>4.5907650000000038</v>
      </c>
      <c r="C77" s="2">
        <f t="shared" si="2"/>
        <v>3.5202939942852267</v>
      </c>
    </row>
    <row r="78" spans="1:3" x14ac:dyDescent="0.2">
      <c r="A78" s="2">
        <v>4.6807800000000039</v>
      </c>
      <c r="C78" s="2">
        <f t="shared" si="2"/>
        <v>3.4989863178598655</v>
      </c>
    </row>
    <row r="79" spans="1:3" x14ac:dyDescent="0.2">
      <c r="A79" s="2">
        <v>4.7707950000000041</v>
      </c>
      <c r="C79" s="2">
        <f t="shared" si="2"/>
        <v>3.4786922695387554</v>
      </c>
    </row>
    <row r="80" spans="1:3" x14ac:dyDescent="0.2">
      <c r="A80" s="2">
        <v>4.8608100000000043</v>
      </c>
      <c r="C80" s="2">
        <f t="shared" si="2"/>
        <v>3.4592761244622596</v>
      </c>
    </row>
    <row r="81" spans="1:3" x14ac:dyDescent="0.2">
      <c r="A81" s="2">
        <v>4.9508250000000045</v>
      </c>
      <c r="C81" s="2">
        <f t="shared" si="2"/>
        <v>3.4406187840031404</v>
      </c>
    </row>
    <row r="82" spans="1:3" x14ac:dyDescent="0.2">
      <c r="A82" s="2">
        <v>5.0408400000000047</v>
      </c>
      <c r="C82" s="2">
        <f t="shared" si="2"/>
        <v>3.4226164099110048</v>
      </c>
    </row>
    <row r="83" spans="1:3" x14ac:dyDescent="0.2">
      <c r="A83" s="2">
        <v>5.1308550000000048</v>
      </c>
      <c r="C83" s="2">
        <f t="shared" si="2"/>
        <v>3.4051789503787715</v>
      </c>
    </row>
    <row r="84" spans="1:3" x14ac:dyDescent="0.2">
      <c r="A84" s="2">
        <v>5.220870000000005</v>
      </c>
      <c r="C84" s="2">
        <f t="shared" si="2"/>
        <v>3.3882286513258331</v>
      </c>
    </row>
    <row r="85" spans="1:3" x14ac:dyDescent="0.2">
      <c r="A85" s="2">
        <v>5.3108850000000052</v>
      </c>
      <c r="C85" s="2">
        <f t="shared" si="2"/>
        <v>3.371698616578287</v>
      </c>
    </row>
    <row r="86" spans="1:3" x14ac:dyDescent="0.2">
      <c r="A86" s="2">
        <v>5.4009000000000054</v>
      </c>
      <c r="C86" s="2">
        <f t="shared" si="2"/>
        <v>3.355531457255589</v>
      </c>
    </row>
    <row r="87" spans="1:3" x14ac:dyDescent="0.2">
      <c r="A87" s="2">
        <v>5.4909150000000055</v>
      </c>
      <c r="C87" s="2">
        <f t="shared" si="2"/>
        <v>3.3396780530724222</v>
      </c>
    </row>
    <row r="88" spans="1:3" x14ac:dyDescent="0.2">
      <c r="A88" s="2">
        <v>5.5809300000000057</v>
      </c>
      <c r="C88" s="2">
        <f t="shared" si="2"/>
        <v>3.3240964355798135</v>
      </c>
    </row>
    <row r="89" spans="1:3" x14ac:dyDescent="0.2">
      <c r="A89" s="2">
        <v>5.6709450000000059</v>
      </c>
      <c r="C89" s="2">
        <f t="shared" si="2"/>
        <v>3.3087507946389807</v>
      </c>
    </row>
    <row r="90" spans="1:3" x14ac:dyDescent="0.2">
      <c r="A90" s="2">
        <v>5.7609600000000061</v>
      </c>
      <c r="C90" s="2">
        <f t="shared" si="2"/>
        <v>3.2936106037322772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3.2786498562781872</v>
      </c>
    </row>
    <row r="92" spans="1:3" x14ac:dyDescent="0.2">
      <c r="A92" s="2">
        <v>5.9409900000000064</v>
      </c>
      <c r="C92" s="2">
        <f t="shared" si="3"/>
        <v>3.2638464032883525</v>
      </c>
    </row>
    <row r="93" spans="1:3" x14ac:dyDescent="0.2">
      <c r="A93" s="2">
        <v>6.0310050000000066</v>
      </c>
      <c r="C93" s="2">
        <f t="shared" si="3"/>
        <v>3.2491813819831803</v>
      </c>
    </row>
    <row r="94" spans="1:3" x14ac:dyDescent="0.2">
      <c r="A94" s="2">
        <v>6.1210200000000068</v>
      </c>
      <c r="C94" s="2">
        <f t="shared" si="3"/>
        <v>3.2346387249920139</v>
      </c>
    </row>
    <row r="95" spans="1:3" x14ac:dyDescent="0.2">
      <c r="A95" s="2">
        <v>6.211035000000007</v>
      </c>
      <c r="C95" s="2">
        <f t="shared" si="3"/>
        <v>3.220204740229756</v>
      </c>
    </row>
    <row r="96" spans="1:3" x14ac:dyDescent="0.2">
      <c r="A96" s="2">
        <v>6.3010500000000071</v>
      </c>
      <c r="C96" s="2">
        <f t="shared" si="3"/>
        <v>3.2058677522697607</v>
      </c>
    </row>
    <row r="97" spans="1:3" x14ac:dyDescent="0.2">
      <c r="A97" s="2">
        <v>6.3910650000000073</v>
      </c>
      <c r="C97" s="2">
        <f t="shared" si="3"/>
        <v>3.1916177968893638</v>
      </c>
    </row>
    <row r="98" spans="1:3" x14ac:dyDescent="0.2">
      <c r="A98" s="2">
        <v>6.4810800000000075</v>
      </c>
      <c r="C98" s="2">
        <f t="shared" si="3"/>
        <v>3.1774463613607398</v>
      </c>
    </row>
    <row r="99" spans="1:3" x14ac:dyDescent="0.2">
      <c r="A99" s="2">
        <v>6.5710950000000077</v>
      </c>
      <c r="C99" s="2">
        <f t="shared" si="3"/>
        <v>3.1633461639396114</v>
      </c>
    </row>
    <row r="100" spans="1:3" x14ac:dyDescent="0.2">
      <c r="A100" s="2">
        <v>6.6611100000000079</v>
      </c>
      <c r="C100" s="2">
        <f t="shared" si="3"/>
        <v>3.1493109668337533</v>
      </c>
    </row>
    <row r="101" spans="1:3" x14ac:dyDescent="0.2">
      <c r="A101" s="2">
        <v>6.751125000000008</v>
      </c>
      <c r="C101" s="2">
        <f t="shared" si="3"/>
        <v>3.1353354176941703</v>
      </c>
    </row>
    <row r="102" spans="1:3" x14ac:dyDescent="0.2">
      <c r="A102" s="2">
        <v>6.8411400000000082</v>
      </c>
      <c r="C102" s="2">
        <f t="shared" si="3"/>
        <v>3.1214149153563167</v>
      </c>
    </row>
    <row r="103" spans="1:3" x14ac:dyDescent="0.2">
      <c r="A103" s="2">
        <v>6.9311550000000084</v>
      </c>
      <c r="C103" s="2">
        <f t="shared" si="3"/>
        <v>3.1075454961656273</v>
      </c>
    </row>
    <row r="104" spans="1:3" x14ac:dyDescent="0.2">
      <c r="A104" s="2">
        <v>7.0211700000000086</v>
      </c>
      <c r="C104" s="2">
        <f t="shared" si="3"/>
        <v>3.0937237377538476</v>
      </c>
    </row>
    <row r="105" spans="1:3" x14ac:dyDescent="0.2">
      <c r="A105" s="2">
        <v>7.1111850000000087</v>
      </c>
      <c r="C105" s="2">
        <f t="shared" si="3"/>
        <v>3.0799466775954167</v>
      </c>
    </row>
    <row r="106" spans="1:3" x14ac:dyDescent="0.2">
      <c r="A106" s="2">
        <v>7.2012000000000089</v>
      </c>
      <c r="C106" s="2">
        <f t="shared" si="3"/>
        <v>3.0662117440728704</v>
      </c>
    </row>
    <row r="107" spans="1:3" x14ac:dyDescent="0.2">
      <c r="A107" s="2">
        <v>7.2912150000000091</v>
      </c>
      <c r="C107" s="2">
        <f t="shared" si="3"/>
        <v>3.0525166981236804</v>
      </c>
    </row>
    <row r="108" spans="1:3" x14ac:dyDescent="0.2">
      <c r="A108" s="2">
        <v>7.3812300000000093</v>
      </c>
      <c r="C108" s="2">
        <f t="shared" si="3"/>
        <v>3.0388595838348098</v>
      </c>
    </row>
    <row r="109" spans="1:3" x14ac:dyDescent="0.2">
      <c r="A109" s="2">
        <v>7.4712450000000095</v>
      </c>
      <c r="C109" s="2">
        <f t="shared" si="3"/>
        <v>3.0252386866019005</v>
      </c>
    </row>
    <row r="110" spans="1:3" x14ac:dyDescent="0.2">
      <c r="A110" s="2">
        <v>7.5612600000000096</v>
      </c>
      <c r="C110" s="2">
        <f t="shared" si="3"/>
        <v>3.0116524976831678</v>
      </c>
    </row>
    <row r="111" spans="1:3" x14ac:dyDescent="0.2">
      <c r="A111" s="2">
        <v>7.6512750000000098</v>
      </c>
      <c r="C111" s="2">
        <f t="shared" si="3"/>
        <v>2.9980996841590488</v>
      </c>
    </row>
    <row r="112" spans="1:3" x14ac:dyDescent="0.2">
      <c r="A112" s="2">
        <v>7.74129000000001</v>
      </c>
      <c r="C112" s="2">
        <f t="shared" si="3"/>
        <v>2.9845790634619656</v>
      </c>
    </row>
    <row r="113" spans="1:3" x14ac:dyDescent="0.2">
      <c r="A113" s="2">
        <v>7.8313050000000102</v>
      </c>
      <c r="C113" s="2">
        <f t="shared" si="3"/>
        <v>2.9710895817703586</v>
      </c>
    </row>
    <row r="114" spans="1:3" x14ac:dyDescent="0.2">
      <c r="A114" s="2">
        <v>7.9213200000000104</v>
      </c>
      <c r="C114" s="2">
        <f t="shared" si="3"/>
        <v>2.9576302956708571</v>
      </c>
    </row>
    <row r="115" spans="1:3" x14ac:dyDescent="0.2">
      <c r="A115" s="2">
        <v>8.0113350000000096</v>
      </c>
      <c r="C115" s="2">
        <f t="shared" si="3"/>
        <v>2.944200356585164</v>
      </c>
    </row>
    <row r="116" spans="1:3" x14ac:dyDescent="0.2">
      <c r="A116" s="2">
        <v>8.1013500000000089</v>
      </c>
      <c r="C116" s="2">
        <f t="shared" si="3"/>
        <v>2.9307989975364968</v>
      </c>
    </row>
    <row r="117" spans="1:3" x14ac:dyDescent="0.2">
      <c r="A117" s="2">
        <v>8.1913650000000082</v>
      </c>
      <c r="C117" s="2">
        <f t="shared" si="3"/>
        <v>2.9174255218965071</v>
      </c>
    </row>
    <row r="118" spans="1:3" x14ac:dyDescent="0.2">
      <c r="A118" s="2">
        <v>8.2813800000000075</v>
      </c>
      <c r="C118" s="2">
        <f t="shared" si="3"/>
        <v>2.9040792938093563</v>
      </c>
    </row>
    <row r="119" spans="1:3" x14ac:dyDescent="0.2">
      <c r="A119" s="2">
        <v>8.3713950000000068</v>
      </c>
      <c r="C119" s="2">
        <f t="shared" si="3"/>
        <v>2.8907597300366565</v>
      </c>
    </row>
    <row r="120" spans="1:3" x14ac:dyDescent="0.2">
      <c r="A120" s="2">
        <v>8.4614100000000061</v>
      </c>
      <c r="C120" s="2">
        <f t="shared" si="3"/>
        <v>2.8774662930066959</v>
      </c>
    </row>
    <row r="121" spans="1:3" x14ac:dyDescent="0.2">
      <c r="A121" s="2">
        <v>8.5514250000000054</v>
      </c>
      <c r="C121" s="2">
        <f t="shared" si="3"/>
        <v>2.8641984848848492</v>
      </c>
    </row>
    <row r="122" spans="1:3" x14ac:dyDescent="0.2">
      <c r="A122" s="2">
        <v>8.6414400000000047</v>
      </c>
      <c r="C122" s="2">
        <f t="shared" si="3"/>
        <v>2.8509558425103365</v>
      </c>
    </row>
    <row r="123" spans="1:3" x14ac:dyDescent="0.2">
      <c r="A123" s="2">
        <v>8.731455000000004</v>
      </c>
      <c r="C123" s="2">
        <f t="shared" si="3"/>
        <v>2.8377379330683552</v>
      </c>
    </row>
    <row r="124" spans="1:3" x14ac:dyDescent="0.2">
      <c r="A124" s="2">
        <v>8.8214700000000033</v>
      </c>
      <c r="C124" s="2">
        <f t="shared" si="3"/>
        <v>2.8245443503867427</v>
      </c>
    </row>
    <row r="125" spans="1:3" x14ac:dyDescent="0.2">
      <c r="A125" s="2">
        <v>8.9114850000000025</v>
      </c>
      <c r="C125" s="2">
        <f t="shared" si="3"/>
        <v>2.8113747117633281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topLeftCell="B3" zoomScale="90" zoomScaleNormal="90" workbookViewId="0"/>
  </sheetViews>
  <sheetFormatPr defaultRowHeight="15" x14ac:dyDescent="0.25"/>
  <cols>
    <col min="1" max="1" width="9.140625" style="9"/>
    <col min="2" max="3" width="9.85546875" style="9" customWidth="1"/>
    <col min="4" max="5" width="9.140625" style="9"/>
    <col min="6" max="6" width="11.140625" style="9" bestFit="1" customWidth="1"/>
    <col min="7" max="16384" width="9.140625" style="9"/>
  </cols>
  <sheetData>
    <row r="1" spans="1:37" ht="24" customHeight="1" x14ac:dyDescent="0.25">
      <c r="A1" s="1" t="s">
        <v>1</v>
      </c>
      <c r="B1" s="14" t="s">
        <v>2</v>
      </c>
      <c r="C1" s="14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8">
        <v>0</v>
      </c>
      <c r="B2" s="8">
        <v>7.9684829490000002</v>
      </c>
      <c r="C2" s="8">
        <f t="shared" ref="C2:C22" si="0" xml:space="preserve"> $G$5 - ((A2 /$G$3)^$G$4)</f>
        <v>7.9841998319672243</v>
      </c>
      <c r="D2" s="8">
        <f t="shared" ref="D2:D22" si="1" xml:space="preserve"> (B2 - C2)^2</f>
        <v>2.4702041020541795E-4</v>
      </c>
      <c r="E2" s="8"/>
      <c r="F2" s="8"/>
      <c r="G2" s="8"/>
      <c r="H2" s="8"/>
      <c r="I2" s="8"/>
      <c r="J2" s="8"/>
      <c r="K2" s="8"/>
      <c r="L2" s="15" t="s">
        <v>14</v>
      </c>
      <c r="M2" s="12">
        <v>0.17986326380651355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8">
        <v>1.5</v>
      </c>
      <c r="B3" s="8">
        <v>5.2552725049999998</v>
      </c>
      <c r="C3" s="8">
        <f t="shared" si="0"/>
        <v>5.0561869574912217</v>
      </c>
      <c r="D3" s="8">
        <f t="shared" si="1"/>
        <v>3.9635055226869921E-2</v>
      </c>
      <c r="E3" s="8"/>
      <c r="F3" s="8" t="s">
        <v>55</v>
      </c>
      <c r="G3" s="12">
        <v>4.308352654432622E-2</v>
      </c>
      <c r="H3" s="12">
        <v>3.8256538922259213E-2</v>
      </c>
      <c r="I3" s="8"/>
      <c r="J3" s="8"/>
      <c r="K3" s="8"/>
      <c r="L3" s="15" t="s">
        <v>17</v>
      </c>
      <c r="M3" s="12">
        <f>SQRT(M2)</f>
        <v>0.42410289294758829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25">
      <c r="A4" s="8">
        <v>3</v>
      </c>
      <c r="B4" s="8">
        <v>4.2304489209999998</v>
      </c>
      <c r="C4" s="8">
        <f t="shared" si="0"/>
        <v>4.3728414870172134</v>
      </c>
      <c r="D4" s="8">
        <f t="shared" si="1"/>
        <v>2.0275642856966539E-2</v>
      </c>
      <c r="E4" s="8"/>
      <c r="F4" s="8" t="s">
        <v>9</v>
      </c>
      <c r="G4" s="12">
        <v>0.30261968480044066</v>
      </c>
      <c r="H4" s="12">
        <v>4.9700962702679485E-2</v>
      </c>
      <c r="I4" s="8"/>
      <c r="J4" s="8"/>
      <c r="K4" s="8"/>
      <c r="L4" s="15" t="s">
        <v>15</v>
      </c>
      <c r="M4" s="12">
        <v>0.94277315720418642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25">
      <c r="A5" s="8">
        <v>4.5</v>
      </c>
      <c r="B5" s="8">
        <v>3.7781512500000001</v>
      </c>
      <c r="C5" s="8">
        <f t="shared" si="0"/>
        <v>3.9013889305609926</v>
      </c>
      <c r="D5" s="8">
        <f t="shared" si="1"/>
        <v>1.5187525910053226E-2</v>
      </c>
      <c r="E5" s="8"/>
      <c r="F5" s="8" t="s">
        <v>8</v>
      </c>
      <c r="G5" s="12">
        <v>7.9841998319672243</v>
      </c>
      <c r="H5" s="12">
        <v>0.24469910699760161</v>
      </c>
      <c r="I5" s="8"/>
      <c r="J5" s="8"/>
      <c r="K5" s="8"/>
      <c r="L5" s="15" t="s">
        <v>16</v>
      </c>
      <c r="M5" s="12">
        <v>0.93641461911576274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25">
      <c r="A6" s="8">
        <v>6</v>
      </c>
      <c r="B6" s="8">
        <v>2.5682017240000001</v>
      </c>
      <c r="C6" s="8">
        <f t="shared" si="0"/>
        <v>3.5300154910004631</v>
      </c>
      <c r="D6" s="8">
        <f t="shared" si="1"/>
        <v>0.92508572239162079</v>
      </c>
      <c r="E6" s="8"/>
      <c r="F6" s="8"/>
      <c r="G6" s="8"/>
      <c r="H6" s="8"/>
      <c r="I6" s="8"/>
      <c r="J6" s="8"/>
      <c r="K6" s="8"/>
      <c r="L6" s="16" t="s">
        <v>18</v>
      </c>
      <c r="M6" s="17" t="s">
        <v>60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x14ac:dyDescent="0.25">
      <c r="A7" s="8">
        <v>7.5</v>
      </c>
      <c r="B7" s="8">
        <v>2.6674529530000002</v>
      </c>
      <c r="C7" s="8">
        <f t="shared" si="0"/>
        <v>3.2188469717467623</v>
      </c>
      <c r="D7" s="8">
        <f t="shared" si="1"/>
        <v>0.30403536390970459</v>
      </c>
      <c r="E7" s="8"/>
      <c r="F7" s="7" t="s">
        <v>20</v>
      </c>
      <c r="G7" s="8"/>
      <c r="H7" s="8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5">
      <c r="A8" s="8">
        <v>9</v>
      </c>
      <c r="B8" s="8">
        <v>3.3710678619999999</v>
      </c>
      <c r="C8" s="8">
        <f t="shared" si="0"/>
        <v>2.9485343988755268</v>
      </c>
      <c r="D8" s="8">
        <f t="shared" si="1"/>
        <v>0.17853452745996043</v>
      </c>
      <c r="E8" s="8"/>
      <c r="F8" s="8" t="s">
        <v>57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5">
      <c r="A9" s="8">
        <v>0</v>
      </c>
      <c r="B9" s="8">
        <v>8.0791812459999992</v>
      </c>
      <c r="C9" s="8">
        <f t="shared" si="0"/>
        <v>7.9841998319672243</v>
      </c>
      <c r="D9" s="8">
        <f t="shared" si="1"/>
        <v>9.0214690116654159E-3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5">
      <c r="A10" s="8">
        <v>1.5</v>
      </c>
      <c r="B10" s="8">
        <v>5.0530784430000004</v>
      </c>
      <c r="C10" s="8">
        <f t="shared" si="0"/>
        <v>5.0561869574912217</v>
      </c>
      <c r="D10" s="8">
        <f t="shared" si="1"/>
        <v>9.6628623421327718E-6</v>
      </c>
      <c r="E10" s="8"/>
      <c r="F10" s="8" t="s">
        <v>58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5">
      <c r="A11" s="8">
        <v>3</v>
      </c>
      <c r="B11" s="8">
        <v>4.6334684560000001</v>
      </c>
      <c r="C11" s="8">
        <f t="shared" si="0"/>
        <v>4.3728414870172134</v>
      </c>
      <c r="D11" s="8">
        <f t="shared" si="1"/>
        <v>6.7926416961154465E-2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5">
      <c r="A12" s="8">
        <v>4.5</v>
      </c>
      <c r="B12" s="8">
        <v>3.5682017240000001</v>
      </c>
      <c r="C12" s="8">
        <f t="shared" si="0"/>
        <v>3.9013889305609926</v>
      </c>
      <c r="D12" s="8">
        <f t="shared" si="1"/>
        <v>0.11101371461591744</v>
      </c>
      <c r="E12" s="8"/>
      <c r="F12" s="26" t="s">
        <v>59</v>
      </c>
      <c r="G12" s="27"/>
      <c r="H12" s="27"/>
      <c r="I12" s="27"/>
      <c r="J12" s="27"/>
      <c r="K12" s="27"/>
      <c r="L12" s="27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5">
      <c r="A13" s="8">
        <v>6</v>
      </c>
      <c r="B13" s="8">
        <v>4.0413926849999999</v>
      </c>
      <c r="C13" s="8">
        <f t="shared" si="0"/>
        <v>3.5300154910004631</v>
      </c>
      <c r="D13" s="8">
        <f t="shared" si="1"/>
        <v>0.26150663454283996</v>
      </c>
      <c r="E13" s="8"/>
      <c r="F13" s="27"/>
      <c r="G13" s="27"/>
      <c r="H13" s="27"/>
      <c r="I13" s="27"/>
      <c r="J13" s="27"/>
      <c r="K13" s="27"/>
      <c r="L13" s="27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5">
      <c r="A14" s="8">
        <v>7.5</v>
      </c>
      <c r="B14" s="8">
        <v>3.06069784</v>
      </c>
      <c r="C14" s="8">
        <f t="shared" si="0"/>
        <v>3.2188469717467623</v>
      </c>
      <c r="D14" s="8">
        <f t="shared" si="1"/>
        <v>2.5011147872254766E-2</v>
      </c>
      <c r="E14" s="8"/>
      <c r="F14" s="27"/>
      <c r="G14" s="27"/>
      <c r="H14" s="27"/>
      <c r="I14" s="27"/>
      <c r="J14" s="27"/>
      <c r="K14" s="27"/>
      <c r="L14" s="27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x14ac:dyDescent="0.25">
      <c r="A15" s="8">
        <v>9</v>
      </c>
      <c r="B15" s="8">
        <v>3.618048097</v>
      </c>
      <c r="C15" s="8">
        <f t="shared" si="0"/>
        <v>2.9485343988755268</v>
      </c>
      <c r="D15" s="8">
        <f t="shared" si="1"/>
        <v>0.44824859197630817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5">
      <c r="A16" s="8">
        <v>0</v>
      </c>
      <c r="B16" s="8">
        <v>7.8633228600000002</v>
      </c>
      <c r="C16" s="8">
        <f t="shared" si="0"/>
        <v>7.9841998319672243</v>
      </c>
      <c r="D16" s="8">
        <f t="shared" si="1"/>
        <v>1.4611242351965063E-2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8">
        <v>1.5</v>
      </c>
      <c r="B17" s="8">
        <v>5.1958996519999996</v>
      </c>
      <c r="C17" s="8">
        <f t="shared" si="0"/>
        <v>5.0561869574912217</v>
      </c>
      <c r="D17" s="8">
        <f t="shared" si="1"/>
        <v>1.9519637006903092E-2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5">
      <c r="A18" s="8">
        <v>3</v>
      </c>
      <c r="B18" s="8">
        <v>4.7781512499999996</v>
      </c>
      <c r="C18" s="8">
        <f t="shared" si="0"/>
        <v>4.3728414870172134</v>
      </c>
      <c r="D18" s="8">
        <f t="shared" si="1"/>
        <v>0.16427600396916234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x14ac:dyDescent="0.25">
      <c r="A19" s="8">
        <v>4.5</v>
      </c>
      <c r="B19" s="8">
        <v>3.9395192529999998</v>
      </c>
      <c r="C19" s="8">
        <f t="shared" si="0"/>
        <v>3.9013889305609926</v>
      </c>
      <c r="D19" s="8">
        <f t="shared" si="1"/>
        <v>1.4539214893026613E-3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x14ac:dyDescent="0.25">
      <c r="A20" s="8">
        <v>6</v>
      </c>
      <c r="B20" s="8">
        <v>3</v>
      </c>
      <c r="C20" s="8">
        <f t="shared" si="0"/>
        <v>3.5300154910004631</v>
      </c>
      <c r="D20" s="8">
        <f t="shared" si="1"/>
        <v>0.28091642070046197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5">
      <c r="A21" s="8">
        <v>7.5</v>
      </c>
      <c r="B21" s="8">
        <v>2.911157609</v>
      </c>
      <c r="C21" s="8">
        <f t="shared" si="0"/>
        <v>3.2188469717467623</v>
      </c>
      <c r="D21" s="8">
        <f t="shared" si="1"/>
        <v>9.4672743947508672E-2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8">
        <v>9</v>
      </c>
      <c r="B22" s="8">
        <v>3.4548448600000001</v>
      </c>
      <c r="C22" s="8">
        <f t="shared" si="0"/>
        <v>2.9485343988755268</v>
      </c>
      <c r="D22" s="8">
        <f t="shared" si="1"/>
        <v>0.25635028304407681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7" t="s">
        <v>5</v>
      </c>
      <c r="B23" s="8"/>
      <c r="C23" s="8"/>
      <c r="D23" s="8">
        <f>SUM(D2:D22)</f>
        <v>3.237538748517244</v>
      </c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8">
        <v>0</v>
      </c>
      <c r="B26" s="8"/>
      <c r="C26" s="8">
        <f xml:space="preserve"> $G$5 - ((A26 /$G$3)^$G$4)</f>
        <v>7.9841998319672243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8">
        <v>0.09</v>
      </c>
      <c r="B27" s="8"/>
      <c r="C27" s="8">
        <f t="shared" ref="C27:C90" si="2" xml:space="preserve"> $G$5 - ((A27 /$G$3)^$G$4)</f>
        <v>6.7344660817631441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x14ac:dyDescent="0.25">
      <c r="A28" s="8">
        <v>0.18</v>
      </c>
      <c r="B28" s="8"/>
      <c r="C28" s="8">
        <f t="shared" si="2"/>
        <v>6.4428007325616701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x14ac:dyDescent="0.25">
      <c r="A29" s="8">
        <v>0.27</v>
      </c>
      <c r="B29" s="8"/>
      <c r="C29" s="8">
        <f t="shared" si="2"/>
        <v>6.2415754659108966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8">
        <v>0.36</v>
      </c>
      <c r="B30" s="8"/>
      <c r="C30" s="8">
        <f t="shared" si="2"/>
        <v>6.0830659438408379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8">
        <v>0.44999999999999996</v>
      </c>
      <c r="B31" s="8"/>
      <c r="C31" s="8">
        <f t="shared" si="2"/>
        <v>5.9502530713626154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8">
        <v>0.53999999999999992</v>
      </c>
      <c r="B32" s="8"/>
      <c r="C32" s="8">
        <f t="shared" si="2"/>
        <v>5.8348783240838342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8">
        <v>0.62999999999999989</v>
      </c>
      <c r="B33" s="8"/>
      <c r="C33" s="8">
        <f t="shared" si="2"/>
        <v>5.7322391639985666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8">
        <v>0.71999999999999986</v>
      </c>
      <c r="B34" s="8"/>
      <c r="C34" s="8">
        <f t="shared" si="2"/>
        <v>5.6393755343687495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x14ac:dyDescent="0.25">
      <c r="A35" s="8">
        <v>0.80999999999999983</v>
      </c>
      <c r="B35" s="8"/>
      <c r="C35" s="8">
        <f t="shared" si="2"/>
        <v>5.554290516741224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8">
        <v>0.8999999999999998</v>
      </c>
      <c r="B36" s="8"/>
      <c r="C36" s="8">
        <f t="shared" si="2"/>
        <v>5.475566529455528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8">
        <v>0.98999999999999977</v>
      </c>
      <c r="B37" s="8"/>
      <c r="C37" s="8">
        <f t="shared" si="2"/>
        <v>5.4021571046672534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x14ac:dyDescent="0.25">
      <c r="A38" s="8">
        <v>1.0799999999999998</v>
      </c>
      <c r="B38" s="8"/>
      <c r="C38" s="8">
        <f t="shared" si="2"/>
        <v>5.3332653940972046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8">
        <v>1.17</v>
      </c>
      <c r="B39" s="8"/>
      <c r="C39" s="8">
        <f t="shared" si="2"/>
        <v>5.2682691293412383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8">
        <v>1.26</v>
      </c>
      <c r="B40" s="8"/>
      <c r="C40" s="8">
        <f t="shared" si="2"/>
        <v>5.2066721026114475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8">
        <v>1.35</v>
      </c>
      <c r="B41" s="8"/>
      <c r="C41" s="8">
        <f t="shared" si="2"/>
        <v>5.148071589681912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8">
        <v>1.4400000000000002</v>
      </c>
      <c r="B42" s="8"/>
      <c r="C42" s="8">
        <f t="shared" si="2"/>
        <v>5.0921357743290772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8">
        <v>1.5300000000000002</v>
      </c>
      <c r="B43" s="8"/>
      <c r="C43" s="8">
        <f t="shared" si="2"/>
        <v>5.0385876770892732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8">
        <v>1.6200000000000003</v>
      </c>
      <c r="B44" s="8"/>
      <c r="C44" s="8">
        <f t="shared" si="2"/>
        <v>4.9871934459950964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8">
        <v>1.7100000000000004</v>
      </c>
      <c r="B45" s="8"/>
      <c r="C45" s="8">
        <f t="shared" si="2"/>
        <v>4.9377536513481814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5">
      <c r="A46" s="8">
        <v>1.8000000000000005</v>
      </c>
      <c r="B46" s="8"/>
      <c r="C46" s="8">
        <f t="shared" si="2"/>
        <v>4.8900966979205807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5">
      <c r="A47" s="8">
        <v>1.8900000000000006</v>
      </c>
      <c r="B47" s="8"/>
      <c r="C47" s="8">
        <f t="shared" si="2"/>
        <v>4.8440737605045383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8">
        <v>1.9800000000000006</v>
      </c>
      <c r="B48" s="8"/>
      <c r="C48" s="8">
        <f t="shared" si="2"/>
        <v>4.7995548355134501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5">
      <c r="A49" s="8">
        <v>2.0700000000000007</v>
      </c>
      <c r="B49" s="8"/>
      <c r="C49" s="8">
        <f t="shared" si="2"/>
        <v>4.7564256236378899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8">
        <v>2.1600000000000006</v>
      </c>
      <c r="B50" s="8"/>
      <c r="C50" s="8">
        <f t="shared" si="2"/>
        <v>4.7145850404576297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8">
        <v>2.2500000000000004</v>
      </c>
      <c r="B51" s="8"/>
      <c r="C51" s="8">
        <f t="shared" si="2"/>
        <v>4.6739432078675485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8">
        <v>2.3400000000000003</v>
      </c>
      <c r="B52" s="8"/>
      <c r="C52" s="8">
        <f t="shared" si="2"/>
        <v>4.6344198181107004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8">
        <v>2.4300000000000002</v>
      </c>
      <c r="B53" s="8"/>
      <c r="C53" s="8">
        <f t="shared" si="2"/>
        <v>4.5959427897543543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8">
        <v>2.52</v>
      </c>
      <c r="B54" s="8"/>
      <c r="C54" s="8">
        <f t="shared" si="2"/>
        <v>4.5584471547239147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8">
        <v>2.61</v>
      </c>
      <c r="B55" s="8"/>
      <c r="C55" s="8">
        <f t="shared" si="2"/>
        <v>4.52187412991087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25">
      <c r="A56" s="8">
        <v>2.6999999999999997</v>
      </c>
      <c r="B56" s="8"/>
      <c r="C56" s="8">
        <f t="shared" si="2"/>
        <v>4.486170337490214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5">
      <c r="A57" s="8">
        <v>2.7899999999999996</v>
      </c>
      <c r="B57" s="8"/>
      <c r="C57" s="8">
        <f t="shared" si="2"/>
        <v>4.4512871460055905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8">
        <v>2.8799999999999994</v>
      </c>
      <c r="B58" s="8"/>
      <c r="C58" s="8">
        <f t="shared" si="2"/>
        <v>4.4171801102555772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8">
        <v>2.9699999999999993</v>
      </c>
      <c r="B59" s="8"/>
      <c r="C59" s="8">
        <f t="shared" si="2"/>
        <v>4.3838084925665761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5">
      <c r="A60" s="8">
        <v>3.0599999999999992</v>
      </c>
      <c r="B60" s="8"/>
      <c r="C60" s="8">
        <f t="shared" si="2"/>
        <v>4.3511348515380028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5">
      <c r="A61" s="8">
        <v>3.149999999999999</v>
      </c>
      <c r="B61" s="8"/>
      <c r="C61" s="8">
        <f t="shared" si="2"/>
        <v>4.3191246870606586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5">
      <c r="A62" s="8">
        <v>3.2399999999999989</v>
      </c>
      <c r="B62" s="8"/>
      <c r="C62" s="8">
        <f t="shared" si="2"/>
        <v>4.2877461325326394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5">
      <c r="A63" s="8">
        <v>3.3299999999999987</v>
      </c>
      <c r="B63" s="8"/>
      <c r="C63" s="8">
        <f t="shared" si="2"/>
        <v>4.2569696868704465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5">
      <c r="A64" s="8">
        <v>3.4199999999999986</v>
      </c>
      <c r="B64" s="8"/>
      <c r="C64" s="8">
        <f t="shared" si="2"/>
        <v>4.2267679802413154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5">
      <c r="A65" s="8">
        <v>3.5099999999999985</v>
      </c>
      <c r="B65" s="8"/>
      <c r="C65" s="8">
        <f t="shared" si="2"/>
        <v>4.1971155685041808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25">
      <c r="A66" s="8">
        <v>3.5999999999999983</v>
      </c>
      <c r="B66" s="8"/>
      <c r="C66" s="8">
        <f t="shared" si="2"/>
        <v>4.1679887522003662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25">
      <c r="A67" s="8">
        <v>3.6899999999999982</v>
      </c>
      <c r="B67" s="8"/>
      <c r="C67" s="8">
        <f t="shared" si="2"/>
        <v>4.1393654166258482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25">
      <c r="A68" s="8">
        <v>3.779999999999998</v>
      </c>
      <c r="B68" s="8"/>
      <c r="C68" s="8">
        <f t="shared" si="2"/>
        <v>4.1112248900789341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25">
      <c r="A69" s="8">
        <v>3.8699999999999979</v>
      </c>
      <c r="B69" s="8"/>
      <c r="C69" s="8">
        <f t="shared" si="2"/>
        <v>4.0835478178370872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25">
      <c r="A70" s="8">
        <v>3.9599999999999977</v>
      </c>
      <c r="B70" s="8"/>
      <c r="C70" s="8">
        <f t="shared" si="2"/>
        <v>4.0563160497947042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25">
      <c r="A71" s="8">
        <v>4.049999999999998</v>
      </c>
      <c r="B71" s="8"/>
      <c r="C71" s="8">
        <f t="shared" si="2"/>
        <v>4.0295125400061842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5">
      <c r="A72" s="8">
        <v>4.1399999999999979</v>
      </c>
      <c r="B72" s="8"/>
      <c r="C72" s="8">
        <f t="shared" si="2"/>
        <v>4.0031212566379999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25">
      <c r="A73" s="8">
        <v>4.2299999999999978</v>
      </c>
      <c r="B73" s="8"/>
      <c r="C73" s="8">
        <f t="shared" si="2"/>
        <v>3.9771271010497609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25">
      <c r="A74" s="8">
        <v>4.3199999999999976</v>
      </c>
      <c r="B74" s="8"/>
      <c r="C74" s="8">
        <f t="shared" si="2"/>
        <v>3.9515158349054698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25">
      <c r="A75" s="8">
        <v>4.4099999999999975</v>
      </c>
      <c r="B75" s="8"/>
      <c r="C75" s="8">
        <f t="shared" si="2"/>
        <v>3.9262740143683148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25">
      <c r="A76" s="8">
        <v>4.4999999999999973</v>
      </c>
      <c r="B76" s="8"/>
      <c r="C76" s="8">
        <f t="shared" si="2"/>
        <v>3.9013889305609943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8">
        <v>4.5899999999999972</v>
      </c>
      <c r="B77" s="8"/>
      <c r="C77" s="8">
        <f t="shared" si="2"/>
        <v>3.8768485555823364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25">
      <c r="A78" s="8">
        <v>4.6799999999999971</v>
      </c>
      <c r="B78" s="8"/>
      <c r="C78" s="8">
        <f t="shared" si="2"/>
        <v>3.8526414934635227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25">
      <c r="A79" s="8">
        <v>4.7699999999999969</v>
      </c>
      <c r="B79" s="8"/>
      <c r="C79" s="8">
        <f t="shared" si="2"/>
        <v>3.8287569355261848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25">
      <c r="A80" s="8">
        <v>4.8599999999999968</v>
      </c>
      <c r="B80" s="8"/>
      <c r="C80" s="8">
        <f t="shared" si="2"/>
        <v>3.8051846196721355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8">
        <v>4.9499999999999966</v>
      </c>
      <c r="B81" s="8"/>
      <c r="C81" s="8">
        <f t="shared" si="2"/>
        <v>3.7819147931924748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8">
        <v>5.0399999999999965</v>
      </c>
      <c r="B82" s="8"/>
      <c r="C82" s="8">
        <f t="shared" si="2"/>
        <v>3.7589381787337182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8">
        <v>5.1299999999999963</v>
      </c>
      <c r="B83" s="8"/>
      <c r="C83" s="8">
        <f t="shared" si="2"/>
        <v>3.7362459431016521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25">
      <c r="A84" s="8">
        <v>5.2199999999999962</v>
      </c>
      <c r="B84" s="8"/>
      <c r="C84" s="8">
        <f t="shared" si="2"/>
        <v>3.7138296686209369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25">
      <c r="A85" s="8">
        <v>5.3099999999999961</v>
      </c>
      <c r="B85" s="8"/>
      <c r="C85" s="8">
        <f t="shared" si="2"/>
        <v>3.6916813268008575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8">
        <v>5.3999999999999959</v>
      </c>
      <c r="B86" s="8"/>
      <c r="C86" s="8">
        <f t="shared" si="2"/>
        <v>3.6697932540857821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25">
      <c r="A87" s="8">
        <v>5.4899999999999958</v>
      </c>
      <c r="B87" s="8"/>
      <c r="C87" s="8">
        <f t="shared" si="2"/>
        <v>3.6481581294934626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25">
      <c r="A88" s="8">
        <v>5.5799999999999956</v>
      </c>
      <c r="B88" s="8"/>
      <c r="C88" s="8">
        <f t="shared" si="2"/>
        <v>3.6267689539658479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25">
      <c r="A89" s="8">
        <v>5.6699999999999955</v>
      </c>
      <c r="B89" s="8"/>
      <c r="C89" s="8">
        <f t="shared" si="2"/>
        <v>3.6056190312758565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5">
      <c r="A90" s="8">
        <v>5.7599999999999953</v>
      </c>
      <c r="B90" s="8"/>
      <c r="C90" s="8">
        <f t="shared" si="2"/>
        <v>3.5847019503501754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25">
      <c r="A91" s="8">
        <v>5.8499999999999952</v>
      </c>
      <c r="B91" s="8"/>
      <c r="C91" s="8">
        <f t="shared" ref="C91:C126" si="3" xml:space="preserve"> $G$5 - ((A91 /$G$3)^$G$4)</f>
        <v>3.5640115688826652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25">
      <c r="A92" s="8">
        <v>5.9399999999999951</v>
      </c>
      <c r="B92" s="8"/>
      <c r="C92" s="8">
        <f t="shared" si="3"/>
        <v>3.5435419981258445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25">
      <c r="A93" s="8">
        <v>6.0299999999999949</v>
      </c>
      <c r="B93" s="8"/>
      <c r="C93" s="8">
        <f t="shared" si="3"/>
        <v>3.5232875887592758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25">
      <c r="A94" s="8">
        <v>6.1199999999999948</v>
      </c>
      <c r="B94" s="8"/>
      <c r="C94" s="8">
        <f t="shared" si="3"/>
        <v>3.503242917743707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25">
      <c r="A95" s="8">
        <v>6.2099999999999946</v>
      </c>
      <c r="B95" s="8"/>
      <c r="C95" s="8">
        <f t="shared" si="3"/>
        <v>3.4834027760788429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25">
      <c r="A96" s="8">
        <v>6.2999999999999945</v>
      </c>
      <c r="B96" s="8"/>
      <c r="C96" s="8">
        <f t="shared" si="3"/>
        <v>3.4637621573904385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25">
      <c r="A97" s="8">
        <v>6.3899999999999944</v>
      </c>
      <c r="B97" s="8"/>
      <c r="C97" s="8">
        <f t="shared" si="3"/>
        <v>3.4443162472795583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25">
      <c r="A98" s="8">
        <v>6.4799999999999942</v>
      </c>
      <c r="B98" s="8"/>
      <c r="C98" s="8">
        <f t="shared" si="3"/>
        <v>3.4250604133731706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25">
      <c r="A99" s="8">
        <v>6.5699999999999941</v>
      </c>
      <c r="B99" s="8"/>
      <c r="C99" s="8">
        <f t="shared" si="3"/>
        <v>3.4059901960207579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25">
      <c r="A100" s="8">
        <v>6.6599999999999939</v>
      </c>
      <c r="B100" s="8"/>
      <c r="C100" s="8">
        <f t="shared" si="3"/>
        <v>3.3871012995868455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25">
      <c r="A101" s="8">
        <v>6.7499999999999938</v>
      </c>
      <c r="B101" s="8"/>
      <c r="C101" s="8">
        <f t="shared" si="3"/>
        <v>3.3683895842937019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25">
      <c r="A102" s="8">
        <v>6.8399999999999936</v>
      </c>
      <c r="B102" s="8"/>
      <c r="C102" s="8">
        <f t="shared" si="3"/>
        <v>3.3498510585726686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25">
      <c r="A103" s="8">
        <v>6.9299999999999935</v>
      </c>
      <c r="B103" s="8"/>
      <c r="C103" s="8">
        <f t="shared" si="3"/>
        <v>3.331481871886103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25">
      <c r="A104" s="8">
        <v>7.0199999999999934</v>
      </c>
      <c r="B104" s="8"/>
      <c r="C104" s="8">
        <f t="shared" si="3"/>
        <v>3.313278307985307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25">
      <c r="A105" s="8">
        <v>7.1099999999999932</v>
      </c>
      <c r="B105" s="8"/>
      <c r="C105" s="8">
        <f t="shared" si="3"/>
        <v>3.2952367785727041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8">
        <v>7.1999999999999931</v>
      </c>
      <c r="B106" s="8"/>
      <c r="C106" s="8">
        <f t="shared" si="3"/>
        <v>3.2773538173392645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8">
        <v>7.2899999999999929</v>
      </c>
      <c r="B107" s="8"/>
      <c r="C107" s="8">
        <f t="shared" si="3"/>
        <v>3.2596260743505354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25">
      <c r="A108" s="8">
        <v>7.3799999999999928</v>
      </c>
      <c r="B108" s="8"/>
      <c r="C108" s="8">
        <f t="shared" si="3"/>
        <v>3.2420503107568868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25">
      <c r="A109" s="8">
        <v>7.4699999999999926</v>
      </c>
      <c r="B109" s="8"/>
      <c r="C109" s="8">
        <f t="shared" si="3"/>
        <v>3.2246233938055227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25">
      <c r="A110" s="8">
        <v>7.5599999999999925</v>
      </c>
      <c r="B110" s="8"/>
      <c r="C110" s="8">
        <f t="shared" si="3"/>
        <v>3.2073422921336192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25">
      <c r="A111" s="8">
        <v>7.6499999999999924</v>
      </c>
      <c r="B111" s="8"/>
      <c r="C111" s="8">
        <f t="shared" si="3"/>
        <v>3.1902040713236381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25">
      <c r="A112" s="8">
        <v>7.7399999999999922</v>
      </c>
      <c r="B112" s="8"/>
      <c r="C112" s="8">
        <f t="shared" si="3"/>
        <v>3.1732058897032633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25">
      <c r="A113" s="8">
        <v>7.8299999999999921</v>
      </c>
      <c r="B113" s="8"/>
      <c r="C113" s="8">
        <f t="shared" si="3"/>
        <v>3.1563449943738453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25">
      <c r="A114" s="8">
        <v>7.9199999999999919</v>
      </c>
      <c r="B114" s="8"/>
      <c r="C114" s="8">
        <f t="shared" si="3"/>
        <v>3.139618717452457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25">
      <c r="A115" s="8">
        <v>8.0099999999999927</v>
      </c>
      <c r="B115" s="8"/>
      <c r="C115" s="8">
        <f t="shared" si="3"/>
        <v>3.1230244725137482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25">
      <c r="A116" s="8">
        <v>8.0999999999999925</v>
      </c>
      <c r="B116" s="8"/>
      <c r="C116" s="8">
        <f t="shared" si="3"/>
        <v>3.1065597512189003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25">
      <c r="A117" s="8">
        <v>8.1899999999999924</v>
      </c>
      <c r="B117" s="8"/>
      <c r="C117" s="8">
        <f t="shared" si="3"/>
        <v>3.0902221201198508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25">
      <c r="A118" s="8">
        <v>8.2799999999999923</v>
      </c>
      <c r="B118" s="8"/>
      <c r="C118" s="8">
        <f t="shared" si="3"/>
        <v>3.0740092176278573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25">
      <c r="A119" s="8">
        <v>8.3699999999999921</v>
      </c>
      <c r="B119" s="8"/>
      <c r="C119" s="8">
        <f t="shared" si="3"/>
        <v>3.0579187511362926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25">
      <c r="A120" s="8">
        <v>8.459999999999992</v>
      </c>
      <c r="B120" s="8"/>
      <c r="C120" s="8">
        <f t="shared" si="3"/>
        <v>3.0419484942882082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25">
      <c r="A121" s="8">
        <v>8.5499999999999918</v>
      </c>
      <c r="B121" s="8"/>
      <c r="C121" s="8">
        <f t="shared" si="3"/>
        <v>3.0260962843799604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25">
      <c r="A122" s="8">
        <v>8.6399999999999917</v>
      </c>
      <c r="B122" s="8"/>
      <c r="C122" s="8">
        <f t="shared" si="3"/>
        <v>3.0103600198927607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25">
      <c r="A123" s="8">
        <v>8.7299999999999915</v>
      </c>
      <c r="B123" s="8"/>
      <c r="C123" s="8">
        <f t="shared" si="3"/>
        <v>2.9947376581445742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25">
      <c r="A124" s="8">
        <v>8.8199999999999914</v>
      </c>
      <c r="B124" s="8"/>
      <c r="C124" s="8">
        <f t="shared" si="3"/>
        <v>2.9792272130553243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25">
      <c r="A125" s="8">
        <v>8.9099999999999913</v>
      </c>
      <c r="B125" s="8"/>
      <c r="C125" s="8">
        <f t="shared" si="3"/>
        <v>2.9638267530188598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25">
      <c r="A126" s="8">
        <v>8.9999999999999911</v>
      </c>
      <c r="B126" s="8"/>
      <c r="C126" s="8">
        <f t="shared" si="3"/>
        <v>2.9485343988755277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</sheetData>
  <mergeCells count="1">
    <mergeCell ref="F12:L1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3" zoomScale="90" zoomScaleNormal="90" workbookViewId="0"/>
  </sheetViews>
  <sheetFormatPr defaultRowHeight="12.75" x14ac:dyDescent="0.2"/>
  <cols>
    <col min="1" max="1" width="9.42578125" style="23" bestFit="1" customWidth="1"/>
    <col min="2" max="2" width="9.140625" style="2"/>
    <col min="3" max="3" width="12.140625" style="2" bestFit="1" customWidth="1"/>
    <col min="4" max="5" width="9.28515625" style="2" bestFit="1" customWidth="1"/>
    <col min="6" max="6" width="9.28515625" style="24" bestFit="1" customWidth="1"/>
    <col min="7" max="16384" width="9.140625" style="2"/>
  </cols>
  <sheetData>
    <row r="1" spans="1:6" x14ac:dyDescent="0.2">
      <c r="A1" s="23" t="s">
        <v>31</v>
      </c>
      <c r="B1" s="2" t="s">
        <v>26</v>
      </c>
      <c r="C1" s="2" t="s">
        <v>61</v>
      </c>
      <c r="D1" s="2" t="s">
        <v>0</v>
      </c>
      <c r="E1" s="2" t="s">
        <v>1</v>
      </c>
      <c r="F1" s="24" t="s">
        <v>30</v>
      </c>
    </row>
    <row r="2" spans="1:6" x14ac:dyDescent="0.2">
      <c r="A2" s="23">
        <v>13136</v>
      </c>
      <c r="B2" s="2" t="s">
        <v>27</v>
      </c>
      <c r="C2" s="2" t="s">
        <v>62</v>
      </c>
      <c r="D2" s="22">
        <v>4.5</v>
      </c>
      <c r="E2" s="21">
        <v>0</v>
      </c>
      <c r="F2" s="24">
        <v>7.826074803</v>
      </c>
    </row>
    <row r="3" spans="1:6" x14ac:dyDescent="0.2">
      <c r="A3" s="23">
        <v>13136</v>
      </c>
      <c r="B3" s="2" t="s">
        <v>27</v>
      </c>
      <c r="C3" s="2" t="s">
        <v>62</v>
      </c>
      <c r="D3" s="22">
        <v>4.5</v>
      </c>
      <c r="E3" s="21">
        <v>1.5</v>
      </c>
      <c r="F3" s="24">
        <v>3.8864907249999998</v>
      </c>
    </row>
    <row r="4" spans="1:6" x14ac:dyDescent="0.2">
      <c r="A4" s="23">
        <v>13136</v>
      </c>
      <c r="B4" s="2" t="s">
        <v>27</v>
      </c>
      <c r="C4" s="2" t="s">
        <v>62</v>
      </c>
      <c r="D4" s="22">
        <v>4.5</v>
      </c>
      <c r="E4" s="21">
        <v>3</v>
      </c>
      <c r="F4" s="24">
        <v>3.2304489209999998</v>
      </c>
    </row>
    <row r="5" spans="1:6" x14ac:dyDescent="0.2">
      <c r="A5" s="23">
        <v>13136</v>
      </c>
      <c r="B5" s="2" t="s">
        <v>27</v>
      </c>
      <c r="C5" s="2" t="s">
        <v>62</v>
      </c>
      <c r="D5" s="22">
        <v>4.5</v>
      </c>
      <c r="E5" s="21">
        <v>4.5</v>
      </c>
      <c r="F5" s="24">
        <v>2.4771212550000001</v>
      </c>
    </row>
    <row r="6" spans="1:6" x14ac:dyDescent="0.2">
      <c r="A6" s="23">
        <v>13136</v>
      </c>
      <c r="B6" s="2" t="s">
        <v>27</v>
      </c>
      <c r="C6" s="2" t="s">
        <v>62</v>
      </c>
      <c r="D6" s="22">
        <v>4.5</v>
      </c>
      <c r="E6" s="21">
        <v>6</v>
      </c>
      <c r="F6" s="24">
        <v>2.4313637639999999</v>
      </c>
    </row>
    <row r="7" spans="1:6" x14ac:dyDescent="0.2">
      <c r="A7" s="23">
        <v>13136</v>
      </c>
      <c r="B7" s="2" t="s">
        <v>27</v>
      </c>
      <c r="C7" s="2" t="s">
        <v>62</v>
      </c>
      <c r="D7" s="22">
        <v>4.5</v>
      </c>
      <c r="E7" s="21">
        <v>7.5</v>
      </c>
      <c r="F7" s="24">
        <v>2.397940009</v>
      </c>
    </row>
    <row r="8" spans="1:6" x14ac:dyDescent="0.2">
      <c r="A8" s="23">
        <v>13136</v>
      </c>
      <c r="B8" s="2" t="s">
        <v>27</v>
      </c>
      <c r="C8" s="2" t="s">
        <v>62</v>
      </c>
      <c r="D8" s="22">
        <v>4.5</v>
      </c>
      <c r="E8" s="21">
        <v>9</v>
      </c>
      <c r="F8" s="24">
        <v>2.903089987</v>
      </c>
    </row>
    <row r="9" spans="1:6" x14ac:dyDescent="0.2">
      <c r="A9" s="23">
        <v>13136</v>
      </c>
      <c r="B9" s="2" t="s">
        <v>28</v>
      </c>
      <c r="C9" s="2" t="s">
        <v>62</v>
      </c>
      <c r="D9" s="22">
        <v>4.5</v>
      </c>
      <c r="E9" s="21">
        <v>0</v>
      </c>
      <c r="F9" s="24">
        <v>8.0791812459999992</v>
      </c>
    </row>
    <row r="10" spans="1:6" x14ac:dyDescent="0.2">
      <c r="A10" s="23">
        <v>13136</v>
      </c>
      <c r="B10" s="2" t="s">
        <v>28</v>
      </c>
      <c r="C10" s="2" t="s">
        <v>62</v>
      </c>
      <c r="D10" s="22">
        <v>4.5</v>
      </c>
      <c r="E10" s="21">
        <v>1.5</v>
      </c>
      <c r="F10" s="24">
        <v>4.3747483459999996</v>
      </c>
    </row>
    <row r="11" spans="1:6" x14ac:dyDescent="0.2">
      <c r="A11" s="23">
        <v>13136</v>
      </c>
      <c r="B11" s="2" t="s">
        <v>28</v>
      </c>
      <c r="C11" s="2" t="s">
        <v>62</v>
      </c>
      <c r="D11" s="22">
        <v>4.5</v>
      </c>
      <c r="E11" s="21">
        <v>3</v>
      </c>
      <c r="F11" s="24">
        <v>3.6334684560000001</v>
      </c>
    </row>
    <row r="12" spans="1:6" x14ac:dyDescent="0.2">
      <c r="A12" s="23">
        <v>13136</v>
      </c>
      <c r="B12" s="2" t="s">
        <v>28</v>
      </c>
      <c r="C12" s="2" t="s">
        <v>62</v>
      </c>
      <c r="D12" s="22">
        <v>4.5</v>
      </c>
      <c r="E12" s="21">
        <v>4.5</v>
      </c>
      <c r="F12" s="24">
        <v>2.7558748560000002</v>
      </c>
    </row>
    <row r="13" spans="1:6" x14ac:dyDescent="0.2">
      <c r="A13" s="23">
        <v>13136</v>
      </c>
      <c r="B13" s="2" t="s">
        <v>28</v>
      </c>
      <c r="C13" s="2" t="s">
        <v>62</v>
      </c>
      <c r="D13" s="22">
        <v>4.5</v>
      </c>
      <c r="E13" s="21">
        <v>6</v>
      </c>
      <c r="F13" s="24">
        <v>1.5185139400000001</v>
      </c>
    </row>
    <row r="14" spans="1:6" x14ac:dyDescent="0.2">
      <c r="A14" s="23">
        <v>13136</v>
      </c>
      <c r="B14" s="2" t="s">
        <v>28</v>
      </c>
      <c r="C14" s="2" t="s">
        <v>62</v>
      </c>
      <c r="D14" s="22">
        <v>4.5</v>
      </c>
      <c r="E14" s="21">
        <v>7.5</v>
      </c>
      <c r="F14" s="24">
        <v>1.698970004</v>
      </c>
    </row>
    <row r="15" spans="1:6" x14ac:dyDescent="0.2">
      <c r="A15" s="23">
        <v>13136</v>
      </c>
      <c r="B15" s="2" t="s">
        <v>29</v>
      </c>
      <c r="C15" s="2" t="s">
        <v>62</v>
      </c>
      <c r="D15" s="22">
        <v>4.5</v>
      </c>
      <c r="E15" s="21">
        <v>0</v>
      </c>
      <c r="F15" s="24">
        <v>7.826074803</v>
      </c>
    </row>
    <row r="16" spans="1:6" x14ac:dyDescent="0.2">
      <c r="A16" s="23">
        <v>13136</v>
      </c>
      <c r="B16" s="2" t="s">
        <v>29</v>
      </c>
      <c r="C16" s="2" t="s">
        <v>62</v>
      </c>
      <c r="D16" s="22">
        <v>4.5</v>
      </c>
      <c r="E16" s="21">
        <v>1.5</v>
      </c>
      <c r="F16" s="24">
        <v>3.8864907249999998</v>
      </c>
    </row>
    <row r="17" spans="1:6" x14ac:dyDescent="0.2">
      <c r="A17" s="23">
        <v>13136</v>
      </c>
      <c r="B17" s="2" t="s">
        <v>29</v>
      </c>
      <c r="C17" s="2" t="s">
        <v>62</v>
      </c>
      <c r="D17" s="22">
        <v>4.5</v>
      </c>
      <c r="E17" s="21">
        <v>3</v>
      </c>
      <c r="F17" s="24">
        <v>3.5682017240000001</v>
      </c>
    </row>
    <row r="18" spans="1:6" x14ac:dyDescent="0.2">
      <c r="A18" s="23">
        <v>13136</v>
      </c>
      <c r="B18" s="2" t="s">
        <v>29</v>
      </c>
      <c r="C18" s="2" t="s">
        <v>62</v>
      </c>
      <c r="D18" s="22">
        <v>4.5</v>
      </c>
      <c r="E18" s="21">
        <v>4.5</v>
      </c>
      <c r="F18" s="24">
        <v>3.9684829490000002</v>
      </c>
    </row>
    <row r="19" spans="1:6" x14ac:dyDescent="0.2">
      <c r="A19" s="23">
        <v>13136</v>
      </c>
      <c r="B19" s="2" t="s">
        <v>29</v>
      </c>
      <c r="C19" s="2" t="s">
        <v>62</v>
      </c>
      <c r="D19" s="22">
        <v>4.5</v>
      </c>
      <c r="E19" s="21">
        <v>6</v>
      </c>
      <c r="F19" s="24">
        <v>1.974938852</v>
      </c>
    </row>
    <row r="20" spans="1:6" x14ac:dyDescent="0.2">
      <c r="A20" s="23">
        <v>13136</v>
      </c>
      <c r="B20" s="2" t="s">
        <v>29</v>
      </c>
      <c r="C20" s="2" t="s">
        <v>62</v>
      </c>
      <c r="D20" s="22">
        <v>4.5</v>
      </c>
      <c r="E20" s="21">
        <v>7.5</v>
      </c>
      <c r="F20" s="24">
        <v>1.812913357</v>
      </c>
    </row>
    <row r="21" spans="1:6" x14ac:dyDescent="0.2">
      <c r="A21" s="23">
        <v>13136</v>
      </c>
      <c r="B21" s="2" t="s">
        <v>29</v>
      </c>
      <c r="C21" s="2" t="s">
        <v>62</v>
      </c>
      <c r="D21" s="22">
        <v>4.5</v>
      </c>
      <c r="E21" s="21">
        <v>9</v>
      </c>
      <c r="F21" s="24">
        <v>2.7118072290000002</v>
      </c>
    </row>
    <row r="22" spans="1:6" x14ac:dyDescent="0.2">
      <c r="A22" s="23">
        <v>13136</v>
      </c>
      <c r="B22" s="2" t="s">
        <v>27</v>
      </c>
      <c r="C22" s="2" t="s">
        <v>62</v>
      </c>
      <c r="D22" s="22">
        <v>5.5</v>
      </c>
      <c r="E22" s="21">
        <v>0</v>
      </c>
      <c r="F22" s="24">
        <v>7.9684829490000002</v>
      </c>
    </row>
    <row r="23" spans="1:6" x14ac:dyDescent="0.2">
      <c r="A23" s="23">
        <v>13136</v>
      </c>
      <c r="B23" s="2" t="s">
        <v>27</v>
      </c>
      <c r="C23" s="2" t="s">
        <v>62</v>
      </c>
      <c r="D23" s="22">
        <v>5.5</v>
      </c>
      <c r="E23" s="21">
        <v>1.5</v>
      </c>
      <c r="F23" s="24">
        <v>7.1238516409999999</v>
      </c>
    </row>
    <row r="24" spans="1:6" x14ac:dyDescent="0.2">
      <c r="A24" s="23">
        <v>13136</v>
      </c>
      <c r="B24" s="2" t="s">
        <v>27</v>
      </c>
      <c r="C24" s="2" t="s">
        <v>62</v>
      </c>
      <c r="D24" s="22">
        <v>5.5</v>
      </c>
      <c r="E24" s="21">
        <v>3</v>
      </c>
      <c r="F24" s="24">
        <v>5.602059991</v>
      </c>
    </row>
    <row r="25" spans="1:6" x14ac:dyDescent="0.2">
      <c r="A25" s="23">
        <v>13136</v>
      </c>
      <c r="B25" s="2" t="s">
        <v>27</v>
      </c>
      <c r="C25" s="2" t="s">
        <v>62</v>
      </c>
      <c r="D25" s="22">
        <v>5.5</v>
      </c>
      <c r="E25" s="21">
        <v>4.5</v>
      </c>
      <c r="F25" s="24">
        <v>3.9395192529999998</v>
      </c>
    </row>
    <row r="26" spans="1:6" x14ac:dyDescent="0.2">
      <c r="A26" s="23">
        <v>13136</v>
      </c>
      <c r="B26" s="2" t="s">
        <v>27</v>
      </c>
      <c r="C26" s="2" t="s">
        <v>62</v>
      </c>
      <c r="D26" s="22">
        <v>5.5</v>
      </c>
      <c r="E26" s="21">
        <v>6</v>
      </c>
      <c r="F26" s="24">
        <v>2.903089987</v>
      </c>
    </row>
    <row r="27" spans="1:6" x14ac:dyDescent="0.2">
      <c r="A27" s="23">
        <v>13136</v>
      </c>
      <c r="B27" s="2" t="s">
        <v>27</v>
      </c>
      <c r="C27" s="2" t="s">
        <v>62</v>
      </c>
      <c r="D27" s="22">
        <v>5.5</v>
      </c>
      <c r="E27" s="21">
        <v>7.5</v>
      </c>
      <c r="F27" s="24">
        <v>2.911157609</v>
      </c>
    </row>
    <row r="28" spans="1:6" x14ac:dyDescent="0.2">
      <c r="A28" s="23">
        <v>13136</v>
      </c>
      <c r="B28" s="2" t="s">
        <v>27</v>
      </c>
      <c r="C28" s="2" t="s">
        <v>62</v>
      </c>
      <c r="D28" s="22">
        <v>5.5</v>
      </c>
      <c r="E28" s="21">
        <v>9</v>
      </c>
      <c r="F28" s="24">
        <v>2.6532125139999998</v>
      </c>
    </row>
    <row r="29" spans="1:6" x14ac:dyDescent="0.2">
      <c r="A29" s="23">
        <v>13136</v>
      </c>
      <c r="B29" s="2" t="s">
        <v>28</v>
      </c>
      <c r="C29" s="2" t="s">
        <v>62</v>
      </c>
      <c r="D29" s="22">
        <v>5.5</v>
      </c>
      <c r="E29" s="21">
        <v>0</v>
      </c>
      <c r="F29" s="24">
        <v>8.0791812459999992</v>
      </c>
    </row>
    <row r="30" spans="1:6" x14ac:dyDescent="0.2">
      <c r="A30" s="23">
        <v>13136</v>
      </c>
      <c r="B30" s="2" t="s">
        <v>28</v>
      </c>
      <c r="C30" s="2" t="s">
        <v>62</v>
      </c>
      <c r="D30" s="22">
        <v>5.5</v>
      </c>
      <c r="E30" s="21">
        <v>1.5</v>
      </c>
      <c r="F30" s="24">
        <v>6.9867717340000004</v>
      </c>
    </row>
    <row r="31" spans="1:6" x14ac:dyDescent="0.2">
      <c r="A31" s="23">
        <v>13136</v>
      </c>
      <c r="B31" s="2" t="s">
        <v>28</v>
      </c>
      <c r="C31" s="2" t="s">
        <v>62</v>
      </c>
      <c r="D31" s="22">
        <v>5.5</v>
      </c>
      <c r="E31" s="21">
        <v>3</v>
      </c>
      <c r="F31" s="24">
        <v>4.7781512499999996</v>
      </c>
    </row>
    <row r="32" spans="1:6" x14ac:dyDescent="0.2">
      <c r="A32" s="23">
        <v>13136</v>
      </c>
      <c r="B32" s="2" t="s">
        <v>28</v>
      </c>
      <c r="C32" s="2" t="s">
        <v>62</v>
      </c>
      <c r="D32" s="22">
        <v>5.5</v>
      </c>
      <c r="E32" s="21">
        <v>4.5</v>
      </c>
      <c r="F32" s="24">
        <v>3.986771734</v>
      </c>
    </row>
    <row r="33" spans="1:6" x14ac:dyDescent="0.2">
      <c r="A33" s="23">
        <v>13136</v>
      </c>
      <c r="B33" s="2" t="s">
        <v>28</v>
      </c>
      <c r="C33" s="2" t="s">
        <v>62</v>
      </c>
      <c r="D33" s="22">
        <v>5.5</v>
      </c>
      <c r="E33" s="21">
        <v>6</v>
      </c>
      <c r="F33" s="24">
        <v>3.9684829490000002</v>
      </c>
    </row>
    <row r="34" spans="1:6" x14ac:dyDescent="0.2">
      <c r="A34" s="23">
        <v>13136</v>
      </c>
      <c r="B34" s="2" t="s">
        <v>28</v>
      </c>
      <c r="C34" s="2" t="s">
        <v>62</v>
      </c>
      <c r="D34" s="22">
        <v>5.5</v>
      </c>
      <c r="E34" s="21">
        <v>7.5</v>
      </c>
      <c r="F34" s="24">
        <v>2.397940009</v>
      </c>
    </row>
    <row r="35" spans="1:6" x14ac:dyDescent="0.2">
      <c r="A35" s="23">
        <v>13136</v>
      </c>
      <c r="B35" s="2" t="s">
        <v>28</v>
      </c>
      <c r="C35" s="2" t="s">
        <v>62</v>
      </c>
      <c r="D35" s="22">
        <v>5.5</v>
      </c>
      <c r="E35" s="21">
        <v>9</v>
      </c>
      <c r="F35" s="24">
        <v>3.4548448600000001</v>
      </c>
    </row>
    <row r="36" spans="1:6" x14ac:dyDescent="0.2">
      <c r="A36" s="23">
        <v>13136</v>
      </c>
      <c r="B36" s="2" t="s">
        <v>29</v>
      </c>
      <c r="C36" s="2" t="s">
        <v>62</v>
      </c>
      <c r="D36" s="22">
        <v>5.5</v>
      </c>
      <c r="E36" s="21">
        <v>0</v>
      </c>
      <c r="F36" s="24">
        <v>7.8633228600000002</v>
      </c>
    </row>
    <row r="37" spans="1:6" x14ac:dyDescent="0.2">
      <c r="A37" s="23">
        <v>13136</v>
      </c>
      <c r="B37" s="2" t="s">
        <v>29</v>
      </c>
      <c r="C37" s="2" t="s">
        <v>62</v>
      </c>
      <c r="D37" s="22">
        <v>5.5</v>
      </c>
      <c r="E37" s="21">
        <v>1.5</v>
      </c>
      <c r="F37" s="24">
        <v>7.0899051110000002</v>
      </c>
    </row>
    <row r="38" spans="1:6" x14ac:dyDescent="0.2">
      <c r="A38" s="23">
        <v>13136</v>
      </c>
      <c r="B38" s="2" t="s">
        <v>29</v>
      </c>
      <c r="C38" s="2" t="s">
        <v>62</v>
      </c>
      <c r="D38" s="22">
        <v>5.5</v>
      </c>
      <c r="E38" s="21">
        <v>3</v>
      </c>
      <c r="F38" s="24">
        <v>5.1367205670000002</v>
      </c>
    </row>
    <row r="39" spans="1:6" x14ac:dyDescent="0.2">
      <c r="A39" s="23">
        <v>13136</v>
      </c>
      <c r="B39" s="2" t="s">
        <v>29</v>
      </c>
      <c r="C39" s="2" t="s">
        <v>62</v>
      </c>
      <c r="D39" s="22">
        <v>5.5</v>
      </c>
      <c r="E39" s="21">
        <v>4.5</v>
      </c>
      <c r="F39" s="24">
        <v>3.6720978579999999</v>
      </c>
    </row>
    <row r="40" spans="1:6" x14ac:dyDescent="0.2">
      <c r="A40" s="23">
        <v>13136</v>
      </c>
      <c r="B40" s="2" t="s">
        <v>29</v>
      </c>
      <c r="C40" s="2" t="s">
        <v>62</v>
      </c>
      <c r="D40" s="22">
        <v>5.5</v>
      </c>
      <c r="E40" s="21">
        <v>6</v>
      </c>
      <c r="F40" s="24">
        <v>3.8450980399999999</v>
      </c>
    </row>
    <row r="41" spans="1:6" x14ac:dyDescent="0.2">
      <c r="A41" s="23">
        <v>13136</v>
      </c>
      <c r="B41" s="2" t="s">
        <v>29</v>
      </c>
      <c r="C41" s="2" t="s">
        <v>62</v>
      </c>
      <c r="D41" s="22">
        <v>5.5</v>
      </c>
      <c r="E41" s="21">
        <v>7.5</v>
      </c>
      <c r="F41" s="24">
        <v>3.9294189259999999</v>
      </c>
    </row>
    <row r="42" spans="1:6" x14ac:dyDescent="0.2">
      <c r="A42" s="23">
        <v>13136</v>
      </c>
      <c r="B42" s="2" t="s">
        <v>29</v>
      </c>
      <c r="C42" s="2" t="s">
        <v>62</v>
      </c>
      <c r="D42" s="22">
        <v>5.5</v>
      </c>
      <c r="E42" s="21">
        <v>9</v>
      </c>
      <c r="F42" s="24">
        <v>3.5440680439999999</v>
      </c>
    </row>
    <row r="43" spans="1:6" x14ac:dyDescent="0.2">
      <c r="A43" s="23">
        <v>13136</v>
      </c>
      <c r="B43" s="2" t="s">
        <v>27</v>
      </c>
      <c r="C43" s="2" t="s">
        <v>62</v>
      </c>
      <c r="D43" s="22">
        <v>6.5</v>
      </c>
      <c r="E43" s="21">
        <v>0</v>
      </c>
      <c r="F43" s="24">
        <v>7.9684829490000002</v>
      </c>
    </row>
    <row r="44" spans="1:6" x14ac:dyDescent="0.2">
      <c r="A44" s="23">
        <v>13136</v>
      </c>
      <c r="B44" s="2" t="s">
        <v>27</v>
      </c>
      <c r="C44" s="2" t="s">
        <v>62</v>
      </c>
      <c r="D44" s="22">
        <v>6.5</v>
      </c>
      <c r="E44" s="21">
        <v>1.5</v>
      </c>
      <c r="F44" s="24">
        <v>6.602059991</v>
      </c>
    </row>
    <row r="45" spans="1:6" x14ac:dyDescent="0.2">
      <c r="A45" s="23">
        <v>13136</v>
      </c>
      <c r="B45" s="2" t="s">
        <v>27</v>
      </c>
      <c r="C45" s="2" t="s">
        <v>62</v>
      </c>
      <c r="D45" s="22">
        <v>6.5</v>
      </c>
      <c r="E45" s="21">
        <v>3</v>
      </c>
      <c r="F45" s="24">
        <v>3.9542425090000002</v>
      </c>
    </row>
    <row r="46" spans="1:6" x14ac:dyDescent="0.2">
      <c r="A46" s="23">
        <v>13136</v>
      </c>
      <c r="B46" s="2" t="s">
        <v>27</v>
      </c>
      <c r="C46" s="2" t="s">
        <v>62</v>
      </c>
      <c r="D46" s="22">
        <v>6.5</v>
      </c>
      <c r="E46" s="21">
        <v>4.5</v>
      </c>
      <c r="F46" s="24">
        <v>3.826074803</v>
      </c>
    </row>
    <row r="47" spans="1:6" x14ac:dyDescent="0.2">
      <c r="A47" s="23">
        <v>13136</v>
      </c>
      <c r="B47" s="2" t="s">
        <v>27</v>
      </c>
      <c r="C47" s="2" t="s">
        <v>62</v>
      </c>
      <c r="D47" s="22">
        <v>6.5</v>
      </c>
      <c r="E47" s="21">
        <v>6</v>
      </c>
      <c r="F47" s="24">
        <v>3.4771212550000001</v>
      </c>
    </row>
    <row r="48" spans="1:6" x14ac:dyDescent="0.2">
      <c r="A48" s="23">
        <v>13136</v>
      </c>
      <c r="B48" s="2" t="s">
        <v>27</v>
      </c>
      <c r="C48" s="2" t="s">
        <v>62</v>
      </c>
      <c r="D48" s="22">
        <v>6.5</v>
      </c>
      <c r="E48" s="21">
        <v>7.5</v>
      </c>
      <c r="F48" s="24">
        <v>3.2671717280000001</v>
      </c>
    </row>
    <row r="49" spans="1:6" x14ac:dyDescent="0.2">
      <c r="A49" s="23">
        <v>13136</v>
      </c>
      <c r="B49" s="2" t="s">
        <v>27</v>
      </c>
      <c r="C49" s="2" t="s">
        <v>62</v>
      </c>
      <c r="D49" s="22">
        <v>6.5</v>
      </c>
      <c r="E49" s="21">
        <v>9</v>
      </c>
      <c r="F49" s="24">
        <v>3.3324384600000001</v>
      </c>
    </row>
    <row r="50" spans="1:6" x14ac:dyDescent="0.2">
      <c r="A50" s="23">
        <v>13136</v>
      </c>
      <c r="B50" s="2" t="s">
        <v>28</v>
      </c>
      <c r="C50" s="2" t="s">
        <v>62</v>
      </c>
      <c r="D50" s="22">
        <v>6.5</v>
      </c>
      <c r="E50" s="21">
        <v>0</v>
      </c>
      <c r="F50" s="24">
        <v>8.0791812459999992</v>
      </c>
    </row>
    <row r="51" spans="1:6" x14ac:dyDescent="0.2">
      <c r="A51" s="23">
        <v>13136</v>
      </c>
      <c r="B51" s="2" t="s">
        <v>28</v>
      </c>
      <c r="C51" s="2" t="s">
        <v>62</v>
      </c>
      <c r="D51" s="22">
        <v>6.5</v>
      </c>
      <c r="E51" s="21">
        <v>1.5</v>
      </c>
      <c r="F51" s="24">
        <v>6.0899051110000002</v>
      </c>
    </row>
    <row r="52" spans="1:6" x14ac:dyDescent="0.2">
      <c r="A52" s="23">
        <v>13136</v>
      </c>
      <c r="B52" s="2" t="s">
        <v>28</v>
      </c>
      <c r="C52" s="2" t="s">
        <v>62</v>
      </c>
      <c r="D52" s="22">
        <v>6.5</v>
      </c>
      <c r="E52" s="21">
        <v>3</v>
      </c>
      <c r="F52" s="24">
        <v>4.4313637640000003</v>
      </c>
    </row>
    <row r="53" spans="1:6" x14ac:dyDescent="0.2">
      <c r="A53" s="23">
        <v>13136</v>
      </c>
      <c r="B53" s="2" t="s">
        <v>28</v>
      </c>
      <c r="C53" s="2" t="s">
        <v>62</v>
      </c>
      <c r="D53" s="22">
        <v>6.5</v>
      </c>
      <c r="E53" s="21">
        <v>4.5</v>
      </c>
      <c r="F53" s="24">
        <v>3.9395192529999998</v>
      </c>
    </row>
    <row r="54" spans="1:6" x14ac:dyDescent="0.2">
      <c r="A54" s="23">
        <v>13136</v>
      </c>
      <c r="B54" s="2" t="s">
        <v>28</v>
      </c>
      <c r="C54" s="2" t="s">
        <v>62</v>
      </c>
      <c r="D54" s="22">
        <v>6.5</v>
      </c>
      <c r="E54" s="21">
        <v>6</v>
      </c>
      <c r="F54" s="24">
        <v>3.8864907249999998</v>
      </c>
    </row>
    <row r="55" spans="1:6" x14ac:dyDescent="0.2">
      <c r="A55" s="23">
        <v>13136</v>
      </c>
      <c r="B55" s="2" t="s">
        <v>28</v>
      </c>
      <c r="C55" s="2" t="s">
        <v>62</v>
      </c>
      <c r="D55" s="22">
        <v>6.5</v>
      </c>
      <c r="E55" s="21">
        <v>7.5</v>
      </c>
      <c r="F55" s="24">
        <v>2.1760912590000001</v>
      </c>
    </row>
    <row r="56" spans="1:6" x14ac:dyDescent="0.2">
      <c r="A56" s="23">
        <v>13136</v>
      </c>
      <c r="B56" s="2" t="s">
        <v>28</v>
      </c>
      <c r="C56" s="2" t="s">
        <v>62</v>
      </c>
      <c r="D56" s="22">
        <v>6.5</v>
      </c>
      <c r="E56" s="21">
        <v>9</v>
      </c>
      <c r="F56" s="24">
        <v>2.618048097</v>
      </c>
    </row>
    <row r="57" spans="1:6" x14ac:dyDescent="0.2">
      <c r="A57" s="23">
        <v>13136</v>
      </c>
      <c r="B57" s="2" t="s">
        <v>29</v>
      </c>
      <c r="C57" s="2" t="s">
        <v>62</v>
      </c>
      <c r="D57" s="22">
        <v>6.5</v>
      </c>
      <c r="E57" s="21">
        <v>0</v>
      </c>
      <c r="F57" s="24">
        <v>7.8633228600000002</v>
      </c>
    </row>
    <row r="58" spans="1:6" x14ac:dyDescent="0.2">
      <c r="A58" s="23">
        <v>13136</v>
      </c>
      <c r="B58" s="2" t="s">
        <v>29</v>
      </c>
      <c r="C58" s="2" t="s">
        <v>62</v>
      </c>
      <c r="D58" s="22">
        <v>6.5</v>
      </c>
      <c r="E58" s="21">
        <v>1.5</v>
      </c>
      <c r="F58" s="24">
        <v>6.361727836</v>
      </c>
    </row>
    <row r="59" spans="1:6" x14ac:dyDescent="0.2">
      <c r="A59" s="23">
        <v>13136</v>
      </c>
      <c r="B59" s="2" t="s">
        <v>29</v>
      </c>
      <c r="C59" s="2" t="s">
        <v>62</v>
      </c>
      <c r="D59" s="22">
        <v>6.5</v>
      </c>
      <c r="E59" s="21">
        <v>3</v>
      </c>
      <c r="F59" s="24">
        <v>3.903089987</v>
      </c>
    </row>
    <row r="60" spans="1:6" x14ac:dyDescent="0.2">
      <c r="A60" s="23">
        <v>13136</v>
      </c>
      <c r="B60" s="2" t="s">
        <v>29</v>
      </c>
      <c r="C60" s="2" t="s">
        <v>62</v>
      </c>
      <c r="D60" s="22">
        <v>6.5</v>
      </c>
      <c r="E60" s="21">
        <v>4.5</v>
      </c>
      <c r="F60" s="24">
        <v>3.0413926849999999</v>
      </c>
    </row>
    <row r="61" spans="1:6" x14ac:dyDescent="0.2">
      <c r="A61" s="23">
        <v>13136</v>
      </c>
      <c r="B61" s="2" t="s">
        <v>29</v>
      </c>
      <c r="C61" s="2" t="s">
        <v>62</v>
      </c>
      <c r="D61" s="22">
        <v>6.5</v>
      </c>
      <c r="E61" s="21">
        <v>6</v>
      </c>
      <c r="F61" s="24">
        <v>2.986771734</v>
      </c>
    </row>
    <row r="62" spans="1:6" x14ac:dyDescent="0.2">
      <c r="A62" s="23">
        <v>13136</v>
      </c>
      <c r="B62" s="2" t="s">
        <v>29</v>
      </c>
      <c r="C62" s="2" t="s">
        <v>62</v>
      </c>
      <c r="D62" s="22">
        <v>6.5</v>
      </c>
      <c r="E62" s="21">
        <v>7.5</v>
      </c>
      <c r="F62" s="24">
        <v>2.217483944</v>
      </c>
    </row>
    <row r="63" spans="1:6" x14ac:dyDescent="0.2">
      <c r="A63" s="23">
        <v>13136</v>
      </c>
      <c r="B63" s="2" t="s">
        <v>29</v>
      </c>
      <c r="C63" s="2" t="s">
        <v>62</v>
      </c>
      <c r="D63" s="22">
        <v>6.5</v>
      </c>
      <c r="E63" s="21">
        <v>9</v>
      </c>
      <c r="F63" s="24">
        <v>2.1303337679999998</v>
      </c>
    </row>
    <row r="64" spans="1:6" x14ac:dyDescent="0.2">
      <c r="A64" s="23">
        <v>13136</v>
      </c>
      <c r="B64" s="2" t="s">
        <v>27</v>
      </c>
      <c r="C64" s="2" t="s">
        <v>62</v>
      </c>
      <c r="D64" s="22">
        <v>7.5</v>
      </c>
      <c r="E64" s="21">
        <v>0</v>
      </c>
      <c r="F64" s="24">
        <v>7.9684829490000002</v>
      </c>
    </row>
    <row r="65" spans="1:6" x14ac:dyDescent="0.2">
      <c r="A65" s="23">
        <v>13136</v>
      </c>
      <c r="B65" s="2" t="s">
        <v>27</v>
      </c>
      <c r="C65" s="2" t="s">
        <v>62</v>
      </c>
      <c r="D65" s="22">
        <v>7.5</v>
      </c>
      <c r="E65" s="21">
        <v>1.5</v>
      </c>
      <c r="F65" s="24">
        <v>6.0293837779999997</v>
      </c>
    </row>
    <row r="66" spans="1:6" x14ac:dyDescent="0.2">
      <c r="A66" s="23">
        <v>13136</v>
      </c>
      <c r="B66" s="2" t="s">
        <v>27</v>
      </c>
      <c r="C66" s="2" t="s">
        <v>62</v>
      </c>
      <c r="D66" s="22">
        <v>7.5</v>
      </c>
      <c r="E66" s="21">
        <v>3</v>
      </c>
      <c r="F66" s="24">
        <v>5.222716471</v>
      </c>
    </row>
    <row r="67" spans="1:6" x14ac:dyDescent="0.2">
      <c r="A67" s="23">
        <v>13136</v>
      </c>
      <c r="B67" s="2" t="s">
        <v>27</v>
      </c>
      <c r="C67" s="2" t="s">
        <v>62</v>
      </c>
      <c r="D67" s="22">
        <v>7.5</v>
      </c>
      <c r="E67" s="21">
        <v>4.5</v>
      </c>
      <c r="F67" s="24">
        <v>3.1553360370000001</v>
      </c>
    </row>
    <row r="68" spans="1:6" x14ac:dyDescent="0.2">
      <c r="A68" s="23">
        <v>13136</v>
      </c>
      <c r="B68" s="2" t="s">
        <v>27</v>
      </c>
      <c r="C68" s="2" t="s">
        <v>62</v>
      </c>
      <c r="D68" s="22">
        <v>7.5</v>
      </c>
      <c r="E68" s="21">
        <v>6</v>
      </c>
      <c r="F68" s="24">
        <v>2.8450980399999999</v>
      </c>
    </row>
    <row r="69" spans="1:6" x14ac:dyDescent="0.2">
      <c r="A69" s="23">
        <v>13136</v>
      </c>
      <c r="B69" s="2" t="s">
        <v>27</v>
      </c>
      <c r="C69" s="2" t="s">
        <v>62</v>
      </c>
      <c r="D69" s="22">
        <v>7.5</v>
      </c>
      <c r="E69" s="21">
        <v>7.5</v>
      </c>
      <c r="F69" s="24">
        <v>2.9294189259999999</v>
      </c>
    </row>
    <row r="70" spans="1:6" x14ac:dyDescent="0.2">
      <c r="A70" s="23">
        <v>13136</v>
      </c>
      <c r="B70" s="2" t="s">
        <v>27</v>
      </c>
      <c r="C70" s="2" t="s">
        <v>62</v>
      </c>
      <c r="D70" s="22">
        <v>7.5</v>
      </c>
      <c r="E70" s="21">
        <v>9</v>
      </c>
      <c r="F70" s="24">
        <v>2.3710678619999999</v>
      </c>
    </row>
    <row r="71" spans="1:6" x14ac:dyDescent="0.2">
      <c r="A71" s="23">
        <v>13136</v>
      </c>
      <c r="B71" s="2" t="s">
        <v>28</v>
      </c>
      <c r="C71" s="2" t="s">
        <v>62</v>
      </c>
      <c r="D71" s="22">
        <v>7.5</v>
      </c>
      <c r="E71" s="21">
        <v>0</v>
      </c>
      <c r="F71" s="24">
        <v>8.0791812459999992</v>
      </c>
    </row>
    <row r="72" spans="1:6" x14ac:dyDescent="0.2">
      <c r="A72" s="23">
        <v>13136</v>
      </c>
      <c r="B72" s="2" t="s">
        <v>28</v>
      </c>
      <c r="C72" s="2" t="s">
        <v>62</v>
      </c>
      <c r="D72" s="22">
        <v>7.5</v>
      </c>
      <c r="E72" s="21">
        <v>1.5</v>
      </c>
      <c r="F72" s="24">
        <v>5.8633228600000002</v>
      </c>
    </row>
    <row r="73" spans="1:6" x14ac:dyDescent="0.2">
      <c r="A73" s="23">
        <v>13136</v>
      </c>
      <c r="B73" s="2" t="s">
        <v>28</v>
      </c>
      <c r="C73" s="2" t="s">
        <v>62</v>
      </c>
      <c r="D73" s="22">
        <v>7.5</v>
      </c>
      <c r="E73" s="21">
        <v>3</v>
      </c>
      <c r="F73" s="24">
        <v>3.698970004</v>
      </c>
    </row>
    <row r="74" spans="1:6" x14ac:dyDescent="0.2">
      <c r="A74" s="23">
        <v>13136</v>
      </c>
      <c r="B74" s="2" t="s">
        <v>28</v>
      </c>
      <c r="C74" s="2" t="s">
        <v>62</v>
      </c>
      <c r="D74" s="22">
        <v>7.5</v>
      </c>
      <c r="E74" s="21">
        <v>4.5</v>
      </c>
      <c r="F74" s="24">
        <v>3.4771212550000001</v>
      </c>
    </row>
    <row r="75" spans="1:6" x14ac:dyDescent="0.2">
      <c r="A75" s="23">
        <v>13136</v>
      </c>
      <c r="B75" s="2" t="s">
        <v>28</v>
      </c>
      <c r="C75" s="2" t="s">
        <v>62</v>
      </c>
      <c r="D75" s="22">
        <v>7.5</v>
      </c>
      <c r="E75" s="21">
        <v>6</v>
      </c>
      <c r="F75" s="24">
        <v>3.4771212550000001</v>
      </c>
    </row>
    <row r="76" spans="1:6" x14ac:dyDescent="0.2">
      <c r="A76" s="23">
        <v>13136</v>
      </c>
      <c r="B76" s="2" t="s">
        <v>28</v>
      </c>
      <c r="C76" s="2" t="s">
        <v>62</v>
      </c>
      <c r="D76" s="22">
        <v>7.5</v>
      </c>
      <c r="E76" s="21">
        <v>7.5</v>
      </c>
      <c r="F76" s="24">
        <v>3.3288863539999998</v>
      </c>
    </row>
    <row r="77" spans="1:6" x14ac:dyDescent="0.2">
      <c r="A77" s="23">
        <v>13136</v>
      </c>
      <c r="B77" s="2" t="s">
        <v>28</v>
      </c>
      <c r="C77" s="2" t="s">
        <v>62</v>
      </c>
      <c r="D77" s="22">
        <v>7.5</v>
      </c>
      <c r="E77" s="21">
        <v>9</v>
      </c>
      <c r="F77" s="24">
        <v>2.6230645624999998</v>
      </c>
    </row>
    <row r="78" spans="1:6" x14ac:dyDescent="0.2">
      <c r="A78" s="23">
        <v>13136</v>
      </c>
      <c r="B78" s="2" t="s">
        <v>29</v>
      </c>
      <c r="C78" s="2" t="s">
        <v>62</v>
      </c>
      <c r="D78" s="22">
        <v>7.5</v>
      </c>
      <c r="E78" s="21">
        <v>0</v>
      </c>
      <c r="F78" s="24">
        <v>7.8633228600000002</v>
      </c>
    </row>
    <row r="79" spans="1:6" x14ac:dyDescent="0.2">
      <c r="A79" s="23">
        <v>13136</v>
      </c>
      <c r="B79" s="2" t="s">
        <v>29</v>
      </c>
      <c r="C79" s="2" t="s">
        <v>62</v>
      </c>
      <c r="D79" s="22">
        <v>7.5</v>
      </c>
      <c r="E79" s="21">
        <v>1.5</v>
      </c>
      <c r="F79" s="24">
        <v>5.4771212550000001</v>
      </c>
    </row>
    <row r="80" spans="1:6" x14ac:dyDescent="0.2">
      <c r="A80" s="23">
        <v>13136</v>
      </c>
      <c r="B80" s="2" t="s">
        <v>29</v>
      </c>
      <c r="C80" s="2" t="s">
        <v>62</v>
      </c>
      <c r="D80" s="22">
        <v>7.5</v>
      </c>
      <c r="E80" s="21">
        <v>3</v>
      </c>
      <c r="F80" s="24">
        <v>3.986771734</v>
      </c>
    </row>
    <row r="81" spans="1:6" x14ac:dyDescent="0.2">
      <c r="A81" s="23">
        <v>13136</v>
      </c>
      <c r="B81" s="2" t="s">
        <v>29</v>
      </c>
      <c r="C81" s="2" t="s">
        <v>62</v>
      </c>
      <c r="D81" s="22">
        <v>7.5</v>
      </c>
      <c r="E81" s="21">
        <v>4.5</v>
      </c>
      <c r="F81" s="24">
        <v>3.826074803</v>
      </c>
    </row>
    <row r="82" spans="1:6" x14ac:dyDescent="0.2">
      <c r="A82" s="23">
        <v>13136</v>
      </c>
      <c r="B82" s="2" t="s">
        <v>29</v>
      </c>
      <c r="C82" s="2" t="s">
        <v>62</v>
      </c>
      <c r="D82" s="22">
        <v>7.5</v>
      </c>
      <c r="E82" s="21">
        <v>6</v>
      </c>
      <c r="F82" s="24">
        <v>3.1673173349999999</v>
      </c>
    </row>
    <row r="83" spans="1:6" x14ac:dyDescent="0.2">
      <c r="A83" s="23">
        <v>13136</v>
      </c>
      <c r="B83" s="2" t="s">
        <v>29</v>
      </c>
      <c r="C83" s="2" t="s">
        <v>62</v>
      </c>
      <c r="D83" s="22">
        <v>7.5</v>
      </c>
      <c r="E83" s="21">
        <v>7.5</v>
      </c>
      <c r="F83" s="24">
        <v>3.7283537820000001</v>
      </c>
    </row>
    <row r="84" spans="1:6" x14ac:dyDescent="0.2">
      <c r="A84" s="23">
        <v>13136</v>
      </c>
      <c r="B84" s="2" t="s">
        <v>29</v>
      </c>
      <c r="C84" s="2" t="s">
        <v>62</v>
      </c>
      <c r="D84" s="22">
        <v>7.5</v>
      </c>
      <c r="E84" s="21">
        <v>9</v>
      </c>
      <c r="F84" s="24">
        <v>2.8750612630000001</v>
      </c>
    </row>
    <row r="85" spans="1:6" x14ac:dyDescent="0.2">
      <c r="A85" s="23">
        <v>13136</v>
      </c>
      <c r="B85" s="2" t="s">
        <v>27</v>
      </c>
      <c r="C85" s="2" t="s">
        <v>62</v>
      </c>
      <c r="D85" s="22">
        <v>8.5</v>
      </c>
      <c r="E85" s="21">
        <v>0</v>
      </c>
      <c r="F85" s="24">
        <v>7.9684829490000002</v>
      </c>
    </row>
    <row r="86" spans="1:6" x14ac:dyDescent="0.2">
      <c r="A86" s="23">
        <v>13136</v>
      </c>
      <c r="B86" s="2" t="s">
        <v>27</v>
      </c>
      <c r="C86" s="2" t="s">
        <v>62</v>
      </c>
      <c r="D86" s="22">
        <v>8.5</v>
      </c>
      <c r="E86" s="21">
        <v>1.5</v>
      </c>
      <c r="F86" s="24">
        <v>5.2552725049999998</v>
      </c>
    </row>
    <row r="87" spans="1:6" x14ac:dyDescent="0.2">
      <c r="A87" s="23">
        <v>13136</v>
      </c>
      <c r="B87" s="2" t="s">
        <v>27</v>
      </c>
      <c r="C87" s="2" t="s">
        <v>62</v>
      </c>
      <c r="D87" s="22">
        <v>8.5</v>
      </c>
      <c r="E87" s="21">
        <v>3</v>
      </c>
      <c r="F87" s="24">
        <v>4.2304489209999998</v>
      </c>
    </row>
    <row r="88" spans="1:6" x14ac:dyDescent="0.2">
      <c r="A88" s="23">
        <v>13136</v>
      </c>
      <c r="B88" s="2" t="s">
        <v>27</v>
      </c>
      <c r="C88" s="2" t="s">
        <v>62</v>
      </c>
      <c r="D88" s="22">
        <v>8.5</v>
      </c>
      <c r="E88" s="21">
        <v>4.5</v>
      </c>
      <c r="F88" s="24">
        <v>3.7781512500000001</v>
      </c>
    </row>
    <row r="89" spans="1:6" x14ac:dyDescent="0.2">
      <c r="A89" s="23">
        <v>13136</v>
      </c>
      <c r="B89" s="2" t="s">
        <v>27</v>
      </c>
      <c r="C89" s="2" t="s">
        <v>62</v>
      </c>
      <c r="D89" s="22">
        <v>8.5</v>
      </c>
      <c r="E89" s="21">
        <v>6</v>
      </c>
      <c r="F89" s="24">
        <v>2.5682017240000001</v>
      </c>
    </row>
    <row r="90" spans="1:6" x14ac:dyDescent="0.2">
      <c r="A90" s="23">
        <v>13136</v>
      </c>
      <c r="B90" s="2" t="s">
        <v>27</v>
      </c>
      <c r="C90" s="2" t="s">
        <v>62</v>
      </c>
      <c r="D90" s="22">
        <v>8.5</v>
      </c>
      <c r="E90" s="21">
        <v>7.5</v>
      </c>
      <c r="F90" s="24">
        <v>2.6674529530000002</v>
      </c>
    </row>
    <row r="91" spans="1:6" x14ac:dyDescent="0.2">
      <c r="A91" s="23">
        <v>13136</v>
      </c>
      <c r="B91" s="2" t="s">
        <v>27</v>
      </c>
      <c r="C91" s="2" t="s">
        <v>62</v>
      </c>
      <c r="D91" s="22">
        <v>8.5</v>
      </c>
      <c r="E91" s="21">
        <v>9</v>
      </c>
      <c r="F91" s="24">
        <v>3.3710678619999999</v>
      </c>
    </row>
    <row r="92" spans="1:6" x14ac:dyDescent="0.2">
      <c r="A92" s="23">
        <v>13136</v>
      </c>
      <c r="B92" s="2" t="s">
        <v>28</v>
      </c>
      <c r="C92" s="2" t="s">
        <v>62</v>
      </c>
      <c r="D92" s="22">
        <v>8.5</v>
      </c>
      <c r="E92" s="21">
        <v>0</v>
      </c>
      <c r="F92" s="24">
        <v>8.0791812459999992</v>
      </c>
    </row>
    <row r="93" spans="1:6" x14ac:dyDescent="0.2">
      <c r="A93" s="23">
        <v>13136</v>
      </c>
      <c r="B93" s="2" t="s">
        <v>28</v>
      </c>
      <c r="C93" s="2" t="s">
        <v>62</v>
      </c>
      <c r="D93" s="22">
        <v>8.5</v>
      </c>
      <c r="E93" s="21">
        <v>1.5</v>
      </c>
      <c r="F93" s="24">
        <v>5.0530784430000004</v>
      </c>
    </row>
    <row r="94" spans="1:6" x14ac:dyDescent="0.2">
      <c r="A94" s="23">
        <v>13136</v>
      </c>
      <c r="B94" s="2" t="s">
        <v>28</v>
      </c>
      <c r="C94" s="2" t="s">
        <v>62</v>
      </c>
      <c r="D94" s="22">
        <v>8.5</v>
      </c>
      <c r="E94" s="21">
        <v>3</v>
      </c>
      <c r="F94" s="24">
        <v>4.6334684560000001</v>
      </c>
    </row>
    <row r="95" spans="1:6" x14ac:dyDescent="0.2">
      <c r="A95" s="23">
        <v>13136</v>
      </c>
      <c r="B95" s="2" t="s">
        <v>28</v>
      </c>
      <c r="C95" s="2" t="s">
        <v>62</v>
      </c>
      <c r="D95" s="22">
        <v>8.5</v>
      </c>
      <c r="E95" s="21">
        <v>4.5</v>
      </c>
      <c r="F95" s="24">
        <v>3.5682017240000001</v>
      </c>
    </row>
    <row r="96" spans="1:6" x14ac:dyDescent="0.2">
      <c r="A96" s="23">
        <v>13136</v>
      </c>
      <c r="B96" s="2" t="s">
        <v>28</v>
      </c>
      <c r="C96" s="2" t="s">
        <v>62</v>
      </c>
      <c r="D96" s="22">
        <v>8.5</v>
      </c>
      <c r="E96" s="21">
        <v>6</v>
      </c>
      <c r="F96" s="24">
        <v>4.0413926849999999</v>
      </c>
    </row>
    <row r="97" spans="1:6" x14ac:dyDescent="0.2">
      <c r="A97" s="23">
        <v>13136</v>
      </c>
      <c r="B97" s="2" t="s">
        <v>28</v>
      </c>
      <c r="C97" s="2" t="s">
        <v>62</v>
      </c>
      <c r="D97" s="22">
        <v>8.5</v>
      </c>
      <c r="E97" s="21">
        <v>7.5</v>
      </c>
      <c r="F97" s="24">
        <v>3.06069784</v>
      </c>
    </row>
    <row r="98" spans="1:6" x14ac:dyDescent="0.2">
      <c r="A98" s="23">
        <v>13136</v>
      </c>
      <c r="B98" s="2" t="s">
        <v>28</v>
      </c>
      <c r="C98" s="2" t="s">
        <v>62</v>
      </c>
      <c r="D98" s="22">
        <v>8.5</v>
      </c>
      <c r="E98" s="21">
        <v>9</v>
      </c>
      <c r="F98" s="24">
        <v>3.618048097</v>
      </c>
    </row>
    <row r="99" spans="1:6" x14ac:dyDescent="0.2">
      <c r="A99" s="23">
        <v>13136</v>
      </c>
      <c r="B99" s="2" t="s">
        <v>29</v>
      </c>
      <c r="C99" s="2" t="s">
        <v>62</v>
      </c>
      <c r="D99" s="22">
        <v>8.5</v>
      </c>
      <c r="E99" s="21">
        <v>0</v>
      </c>
      <c r="F99" s="24">
        <v>7.8633228600000002</v>
      </c>
    </row>
    <row r="100" spans="1:6" x14ac:dyDescent="0.2">
      <c r="A100" s="23">
        <v>13136</v>
      </c>
      <c r="B100" s="2" t="s">
        <v>29</v>
      </c>
      <c r="C100" s="2" t="s">
        <v>62</v>
      </c>
      <c r="D100" s="22">
        <v>8.5</v>
      </c>
      <c r="E100" s="21">
        <v>1.5</v>
      </c>
      <c r="F100" s="24">
        <v>5.1958996519999996</v>
      </c>
    </row>
    <row r="101" spans="1:6" x14ac:dyDescent="0.2">
      <c r="A101" s="23">
        <v>13136</v>
      </c>
      <c r="B101" s="2" t="s">
        <v>29</v>
      </c>
      <c r="C101" s="2" t="s">
        <v>62</v>
      </c>
      <c r="D101" s="22">
        <v>8.5</v>
      </c>
      <c r="E101" s="21">
        <v>3</v>
      </c>
      <c r="F101" s="24">
        <v>4.7781512499999996</v>
      </c>
    </row>
    <row r="102" spans="1:6" x14ac:dyDescent="0.2">
      <c r="A102" s="23">
        <v>13136</v>
      </c>
      <c r="B102" s="2" t="s">
        <v>29</v>
      </c>
      <c r="C102" s="2" t="s">
        <v>62</v>
      </c>
      <c r="D102" s="22">
        <v>8.5</v>
      </c>
      <c r="E102" s="21">
        <v>4.5</v>
      </c>
      <c r="F102" s="24">
        <v>3.9395192529999998</v>
      </c>
    </row>
    <row r="103" spans="1:6" x14ac:dyDescent="0.2">
      <c r="A103" s="23">
        <v>13136</v>
      </c>
      <c r="B103" s="2" t="s">
        <v>29</v>
      </c>
      <c r="C103" s="2" t="s">
        <v>62</v>
      </c>
      <c r="D103" s="22">
        <v>8.5</v>
      </c>
      <c r="E103" s="21">
        <v>6</v>
      </c>
      <c r="F103" s="24">
        <v>3</v>
      </c>
    </row>
    <row r="104" spans="1:6" x14ac:dyDescent="0.2">
      <c r="A104" s="23">
        <v>13136</v>
      </c>
      <c r="B104" s="2" t="s">
        <v>29</v>
      </c>
      <c r="C104" s="2" t="s">
        <v>62</v>
      </c>
      <c r="D104" s="22">
        <v>8.5</v>
      </c>
      <c r="E104" s="21">
        <v>7.5</v>
      </c>
      <c r="F104" s="24">
        <v>2.911157609</v>
      </c>
    </row>
    <row r="105" spans="1:6" x14ac:dyDescent="0.2">
      <c r="A105" s="23">
        <v>13136</v>
      </c>
      <c r="B105" s="2" t="s">
        <v>29</v>
      </c>
      <c r="C105" s="2" t="s">
        <v>62</v>
      </c>
      <c r="D105" s="22">
        <v>8.5</v>
      </c>
      <c r="E105" s="21">
        <v>9</v>
      </c>
      <c r="F105" s="24">
        <v>3.4548448600000001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RowHeight="12.75" x14ac:dyDescent="0.2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7.9867717340000004</v>
      </c>
      <c r="C2" s="2">
        <f t="shared" ref="C2:C22" si="0">LOG((10^$G$5)/(1+10^$G$2)*(10^(-1*(A2/$G$3)^$G$4+$G$2)+10^(-1*(A2/$G$6)^$G$4)))</f>
        <v>8.0400105888190048</v>
      </c>
      <c r="D2" s="2">
        <f t="shared" ref="D2:D22" si="1" xml:space="preserve"> (B2 - C2)^2</f>
        <v>2.8343756624390243E-3</v>
      </c>
      <c r="F2" s="2" t="s">
        <v>11</v>
      </c>
      <c r="G2" s="2">
        <v>3.253982499909764</v>
      </c>
      <c r="H2" s="2">
        <v>0.63736363497939219</v>
      </c>
      <c r="L2" s="6" t="s">
        <v>14</v>
      </c>
      <c r="M2" s="2">
        <v>0.13190447835019914</v>
      </c>
    </row>
    <row r="3" spans="1:14" x14ac:dyDescent="0.2">
      <c r="A3" s="2">
        <v>1E-3</v>
      </c>
      <c r="B3" s="2">
        <v>8.0128372250000002</v>
      </c>
      <c r="C3" s="2">
        <f t="shared" si="0"/>
        <v>8.0302097069215073</v>
      </c>
      <c r="D3" s="2">
        <f t="shared" si="1"/>
        <v>3.0180312811309062E-4</v>
      </c>
      <c r="F3" s="2" t="s">
        <v>10</v>
      </c>
      <c r="G3" s="2">
        <v>0.47679435214466559</v>
      </c>
      <c r="H3" s="2">
        <v>0.22520512954286179</v>
      </c>
      <c r="L3" s="6" t="s">
        <v>17</v>
      </c>
      <c r="M3" s="2">
        <f>SQRT(M2)</f>
        <v>0.36318656135683097</v>
      </c>
    </row>
    <row r="4" spans="1:14" x14ac:dyDescent="0.2">
      <c r="A4" s="2">
        <v>1.5E-3</v>
      </c>
      <c r="B4" s="2">
        <v>8.1038037210000002</v>
      </c>
      <c r="C4" s="2">
        <f t="shared" si="0"/>
        <v>8.0267268719670533</v>
      </c>
      <c r="D4" s="2">
        <f t="shared" si="1"/>
        <v>5.9408406568476997E-3</v>
      </c>
      <c r="F4" s="2" t="s">
        <v>9</v>
      </c>
      <c r="G4" s="2">
        <v>0.74992394407174578</v>
      </c>
      <c r="H4" s="2">
        <v>0.2222399617454974</v>
      </c>
      <c r="L4" s="6" t="s">
        <v>15</v>
      </c>
      <c r="M4" s="2">
        <v>0.96571253869235818</v>
      </c>
    </row>
    <row r="5" spans="1:14" x14ac:dyDescent="0.2">
      <c r="A5" s="2">
        <v>1.5</v>
      </c>
      <c r="B5" s="2">
        <v>5.9395192530000003</v>
      </c>
      <c r="C5" s="2">
        <f t="shared" si="0"/>
        <v>5.6942210023274473</v>
      </c>
      <c r="D5" s="2">
        <f t="shared" si="1"/>
        <v>6.0171231783014624E-2</v>
      </c>
      <c r="F5" s="2" t="s">
        <v>8</v>
      </c>
      <c r="G5" s="2">
        <v>8.040010588819003</v>
      </c>
      <c r="H5" s="2">
        <v>0.21997704542355206</v>
      </c>
      <c r="L5" s="6" t="s">
        <v>16</v>
      </c>
      <c r="M5" s="2">
        <v>0.9596618102263037</v>
      </c>
    </row>
    <row r="6" spans="1:14" x14ac:dyDescent="0.2">
      <c r="A6" s="2">
        <v>1.5009999999999999</v>
      </c>
      <c r="B6" s="2">
        <v>5.4149733480000002</v>
      </c>
      <c r="C6" s="2">
        <f t="shared" si="0"/>
        <v>5.6930744883749913</v>
      </c>
      <c r="D6" s="2">
        <f t="shared" si="1"/>
        <v>7.7340244277870521E-2</v>
      </c>
      <c r="F6" s="2" t="s">
        <v>12</v>
      </c>
      <c r="G6" s="2">
        <v>3.5784232829730036</v>
      </c>
      <c r="H6" s="2">
        <v>2.062844805785371</v>
      </c>
      <c r="L6" s="6" t="s">
        <v>18</v>
      </c>
      <c r="M6" s="3" t="s">
        <v>38</v>
      </c>
      <c r="N6" s="2" t="s">
        <v>19</v>
      </c>
    </row>
    <row r="7" spans="1:14" x14ac:dyDescent="0.2">
      <c r="A7" s="2">
        <v>1.5015000000000001</v>
      </c>
      <c r="B7" s="2">
        <v>5.6989700040000004</v>
      </c>
      <c r="C7" s="2">
        <f t="shared" si="0"/>
        <v>5.6925013292696987</v>
      </c>
      <c r="D7" s="2">
        <f t="shared" si="1"/>
        <v>4.184375276644469E-5</v>
      </c>
      <c r="F7" s="4" t="s">
        <v>20</v>
      </c>
    </row>
    <row r="8" spans="1:14" x14ac:dyDescent="0.2">
      <c r="A8" s="2">
        <v>3</v>
      </c>
      <c r="B8" s="2">
        <v>4.222716471</v>
      </c>
      <c r="C8" s="2">
        <f t="shared" si="0"/>
        <v>4.2967686051130745</v>
      </c>
      <c r="D8" s="2">
        <f t="shared" si="1"/>
        <v>5.4837185667007621E-3</v>
      </c>
      <c r="F8" s="2" t="s">
        <v>21</v>
      </c>
    </row>
    <row r="9" spans="1:14" x14ac:dyDescent="0.2">
      <c r="A9" s="2">
        <v>3.0009999999999999</v>
      </c>
      <c r="B9" s="2">
        <v>4.4623979980000001</v>
      </c>
      <c r="C9" s="2">
        <f t="shared" si="0"/>
        <v>4.2960932246986276</v>
      </c>
      <c r="D9" s="2">
        <f t="shared" si="1"/>
        <v>2.76572776228209E-2</v>
      </c>
      <c r="F9" s="4" t="s">
        <v>22</v>
      </c>
    </row>
    <row r="10" spans="1:14" x14ac:dyDescent="0.2">
      <c r="A10" s="2">
        <v>3.0015000000000001</v>
      </c>
      <c r="B10" s="2">
        <v>4.2552725049999998</v>
      </c>
      <c r="C10" s="2">
        <f t="shared" si="0"/>
        <v>4.2957556807271882</v>
      </c>
      <c r="D10" s="2">
        <f t="shared" si="1"/>
        <v>1.6388875169584163E-3</v>
      </c>
      <c r="F10" s="2" t="s">
        <v>23</v>
      </c>
    </row>
    <row r="11" spans="1:14" x14ac:dyDescent="0.2">
      <c r="A11" s="2">
        <v>4.5</v>
      </c>
      <c r="B11" s="2">
        <v>3.4771212550000001</v>
      </c>
      <c r="C11" s="2">
        <f t="shared" si="0"/>
        <v>3.6452549826257976</v>
      </c>
      <c r="D11" s="2">
        <f t="shared" si="1"/>
        <v>2.8268950365345855E-2</v>
      </c>
      <c r="F11" s="4" t="s">
        <v>24</v>
      </c>
    </row>
    <row r="12" spans="1:14" x14ac:dyDescent="0.2">
      <c r="A12" s="2">
        <v>4.5010000000000003</v>
      </c>
      <c r="B12" s="2">
        <v>4.0791812460000001</v>
      </c>
      <c r="C12" s="2">
        <f t="shared" si="0"/>
        <v>3.6449854640104471</v>
      </c>
      <c r="D12" s="2">
        <f t="shared" si="1"/>
        <v>0.18852597709751945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3.2624510899999999</v>
      </c>
      <c r="C13" s="2">
        <f t="shared" si="0"/>
        <v>3.6448507491194353</v>
      </c>
      <c r="D13" s="2">
        <f t="shared" si="1"/>
        <v>0.14622949929466039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3.403120521</v>
      </c>
      <c r="C14" s="2">
        <f t="shared" si="0"/>
        <v>3.3171788785035483</v>
      </c>
      <c r="D14" s="2">
        <f t="shared" si="1"/>
        <v>7.3859659149879027E-3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3.2855573090000001</v>
      </c>
      <c r="C15" s="2">
        <f t="shared" si="0"/>
        <v>3.3169875516389391</v>
      </c>
      <c r="D15" s="2">
        <f t="shared" si="1"/>
        <v>9.8786015234257987E-4</v>
      </c>
    </row>
    <row r="16" spans="1:14" x14ac:dyDescent="0.2">
      <c r="A16" s="2">
        <v>6.0015000000000001</v>
      </c>
      <c r="B16" s="2">
        <v>3.2624510899999999</v>
      </c>
      <c r="C16" s="2">
        <f t="shared" si="0"/>
        <v>3.3168918951797175</v>
      </c>
      <c r="D16" s="2">
        <f t="shared" si="1"/>
        <v>2.9638012686159679E-3</v>
      </c>
    </row>
    <row r="17" spans="1:4" x14ac:dyDescent="0.2">
      <c r="A17" s="2">
        <v>7.5</v>
      </c>
      <c r="B17" s="2">
        <v>2.8027737250000002</v>
      </c>
      <c r="C17" s="2">
        <f t="shared" si="0"/>
        <v>3.0445133925510448</v>
      </c>
      <c r="D17" s="2">
        <f t="shared" si="1"/>
        <v>5.8438066867689563E-2</v>
      </c>
    </row>
    <row r="18" spans="1:4" x14ac:dyDescent="0.2">
      <c r="A18" s="2">
        <v>7.5010000000000003</v>
      </c>
      <c r="B18" s="2">
        <v>3.6532125139999998</v>
      </c>
      <c r="C18" s="2">
        <f t="shared" si="0"/>
        <v>3.0443384600248398</v>
      </c>
      <c r="D18" s="2">
        <f t="shared" si="1"/>
        <v>0.37072761360414608</v>
      </c>
    </row>
    <row r="19" spans="1:4" x14ac:dyDescent="0.2">
      <c r="A19" s="2">
        <v>7.5015000000000001</v>
      </c>
      <c r="B19" s="2">
        <v>2.921686475</v>
      </c>
      <c r="C19" s="2">
        <f t="shared" si="0"/>
        <v>3.044250996357956</v>
      </c>
      <c r="D19" s="2">
        <f t="shared" si="1"/>
        <v>1.5022061895704861E-2</v>
      </c>
    </row>
    <row r="20" spans="1:4" x14ac:dyDescent="0.2">
      <c r="A20" s="2">
        <v>9</v>
      </c>
      <c r="B20" s="2">
        <v>1.9294189260000001</v>
      </c>
      <c r="C20" s="2">
        <f t="shared" si="0"/>
        <v>2.7888335161869962</v>
      </c>
      <c r="D20" s="2">
        <f t="shared" si="1"/>
        <v>0.7385934378262824</v>
      </c>
    </row>
    <row r="21" spans="1:4" x14ac:dyDescent="0.2">
      <c r="A21" s="2">
        <v>9.0009999999999994</v>
      </c>
      <c r="B21" s="2">
        <v>2.7781512500000001</v>
      </c>
      <c r="C21" s="2">
        <f t="shared" si="0"/>
        <v>2.7886670244646137</v>
      </c>
      <c r="D21" s="2">
        <f t="shared" si="1"/>
        <v>1.1058151259061952E-4</v>
      </c>
    </row>
    <row r="22" spans="1:4" x14ac:dyDescent="0.2">
      <c r="A22" s="2">
        <v>9.0015000000000001</v>
      </c>
      <c r="B22" s="2">
        <v>3.4983105540000001</v>
      </c>
      <c r="C22" s="2">
        <f t="shared" si="0"/>
        <v>2.7885837803849927</v>
      </c>
      <c r="D22" s="2">
        <f t="shared" si="1"/>
        <v>0.5037120931859681</v>
      </c>
    </row>
    <row r="23" spans="1:4" x14ac:dyDescent="0.2">
      <c r="A23" s="4" t="s">
        <v>5</v>
      </c>
      <c r="D23" s="2">
        <f>SUM(D2:D22)</f>
        <v>2.2423761319533853</v>
      </c>
    </row>
    <row r="26" spans="1:4" x14ac:dyDescent="0.2">
      <c r="A26" s="2">
        <v>0</v>
      </c>
      <c r="C26" s="2">
        <f>LOG((10^$G$5)/(1+10^$G$2)*(10^(-1*(A26/$G$3)^$G$4+$G$2)+10^(-1*(A26/$G$6)^$G$4)))</f>
        <v>8.0400105888190048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7.7537270200633177</v>
      </c>
    </row>
    <row r="28" spans="1:4" x14ac:dyDescent="0.2">
      <c r="A28" s="2">
        <v>0.18003</v>
      </c>
      <c r="C28" s="2">
        <f t="shared" si="2"/>
        <v>7.5586251636990553</v>
      </c>
    </row>
    <row r="29" spans="1:4" x14ac:dyDescent="0.2">
      <c r="A29" s="2">
        <v>0.27004499999999998</v>
      </c>
      <c r="C29" s="2">
        <f t="shared" si="2"/>
        <v>7.3876477025597991</v>
      </c>
    </row>
    <row r="30" spans="1:4" x14ac:dyDescent="0.2">
      <c r="A30" s="2">
        <v>0.36005999999999999</v>
      </c>
      <c r="C30" s="2">
        <f t="shared" si="2"/>
        <v>7.2306966242544641</v>
      </c>
    </row>
    <row r="31" spans="1:4" x14ac:dyDescent="0.2">
      <c r="A31" s="2">
        <v>0.450075</v>
      </c>
      <c r="C31" s="2">
        <f t="shared" si="2"/>
        <v>7.0834432772650677</v>
      </c>
    </row>
    <row r="32" spans="1:4" x14ac:dyDescent="0.2">
      <c r="A32" s="2">
        <v>0.54008999999999996</v>
      </c>
      <c r="C32" s="2">
        <f t="shared" si="2"/>
        <v>6.943514528368147</v>
      </c>
    </row>
    <row r="33" spans="1:3" x14ac:dyDescent="0.2">
      <c r="A33" s="2">
        <v>0.63010499999999992</v>
      </c>
      <c r="C33" s="2">
        <f t="shared" si="2"/>
        <v>6.8094302955755825</v>
      </c>
    </row>
    <row r="34" spans="1:3" x14ac:dyDescent="0.2">
      <c r="A34" s="2">
        <v>0.72011999999999987</v>
      </c>
      <c r="C34" s="2">
        <f t="shared" si="2"/>
        <v>6.6801906848445949</v>
      </c>
    </row>
    <row r="35" spans="1:3" x14ac:dyDescent="0.2">
      <c r="A35" s="2">
        <v>0.81013499999999983</v>
      </c>
      <c r="C35" s="2">
        <f t="shared" si="2"/>
        <v>6.5550830487704852</v>
      </c>
    </row>
    <row r="36" spans="1:3" x14ac:dyDescent="0.2">
      <c r="A36" s="2">
        <v>0.90014999999999978</v>
      </c>
      <c r="C36" s="2">
        <f t="shared" si="2"/>
        <v>6.4335803134839216</v>
      </c>
    </row>
    <row r="37" spans="1:3" x14ac:dyDescent="0.2">
      <c r="A37" s="2">
        <v>0.99016499999999974</v>
      </c>
      <c r="C37" s="2">
        <f t="shared" si="2"/>
        <v>6.3152826683244863</v>
      </c>
    </row>
    <row r="38" spans="1:3" x14ac:dyDescent="0.2">
      <c r="A38" s="2">
        <v>1.0801799999999997</v>
      </c>
      <c r="C38" s="2">
        <f t="shared" si="2"/>
        <v>6.1998819745784877</v>
      </c>
    </row>
    <row r="39" spans="1:3" x14ac:dyDescent="0.2">
      <c r="A39" s="2">
        <v>1.1701949999999997</v>
      </c>
      <c r="C39" s="2">
        <f t="shared" si="2"/>
        <v>6.0871389991403868</v>
      </c>
    </row>
    <row r="40" spans="1:3" x14ac:dyDescent="0.2">
      <c r="A40" s="2">
        <v>1.2602099999999996</v>
      </c>
      <c r="C40" s="2">
        <f t="shared" si="2"/>
        <v>5.9768683265212292</v>
      </c>
    </row>
    <row r="41" spans="1:3" x14ac:dyDescent="0.2">
      <c r="A41" s="2">
        <v>1.3502249999999996</v>
      </c>
      <c r="C41" s="2">
        <f t="shared" si="2"/>
        <v>5.8689280893136102</v>
      </c>
    </row>
    <row r="42" spans="1:3" x14ac:dyDescent="0.2">
      <c r="A42" s="2">
        <v>1.4402399999999995</v>
      </c>
      <c r="C42" s="2">
        <f t="shared" si="2"/>
        <v>5.7632128359869457</v>
      </c>
    </row>
    <row r="43" spans="1:3" x14ac:dyDescent="0.2">
      <c r="A43" s="2">
        <v>1.5302549999999995</v>
      </c>
      <c r="C43" s="2">
        <f t="shared" si="2"/>
        <v>5.6596484956920525</v>
      </c>
    </row>
    <row r="44" spans="1:3" x14ac:dyDescent="0.2">
      <c r="A44" s="2">
        <v>1.6202699999999994</v>
      </c>
      <c r="C44" s="2">
        <f t="shared" si="2"/>
        <v>5.5581887623585597</v>
      </c>
    </row>
    <row r="45" spans="1:3" x14ac:dyDescent="0.2">
      <c r="A45" s="2">
        <v>1.7102849999999994</v>
      </c>
      <c r="C45" s="2">
        <f t="shared" si="2"/>
        <v>5.4588124311955983</v>
      </c>
    </row>
    <row r="46" spans="1:3" x14ac:dyDescent="0.2">
      <c r="A46" s="2">
        <v>1.8002999999999993</v>
      </c>
      <c r="C46" s="2">
        <f t="shared" si="2"/>
        <v>5.3615213449820338</v>
      </c>
    </row>
    <row r="47" spans="1:3" x14ac:dyDescent="0.2">
      <c r="A47" s="2">
        <v>1.8903149999999993</v>
      </c>
      <c r="C47" s="2">
        <f t="shared" si="2"/>
        <v>5.2663386809368173</v>
      </c>
    </row>
    <row r="48" spans="1:3" x14ac:dyDescent="0.2">
      <c r="A48" s="2">
        <v>1.9803299999999993</v>
      </c>
      <c r="C48" s="2">
        <f t="shared" si="2"/>
        <v>5.1733073524234179</v>
      </c>
    </row>
    <row r="49" spans="1:3" x14ac:dyDescent="0.2">
      <c r="A49" s="2">
        <v>2.0703449999999992</v>
      </c>
      <c r="C49" s="2">
        <f t="shared" si="2"/>
        <v>5.0824883267537677</v>
      </c>
    </row>
    <row r="50" spans="1:3" x14ac:dyDescent="0.2">
      <c r="A50" s="2">
        <v>2.1603599999999994</v>
      </c>
      <c r="C50" s="2">
        <f t="shared" si="2"/>
        <v>4.9939586806996745</v>
      </c>
    </row>
    <row r="51" spans="1:3" x14ac:dyDescent="0.2">
      <c r="A51" s="2">
        <v>2.2503749999999996</v>
      </c>
      <c r="C51" s="2">
        <f t="shared" si="2"/>
        <v>4.9078092369286885</v>
      </c>
    </row>
    <row r="52" spans="1:3" x14ac:dyDescent="0.2">
      <c r="A52" s="2">
        <v>2.3403899999999997</v>
      </c>
      <c r="C52" s="2">
        <f t="shared" si="2"/>
        <v>4.824141654254066</v>
      </c>
    </row>
    <row r="53" spans="1:3" x14ac:dyDescent="0.2">
      <c r="A53" s="2">
        <v>2.4304049999999999</v>
      </c>
      <c r="C53" s="2">
        <f t="shared" si="2"/>
        <v>4.7430648878576989</v>
      </c>
    </row>
    <row r="54" spans="1:3" x14ac:dyDescent="0.2">
      <c r="A54" s="2">
        <v>2.5204200000000001</v>
      </c>
      <c r="C54" s="2">
        <f t="shared" si="2"/>
        <v>4.6646909959972866</v>
      </c>
    </row>
    <row r="55" spans="1:3" x14ac:dyDescent="0.2">
      <c r="A55" s="2">
        <v>2.6104350000000003</v>
      </c>
      <c r="C55" s="2">
        <f t="shared" si="2"/>
        <v>4.5891303473700136</v>
      </c>
    </row>
    <row r="56" spans="1:3" x14ac:dyDescent="0.2">
      <c r="A56" s="2">
        <v>2.7004500000000005</v>
      </c>
      <c r="C56" s="2">
        <f t="shared" si="2"/>
        <v>4.5164863739749999</v>
      </c>
    </row>
    <row r="57" spans="1:3" x14ac:dyDescent="0.2">
      <c r="A57" s="2">
        <v>2.7904650000000006</v>
      </c>
      <c r="C57" s="2">
        <f t="shared" si="2"/>
        <v>4.4468501084369718</v>
      </c>
    </row>
    <row r="58" spans="1:3" x14ac:dyDescent="0.2">
      <c r="A58" s="2">
        <v>2.8804800000000008</v>
      </c>
      <c r="C58" s="2">
        <f t="shared" si="2"/>
        <v>4.3802948279632892</v>
      </c>
    </row>
    <row r="59" spans="1:3" x14ac:dyDescent="0.2">
      <c r="A59" s="2">
        <v>2.970495000000001</v>
      </c>
      <c r="C59" s="2">
        <f t="shared" si="2"/>
        <v>4.3168711823969943</v>
      </c>
    </row>
    <row r="60" spans="1:3" x14ac:dyDescent="0.2">
      <c r="A60" s="2">
        <v>3.0605100000000012</v>
      </c>
      <c r="C60" s="2">
        <f t="shared" si="2"/>
        <v>4.2566031953717411</v>
      </c>
    </row>
    <row r="61" spans="1:3" x14ac:dyDescent="0.2">
      <c r="A61" s="2">
        <v>3.1505250000000014</v>
      </c>
      <c r="C61" s="2">
        <f t="shared" si="2"/>
        <v>4.199485485441488</v>
      </c>
    </row>
    <row r="62" spans="1:3" x14ac:dyDescent="0.2">
      <c r="A62" s="2">
        <v>3.2405400000000015</v>
      </c>
      <c r="C62" s="2">
        <f t="shared" si="2"/>
        <v>4.1454819583165561</v>
      </c>
    </row>
    <row r="63" spans="1:3" x14ac:dyDescent="0.2">
      <c r="A63" s="2">
        <v>3.3305550000000017</v>
      </c>
      <c r="C63" s="2">
        <f t="shared" si="2"/>
        <v>4.0945260838066009</v>
      </c>
    </row>
    <row r="64" spans="1:3" x14ac:dyDescent="0.2">
      <c r="A64" s="2">
        <v>3.4205700000000019</v>
      </c>
      <c r="C64" s="2">
        <f t="shared" si="2"/>
        <v>4.0465227135970805</v>
      </c>
    </row>
    <row r="65" spans="1:3" x14ac:dyDescent="0.2">
      <c r="A65" s="2">
        <v>3.5105850000000021</v>
      </c>
      <c r="C65" s="2">
        <f t="shared" si="2"/>
        <v>4.0013512454059192</v>
      </c>
    </row>
    <row r="66" spans="1:3" x14ac:dyDescent="0.2">
      <c r="A66" s="2">
        <v>3.6006000000000022</v>
      </c>
      <c r="C66" s="2">
        <f t="shared" si="2"/>
        <v>3.9588698204308703</v>
      </c>
    </row>
    <row r="67" spans="1:3" x14ac:dyDescent="0.2">
      <c r="A67" s="2">
        <v>3.6906150000000024</v>
      </c>
      <c r="C67" s="2">
        <f t="shared" si="2"/>
        <v>3.918920171414495</v>
      </c>
    </row>
    <row r="68" spans="1:3" x14ac:dyDescent="0.2">
      <c r="A68" s="2">
        <v>3.7806300000000026</v>
      </c>
      <c r="C68" s="2">
        <f t="shared" si="2"/>
        <v>3.8813327238398392</v>
      </c>
    </row>
    <row r="69" spans="1:3" x14ac:dyDescent="0.2">
      <c r="A69" s="2">
        <v>3.8706450000000028</v>
      </c>
      <c r="C69" s="2">
        <f t="shared" si="2"/>
        <v>3.8459315871829967</v>
      </c>
    </row>
    <row r="70" spans="1:3" x14ac:dyDescent="0.2">
      <c r="A70" s="2">
        <v>3.960660000000003</v>
      </c>
      <c r="C70" s="2">
        <f t="shared" si="2"/>
        <v>3.8125391431352487</v>
      </c>
    </row>
    <row r="71" spans="1:3" x14ac:dyDescent="0.2">
      <c r="A71" s="2">
        <v>4.0506750000000027</v>
      </c>
      <c r="C71" s="2">
        <f t="shared" si="2"/>
        <v>3.7809800261262447</v>
      </c>
    </row>
    <row r="72" spans="1:3" x14ac:dyDescent="0.2">
      <c r="A72" s="2">
        <v>4.1406900000000029</v>
      </c>
      <c r="C72" s="2">
        <f t="shared" si="2"/>
        <v>3.7510843820953501</v>
      </c>
    </row>
    <row r="73" spans="1:3" x14ac:dyDescent="0.2">
      <c r="A73" s="2">
        <v>4.230705000000003</v>
      </c>
      <c r="C73" s="2">
        <f t="shared" si="2"/>
        <v>3.7226903719281785</v>
      </c>
    </row>
    <row r="74" spans="1:3" x14ac:dyDescent="0.2">
      <c r="A74" s="2">
        <v>4.3207200000000032</v>
      </c>
      <c r="C74" s="2">
        <f t="shared" si="2"/>
        <v>3.6956459490513671</v>
      </c>
    </row>
    <row r="75" spans="1:3" x14ac:dyDescent="0.2">
      <c r="A75" s="2">
        <v>4.4107350000000034</v>
      </c>
      <c r="C75" s="2">
        <f t="shared" si="2"/>
        <v>3.6698099839069194</v>
      </c>
    </row>
    <row r="76" spans="1:3" x14ac:dyDescent="0.2">
      <c r="A76" s="2">
        <v>4.5007500000000036</v>
      </c>
      <c r="C76" s="2">
        <f t="shared" si="2"/>
        <v>3.645052832556511</v>
      </c>
    </row>
    <row r="77" spans="1:3" x14ac:dyDescent="0.2">
      <c r="A77" s="2">
        <v>4.5907650000000038</v>
      </c>
      <c r="C77" s="2">
        <f t="shared" si="2"/>
        <v>3.6212564557813951</v>
      </c>
    </row>
    <row r="78" spans="1:3" x14ac:dyDescent="0.2">
      <c r="A78" s="2">
        <v>4.6807800000000039</v>
      </c>
      <c r="C78" s="2">
        <f t="shared" si="2"/>
        <v>3.598314192862583</v>
      </c>
    </row>
    <row r="79" spans="1:3" x14ac:dyDescent="0.2">
      <c r="A79" s="2">
        <v>4.7707950000000041</v>
      </c>
      <c r="C79" s="2">
        <f t="shared" si="2"/>
        <v>3.5761302847660459</v>
      </c>
    </row>
    <row r="80" spans="1:3" x14ac:dyDescent="0.2">
      <c r="A80" s="2">
        <v>4.8608100000000043</v>
      </c>
      <c r="C80" s="2">
        <f t="shared" si="2"/>
        <v>3.5546192281029128</v>
      </c>
    </row>
    <row r="81" spans="1:3" x14ac:dyDescent="0.2">
      <c r="A81" s="2">
        <v>4.9508250000000045</v>
      </c>
      <c r="C81" s="2">
        <f t="shared" si="2"/>
        <v>3.5337050265305834</v>
      </c>
    </row>
    <row r="82" spans="1:3" x14ac:dyDescent="0.2">
      <c r="A82" s="2">
        <v>5.0408400000000047</v>
      </c>
      <c r="C82" s="2">
        <f t="shared" si="2"/>
        <v>3.5133203919262814</v>
      </c>
    </row>
    <row r="83" spans="1:3" x14ac:dyDescent="0.2">
      <c r="A83" s="2">
        <v>5.1308550000000048</v>
      </c>
      <c r="C83" s="2">
        <f t="shared" si="2"/>
        <v>3.493405934720792</v>
      </c>
    </row>
    <row r="84" spans="1:3" x14ac:dyDescent="0.2">
      <c r="A84" s="2">
        <v>5.220870000000005</v>
      </c>
      <c r="C84" s="2">
        <f t="shared" si="2"/>
        <v>3.473909371719587</v>
      </c>
    </row>
    <row r="85" spans="1:3" x14ac:dyDescent="0.2">
      <c r="A85" s="2">
        <v>5.3108850000000052</v>
      </c>
      <c r="C85" s="2">
        <f t="shared" si="2"/>
        <v>3.4547847706910204</v>
      </c>
    </row>
    <row r="86" spans="1:3" x14ac:dyDescent="0.2">
      <c r="A86" s="2">
        <v>5.4009000000000054</v>
      </c>
      <c r="C86" s="2">
        <f t="shared" si="2"/>
        <v>3.4359918438714048</v>
      </c>
    </row>
    <row r="87" spans="1:3" x14ac:dyDescent="0.2">
      <c r="A87" s="2">
        <v>5.4909150000000055</v>
      </c>
      <c r="C87" s="2">
        <f t="shared" si="2"/>
        <v>3.4174952971079118</v>
      </c>
    </row>
    <row r="88" spans="1:3" x14ac:dyDescent="0.2">
      <c r="A88" s="2">
        <v>5.5809300000000057</v>
      </c>
      <c r="C88" s="2">
        <f t="shared" si="2"/>
        <v>3.3992642373661059</v>
      </c>
    </row>
    <row r="89" spans="1:3" x14ac:dyDescent="0.2">
      <c r="A89" s="2">
        <v>5.6709450000000059</v>
      </c>
      <c r="C89" s="2">
        <f t="shared" si="2"/>
        <v>3.3812716384984749</v>
      </c>
    </row>
    <row r="90" spans="1:3" x14ac:dyDescent="0.2">
      <c r="A90" s="2">
        <v>5.7609600000000061</v>
      </c>
      <c r="C90" s="2">
        <f t="shared" si="2"/>
        <v>3.36349386325384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3.345910238288297</v>
      </c>
    </row>
    <row r="92" spans="1:3" x14ac:dyDescent="0.2">
      <c r="A92" s="2">
        <v>5.9409900000000064</v>
      </c>
      <c r="C92" s="2">
        <f t="shared" si="3"/>
        <v>3.3285026782367209</v>
      </c>
    </row>
    <row r="93" spans="1:3" x14ac:dyDescent="0.2">
      <c r="A93" s="2">
        <v>6.0310050000000066</v>
      </c>
      <c r="C93" s="2">
        <f t="shared" si="3"/>
        <v>3.3112553545756356</v>
      </c>
    </row>
    <row r="94" spans="1:3" x14ac:dyDescent="0.2">
      <c r="A94" s="2">
        <v>6.1210200000000068</v>
      </c>
      <c r="C94" s="2">
        <f t="shared" si="3"/>
        <v>3.2941544049410196</v>
      </c>
    </row>
    <row r="95" spans="1:3" x14ac:dyDescent="0.2">
      <c r="A95" s="2">
        <v>6.211035000000007</v>
      </c>
      <c r="C95" s="2">
        <f t="shared" si="3"/>
        <v>3.2771876786726586</v>
      </c>
    </row>
    <row r="96" spans="1:3" x14ac:dyDescent="0.2">
      <c r="A96" s="2">
        <v>6.3010500000000071</v>
      </c>
      <c r="C96" s="2">
        <f t="shared" si="3"/>
        <v>3.2603445145763246</v>
      </c>
    </row>
    <row r="97" spans="1:3" x14ac:dyDescent="0.2">
      <c r="A97" s="2">
        <v>6.3910650000000073</v>
      </c>
      <c r="C97" s="2">
        <f t="shared" si="3"/>
        <v>3.243615547179874</v>
      </c>
    </row>
    <row r="98" spans="1:3" x14ac:dyDescent="0.2">
      <c r="A98" s="2">
        <v>6.4810800000000075</v>
      </c>
      <c r="C98" s="2">
        <f t="shared" si="3"/>
        <v>3.2269925380764022</v>
      </c>
    </row>
    <row r="99" spans="1:3" x14ac:dyDescent="0.2">
      <c r="A99" s="2">
        <v>6.5710950000000077</v>
      </c>
      <c r="C99" s="2">
        <f t="shared" si="3"/>
        <v>3.210468229274082</v>
      </c>
    </row>
    <row r="100" spans="1:3" x14ac:dyDescent="0.2">
      <c r="A100" s="2">
        <v>6.6611100000000079</v>
      </c>
      <c r="C100" s="2">
        <f t="shared" si="3"/>
        <v>3.1940362157930893</v>
      </c>
    </row>
    <row r="101" spans="1:3" x14ac:dyDescent="0.2">
      <c r="A101" s="2">
        <v>6.751125000000008</v>
      </c>
      <c r="C101" s="2">
        <f t="shared" si="3"/>
        <v>3.1776908350553805</v>
      </c>
    </row>
    <row r="102" spans="1:3" x14ac:dyDescent="0.2">
      <c r="A102" s="2">
        <v>6.8411400000000082</v>
      </c>
      <c r="C102" s="2">
        <f t="shared" si="3"/>
        <v>3.1614270708974876</v>
      </c>
    </row>
    <row r="103" spans="1:3" x14ac:dyDescent="0.2">
      <c r="A103" s="2">
        <v>6.9311550000000084</v>
      </c>
      <c r="C103" s="2">
        <f t="shared" si="3"/>
        <v>3.1452404702969576</v>
      </c>
    </row>
    <row r="104" spans="1:3" x14ac:dyDescent="0.2">
      <c r="A104" s="2">
        <v>7.0211700000000086</v>
      </c>
      <c r="C104" s="2">
        <f t="shared" si="3"/>
        <v>3.1291270711386963</v>
      </c>
    </row>
    <row r="105" spans="1:3" x14ac:dyDescent="0.2">
      <c r="A105" s="2">
        <v>7.1111850000000087</v>
      </c>
      <c r="C105" s="2">
        <f t="shared" si="3"/>
        <v>3.1130833395586039</v>
      </c>
    </row>
    <row r="106" spans="1:3" x14ac:dyDescent="0.2">
      <c r="A106" s="2">
        <v>7.2012000000000089</v>
      </c>
      <c r="C106" s="2">
        <f t="shared" si="3"/>
        <v>3.0971061155895807</v>
      </c>
    </row>
    <row r="107" spans="1:3" x14ac:dyDescent="0.2">
      <c r="A107" s="2">
        <v>7.2912150000000091</v>
      </c>
      <c r="C107" s="2">
        <f t="shared" si="3"/>
        <v>3.081192566000829</v>
      </c>
    </row>
    <row r="108" spans="1:3" x14ac:dyDescent="0.2">
      <c r="A108" s="2">
        <v>7.3812300000000093</v>
      </c>
      <c r="C108" s="2">
        <f t="shared" si="3"/>
        <v>3.065340143367274</v>
      </c>
    </row>
    <row r="109" spans="1:3" x14ac:dyDescent="0.2">
      <c r="A109" s="2">
        <v>7.4712450000000095</v>
      </c>
      <c r="C109" s="2">
        <f t="shared" si="3"/>
        <v>3.0495465505336505</v>
      </c>
    </row>
    <row r="110" spans="1:3" x14ac:dyDescent="0.2">
      <c r="A110" s="2">
        <v>7.5612600000000096</v>
      </c>
      <c r="C110" s="2">
        <f t="shared" si="3"/>
        <v>3.0338097097493799</v>
      </c>
    </row>
    <row r="111" spans="1:3" x14ac:dyDescent="0.2">
      <c r="A111" s="2">
        <v>7.6512750000000098</v>
      </c>
      <c r="C111" s="2">
        <f t="shared" si="3"/>
        <v>3.0181277358474938</v>
      </c>
    </row>
    <row r="112" spans="1:3" x14ac:dyDescent="0.2">
      <c r="A112" s="2">
        <v>7.74129000000001</v>
      </c>
      <c r="C112" s="2">
        <f t="shared" si="3"/>
        <v>3.0024989129252937</v>
      </c>
    </row>
    <row r="113" spans="1:3" x14ac:dyDescent="0.2">
      <c r="A113" s="2">
        <v>7.8313050000000102</v>
      </c>
      <c r="C113" s="2">
        <f t="shared" si="3"/>
        <v>2.9869216740576703</v>
      </c>
    </row>
    <row r="114" spans="1:3" x14ac:dyDescent="0.2">
      <c r="A114" s="2">
        <v>7.9213200000000104</v>
      </c>
      <c r="C114" s="2">
        <f t="shared" si="3"/>
        <v>2.9713945836374887</v>
      </c>
    </row>
    <row r="115" spans="1:3" x14ac:dyDescent="0.2">
      <c r="A115" s="2">
        <v>8.0113350000000096</v>
      </c>
      <c r="C115" s="2">
        <f t="shared" si="3"/>
        <v>2.9559163219923454</v>
      </c>
    </row>
    <row r="116" spans="1:3" x14ac:dyDescent="0.2">
      <c r="A116" s="2">
        <v>8.1013500000000089</v>
      </c>
      <c r="C116" s="2">
        <f t="shared" si="3"/>
        <v>2.9404856719745451</v>
      </c>
    </row>
    <row r="117" spans="1:3" x14ac:dyDescent="0.2">
      <c r="A117" s="2">
        <v>8.1913650000000082</v>
      </c>
      <c r="C117" s="2">
        <f t="shared" si="3"/>
        <v>2.925101507262152</v>
      </c>
    </row>
    <row r="118" spans="1:3" x14ac:dyDescent="0.2">
      <c r="A118" s="2">
        <v>8.2813800000000075</v>
      </c>
      <c r="C118" s="2">
        <f t="shared" si="3"/>
        <v>2.9097627821444862</v>
      </c>
    </row>
    <row r="119" spans="1:3" x14ac:dyDescent="0.2">
      <c r="A119" s="2">
        <v>8.3713950000000068</v>
      </c>
      <c r="C119" s="2">
        <f t="shared" si="3"/>
        <v>2.8944685225960374</v>
      </c>
    </row>
    <row r="120" spans="1:3" x14ac:dyDescent="0.2">
      <c r="A120" s="2">
        <v>8.4614100000000061</v>
      </c>
      <c r="C120" s="2">
        <f t="shared" si="3"/>
        <v>2.8792178184692236</v>
      </c>
    </row>
    <row r="121" spans="1:3" x14ac:dyDescent="0.2">
      <c r="A121" s="2">
        <v>8.5514250000000054</v>
      </c>
      <c r="C121" s="2">
        <f t="shared" si="3"/>
        <v>2.8640098166592778</v>
      </c>
    </row>
    <row r="122" spans="1:3" x14ac:dyDescent="0.2">
      <c r="A122" s="2">
        <v>8.6414400000000047</v>
      </c>
      <c r="C122" s="2">
        <f t="shared" si="3"/>
        <v>2.8488437151142381</v>
      </c>
    </row>
    <row r="123" spans="1:3" x14ac:dyDescent="0.2">
      <c r="A123" s="2">
        <v>8.731455000000004</v>
      </c>
      <c r="C123" s="2">
        <f t="shared" si="3"/>
        <v>2.8337187575800651</v>
      </c>
    </row>
    <row r="124" spans="1:3" x14ac:dyDescent="0.2">
      <c r="A124" s="2">
        <v>8.8214700000000033</v>
      </c>
      <c r="C124" s="2">
        <f t="shared" si="3"/>
        <v>2.8186342289856166</v>
      </c>
    </row>
    <row r="125" spans="1:3" x14ac:dyDescent="0.2">
      <c r="A125" s="2">
        <v>8.9114850000000025</v>
      </c>
      <c r="C125" s="2">
        <f t="shared" si="3"/>
        <v>2.8035894513848953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topLeftCell="B3" zoomScale="90" zoomScaleNormal="90" workbookViewId="0"/>
  </sheetViews>
  <sheetFormatPr defaultRowHeight="15" x14ac:dyDescent="0.25"/>
  <cols>
    <col min="1" max="1" width="9.140625" style="9"/>
    <col min="2" max="3" width="9.85546875" style="9" customWidth="1"/>
    <col min="4" max="5" width="9.140625" style="9"/>
    <col min="6" max="6" width="11.140625" style="9" bestFit="1" customWidth="1"/>
    <col min="7" max="16384" width="9.140625" style="9"/>
  </cols>
  <sheetData>
    <row r="1" spans="1:37" ht="24" customHeight="1" x14ac:dyDescent="0.25">
      <c r="A1" s="1" t="s">
        <v>1</v>
      </c>
      <c r="B1" s="14" t="s">
        <v>2</v>
      </c>
      <c r="C1" s="14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8">
        <v>0</v>
      </c>
      <c r="B2" s="8">
        <v>7.9867717340000004</v>
      </c>
      <c r="C2" s="8">
        <f t="shared" ref="C2:C22" si="0">LOG((10^$G$5)/(1+10^$G$2)*(10^(-1*(A2/$G$3)^$G$4+$G$2)+10^(-1*(A2/$G$6)^$G$4)))</f>
        <v>8.0344721809070307</v>
      </c>
      <c r="D2" s="8">
        <f t="shared" ref="D2:D22" si="1" xml:space="preserve"> (B2 - C2)^2</f>
        <v>2.275332635130421E-3</v>
      </c>
      <c r="E2" s="8"/>
      <c r="F2" s="8" t="s">
        <v>11</v>
      </c>
      <c r="G2" s="12">
        <v>3.3630052901096628</v>
      </c>
      <c r="H2" s="12">
        <v>0.52025527497849211</v>
      </c>
      <c r="I2" s="8"/>
      <c r="J2" s="8"/>
      <c r="K2" s="8"/>
      <c r="L2" s="15" t="s">
        <v>14</v>
      </c>
      <c r="M2" s="12">
        <v>0.12165641974171493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8">
        <v>1.5</v>
      </c>
      <c r="B3" s="8">
        <v>6.1238516409999999</v>
      </c>
      <c r="C3" s="8">
        <f t="shared" si="0"/>
        <v>6.0055176104709593</v>
      </c>
      <c r="D3" s="8">
        <f t="shared" si="1"/>
        <v>1.4002942781247906E-2</v>
      </c>
      <c r="E3" s="8"/>
      <c r="F3" s="8" t="s">
        <v>10</v>
      </c>
      <c r="G3" s="12">
        <v>1.0361004439163919</v>
      </c>
      <c r="H3" s="12">
        <v>0.22442059767618874</v>
      </c>
      <c r="I3" s="8"/>
      <c r="J3" s="8"/>
      <c r="K3" s="8"/>
      <c r="L3" s="15" t="s">
        <v>17</v>
      </c>
      <c r="M3" s="12">
        <f>SQRT(M2)</f>
        <v>0.34879280345459385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25">
      <c r="A4" s="8">
        <v>3</v>
      </c>
      <c r="B4" s="8">
        <v>4.1238516409999999</v>
      </c>
      <c r="C4" s="8">
        <f t="shared" si="0"/>
        <v>4.4273354742100262</v>
      </c>
      <c r="D4" s="8">
        <f t="shared" si="1"/>
        <v>9.2102437019851033E-2</v>
      </c>
      <c r="E4" s="8"/>
      <c r="F4" s="8" t="s">
        <v>9</v>
      </c>
      <c r="G4" s="12">
        <v>1.9354729978612804</v>
      </c>
      <c r="H4" s="12">
        <v>1.044548140962994</v>
      </c>
      <c r="I4" s="8"/>
      <c r="J4" s="8"/>
      <c r="K4" s="8"/>
      <c r="L4" s="15" t="s">
        <v>15</v>
      </c>
      <c r="M4" s="12">
        <v>0.96749907228518728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25">
      <c r="A5" s="8">
        <v>4.5</v>
      </c>
      <c r="B5" s="8">
        <v>4.2552725049999998</v>
      </c>
      <c r="C5" s="8">
        <f t="shared" si="0"/>
        <v>4.1365234112353111</v>
      </c>
      <c r="D5" s="8">
        <f t="shared" si="1"/>
        <v>1.4101347269934823E-2</v>
      </c>
      <c r="E5" s="8"/>
      <c r="F5" s="8" t="s">
        <v>8</v>
      </c>
      <c r="G5" s="12">
        <v>8.0344721809070307</v>
      </c>
      <c r="H5" s="12">
        <v>0.20757323640969313</v>
      </c>
      <c r="I5" s="8"/>
      <c r="J5" s="8"/>
      <c r="K5" s="8"/>
      <c r="L5" s="15" t="s">
        <v>16</v>
      </c>
      <c r="M5" s="12">
        <v>0.96176361445316161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25">
      <c r="A6" s="8">
        <v>6</v>
      </c>
      <c r="B6" s="8">
        <v>3.336459734</v>
      </c>
      <c r="C6" s="8">
        <f t="shared" si="0"/>
        <v>3.7380875175866271</v>
      </c>
      <c r="D6" s="8">
        <f t="shared" si="1"/>
        <v>0.16130487654870657</v>
      </c>
      <c r="E6" s="8"/>
      <c r="F6" s="8" t="s">
        <v>12</v>
      </c>
      <c r="G6" s="12">
        <v>6.2182262936974748</v>
      </c>
      <c r="H6" s="12">
        <v>1.8439188444371895</v>
      </c>
      <c r="I6" s="8"/>
      <c r="J6" s="8"/>
      <c r="K6" s="8"/>
      <c r="L6" s="16" t="s">
        <v>18</v>
      </c>
      <c r="M6" s="17" t="s">
        <v>51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x14ac:dyDescent="0.25">
      <c r="A7" s="8">
        <v>7.5</v>
      </c>
      <c r="B7" s="8">
        <v>3.125481266</v>
      </c>
      <c r="C7" s="8">
        <f t="shared" si="0"/>
        <v>3.2340120982885088</v>
      </c>
      <c r="D7" s="8">
        <f t="shared" si="1"/>
        <v>1.1778941557236423E-2</v>
      </c>
      <c r="E7" s="8"/>
      <c r="F7" s="7" t="s">
        <v>20</v>
      </c>
      <c r="G7" s="8"/>
      <c r="H7" s="8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5">
      <c r="A8" s="8">
        <v>9</v>
      </c>
      <c r="B8" s="8">
        <v>2.7403626889999999</v>
      </c>
      <c r="C8" s="8">
        <f t="shared" si="0"/>
        <v>2.625821040514722</v>
      </c>
      <c r="D8" s="8">
        <f t="shared" si="1"/>
        <v>1.3119789237724971E-2</v>
      </c>
      <c r="E8" s="8"/>
      <c r="F8" s="8" t="s">
        <v>21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5">
      <c r="A9" s="8">
        <v>0</v>
      </c>
      <c r="B9" s="8">
        <v>8.0128372250000002</v>
      </c>
      <c r="C9" s="8">
        <f t="shared" si="0"/>
        <v>8.0344721809070307</v>
      </c>
      <c r="D9" s="8">
        <f t="shared" si="1"/>
        <v>4.6807131709915707E-4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5">
      <c r="A10" s="8">
        <v>1.5</v>
      </c>
      <c r="B10" s="8">
        <v>5.8633228600000002</v>
      </c>
      <c r="C10" s="8">
        <f t="shared" si="0"/>
        <v>6.0055176104709593</v>
      </c>
      <c r="D10" s="8">
        <f t="shared" si="1"/>
        <v>2.0219347061498319E-2</v>
      </c>
      <c r="E10" s="8"/>
      <c r="F10" s="8" t="s">
        <v>23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5">
      <c r="A11" s="8">
        <v>3</v>
      </c>
      <c r="B11" s="8">
        <v>3.9395192529999998</v>
      </c>
      <c r="C11" s="8">
        <f t="shared" si="0"/>
        <v>4.4273354742100262</v>
      </c>
      <c r="D11" s="8">
        <f t="shared" si="1"/>
        <v>0.23796466567562935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5">
      <c r="A12" s="8">
        <v>4.5</v>
      </c>
      <c r="B12" s="8">
        <v>4.0530784430000004</v>
      </c>
      <c r="C12" s="8">
        <f t="shared" si="0"/>
        <v>4.1365234112353111</v>
      </c>
      <c r="D12" s="8">
        <f t="shared" si="1"/>
        <v>6.9630627237920063E-3</v>
      </c>
      <c r="E12" s="8"/>
      <c r="F12" s="26" t="s">
        <v>25</v>
      </c>
      <c r="G12" s="27"/>
      <c r="H12" s="27"/>
      <c r="I12" s="27"/>
      <c r="J12" s="27"/>
      <c r="K12" s="27"/>
      <c r="L12" s="27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5">
      <c r="A13" s="8">
        <v>6</v>
      </c>
      <c r="B13" s="8">
        <v>3.2624510899999999</v>
      </c>
      <c r="C13" s="8">
        <f t="shared" si="0"/>
        <v>3.7380875175866271</v>
      </c>
      <c r="D13" s="8">
        <f t="shared" si="1"/>
        <v>0.22623001124736883</v>
      </c>
      <c r="E13" s="8"/>
      <c r="F13" s="27"/>
      <c r="G13" s="27"/>
      <c r="H13" s="27"/>
      <c r="I13" s="27"/>
      <c r="J13" s="27"/>
      <c r="K13" s="27"/>
      <c r="L13" s="27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5">
      <c r="A14" s="8">
        <v>7.5</v>
      </c>
      <c r="B14" s="8">
        <v>3.423245874</v>
      </c>
      <c r="C14" s="8">
        <f t="shared" si="0"/>
        <v>3.2340120982885088</v>
      </c>
      <c r="D14" s="8">
        <f t="shared" si="1"/>
        <v>3.5809421870026975E-2</v>
      </c>
      <c r="E14" s="8"/>
      <c r="F14" s="27"/>
      <c r="G14" s="27"/>
      <c r="H14" s="27"/>
      <c r="I14" s="27"/>
      <c r="J14" s="27"/>
      <c r="K14" s="27"/>
      <c r="L14" s="27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x14ac:dyDescent="0.25">
      <c r="A15" s="8">
        <v>9</v>
      </c>
      <c r="B15" s="8">
        <v>2.4771212550000001</v>
      </c>
      <c r="C15" s="8">
        <f t="shared" si="0"/>
        <v>2.625821040514722</v>
      </c>
      <c r="D15" s="8">
        <f t="shared" si="1"/>
        <v>2.2111626212124282E-2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5">
      <c r="A16" s="8">
        <v>0</v>
      </c>
      <c r="B16" s="8">
        <v>8.1038037210000002</v>
      </c>
      <c r="C16" s="8">
        <f t="shared" si="0"/>
        <v>8.0344721809070307</v>
      </c>
      <c r="D16" s="8">
        <f t="shared" si="1"/>
        <v>4.8068624516630363E-3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8">
        <v>1.5</v>
      </c>
      <c r="B17" s="8">
        <v>6.0293837779999997</v>
      </c>
      <c r="C17" s="8">
        <f t="shared" si="0"/>
        <v>6.0055176104709593</v>
      </c>
      <c r="D17" s="8">
        <f t="shared" si="1"/>
        <v>5.6959395252422049E-4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5">
      <c r="A18" s="8">
        <v>3</v>
      </c>
      <c r="B18" s="8">
        <v>5.1958996519999996</v>
      </c>
      <c r="C18" s="8">
        <f t="shared" si="0"/>
        <v>4.4273354742100262</v>
      </c>
      <c r="D18" s="8">
        <f t="shared" si="1"/>
        <v>0.59069089538197794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x14ac:dyDescent="0.25">
      <c r="A19" s="8">
        <v>4.5</v>
      </c>
      <c r="B19" s="8">
        <v>4.4517864359999999</v>
      </c>
      <c r="C19" s="8">
        <f t="shared" si="0"/>
        <v>4.1365234112353111</v>
      </c>
      <c r="D19" s="8">
        <f t="shared" si="1"/>
        <v>9.9390774783780791E-2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x14ac:dyDescent="0.25">
      <c r="A20" s="8">
        <v>6</v>
      </c>
      <c r="B20" s="8">
        <v>3.7558748560000002</v>
      </c>
      <c r="C20" s="8">
        <f t="shared" si="0"/>
        <v>3.7380875175866271</v>
      </c>
      <c r="D20" s="8">
        <f t="shared" si="1"/>
        <v>3.1638940783185827E-4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5">
      <c r="A21" s="8">
        <v>7.5</v>
      </c>
      <c r="B21" s="8">
        <v>3.921686475</v>
      </c>
      <c r="C21" s="8">
        <f t="shared" si="0"/>
        <v>3.2340120982885088</v>
      </c>
      <c r="D21" s="8">
        <f t="shared" si="1"/>
        <v>0.47289604838553795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8">
        <v>9</v>
      </c>
      <c r="B22" s="8">
        <v>2.423245874</v>
      </c>
      <c r="C22" s="8">
        <f t="shared" si="0"/>
        <v>2.625821040514722</v>
      </c>
      <c r="D22" s="8">
        <f t="shared" si="1"/>
        <v>4.1036698088467327E-2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7" t="s">
        <v>5</v>
      </c>
      <c r="B23" s="8"/>
      <c r="C23" s="8"/>
      <c r="D23" s="8">
        <f>SUM(D2:D22)</f>
        <v>2.0681591356091538</v>
      </c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8">
        <v>0</v>
      </c>
      <c r="B26" s="8"/>
      <c r="C26" s="8">
        <f>LOG((10^$G$5)/(1+10^$G$2)*(10^(-1*(A26/$G$3)^$G$4+$G$2)+10^(-1*(A26/$G$6)^$G$4)))</f>
        <v>8.0344721809070307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8">
        <v>0.09</v>
      </c>
      <c r="B27" s="8"/>
      <c r="C27" s="8">
        <f t="shared" ref="C27:C90" si="2">LOG((10^$G$5)/(1+10^$G$2)*(10^(-1*(A27/$G$3)^$G$4+$G$2)+10^(-1*(A27/$G$6)^$G$4)))</f>
        <v>8.0256419804642736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x14ac:dyDescent="0.25">
      <c r="A28" s="8">
        <v>0.18</v>
      </c>
      <c r="B28" s="8"/>
      <c r="C28" s="8">
        <f t="shared" si="2"/>
        <v>8.000696761464269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x14ac:dyDescent="0.25">
      <c r="A29" s="8">
        <v>0.27</v>
      </c>
      <c r="B29" s="8"/>
      <c r="C29" s="8">
        <f t="shared" si="2"/>
        <v>7.9604414990788435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8">
        <v>0.36</v>
      </c>
      <c r="B30" s="8"/>
      <c r="C30" s="8">
        <f t="shared" si="2"/>
        <v>7.9052865457020722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8">
        <v>0.44999999999999996</v>
      </c>
      <c r="B31" s="8"/>
      <c r="C31" s="8">
        <f t="shared" si="2"/>
        <v>7.8355135693255002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8">
        <v>0.53999999999999992</v>
      </c>
      <c r="B32" s="8"/>
      <c r="C32" s="8">
        <f t="shared" si="2"/>
        <v>7.7513387326430125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8">
        <v>0.62999999999999989</v>
      </c>
      <c r="B33" s="8"/>
      <c r="C33" s="8">
        <f t="shared" si="2"/>
        <v>7.6529396893604478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8">
        <v>0.71999999999999986</v>
      </c>
      <c r="B34" s="8"/>
      <c r="C34" s="8">
        <f t="shared" si="2"/>
        <v>7.5404706626272509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x14ac:dyDescent="0.25">
      <c r="A35" s="8">
        <v>0.80999999999999983</v>
      </c>
      <c r="B35" s="8"/>
      <c r="C35" s="8">
        <f t="shared" si="2"/>
        <v>7.4140731431797215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8">
        <v>0.8999999999999998</v>
      </c>
      <c r="B36" s="8"/>
      <c r="C36" s="8">
        <f t="shared" si="2"/>
        <v>7.2738858275849738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8">
        <v>0.98999999999999977</v>
      </c>
      <c r="B37" s="8"/>
      <c r="C37" s="8">
        <f t="shared" si="2"/>
        <v>7.1200566872635331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x14ac:dyDescent="0.25">
      <c r="A38" s="8">
        <v>1.0799999999999998</v>
      </c>
      <c r="B38" s="8"/>
      <c r="C38" s="8">
        <f t="shared" si="2"/>
        <v>6.9527608694535665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8">
        <v>1.17</v>
      </c>
      <c r="B39" s="8"/>
      <c r="C39" s="8">
        <f t="shared" si="2"/>
        <v>6.7722305507970653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8">
        <v>1.26</v>
      </c>
      <c r="B40" s="8"/>
      <c r="C40" s="8">
        <f t="shared" si="2"/>
        <v>6.5788078819966431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8">
        <v>1.35</v>
      </c>
      <c r="B41" s="8"/>
      <c r="C41" s="8">
        <f t="shared" si="2"/>
        <v>6.3730418472485431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8">
        <v>1.4400000000000002</v>
      </c>
      <c r="B42" s="8"/>
      <c r="C42" s="8">
        <f t="shared" si="2"/>
        <v>6.15586764063963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8">
        <v>1.5300000000000002</v>
      </c>
      <c r="B43" s="8"/>
      <c r="C43" s="8">
        <f t="shared" si="2"/>
        <v>5.9289367082063951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8">
        <v>1.6200000000000003</v>
      </c>
      <c r="B44" s="8"/>
      <c r="C44" s="8">
        <f t="shared" si="2"/>
        <v>5.6952025290527235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8">
        <v>1.7100000000000004</v>
      </c>
      <c r="B45" s="8"/>
      <c r="C45" s="8">
        <f t="shared" si="2"/>
        <v>5.459865502676311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5">
      <c r="A46" s="8">
        <v>1.8000000000000005</v>
      </c>
      <c r="B46" s="8"/>
      <c r="C46" s="8">
        <f t="shared" si="2"/>
        <v>5.2315645582839849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5">
      <c r="A47" s="8">
        <v>1.8900000000000006</v>
      </c>
      <c r="B47" s="8"/>
      <c r="C47" s="8">
        <f t="shared" si="2"/>
        <v>5.0229144775879115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8">
        <v>1.9800000000000006</v>
      </c>
      <c r="B48" s="8"/>
      <c r="C48" s="8">
        <f t="shared" si="2"/>
        <v>4.8482477957643368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5">
      <c r="A49" s="8">
        <v>2.0700000000000007</v>
      </c>
      <c r="B49" s="8"/>
      <c r="C49" s="8">
        <f t="shared" si="2"/>
        <v>4.7173067770246968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8">
        <v>2.1600000000000006</v>
      </c>
      <c r="B50" s="8"/>
      <c r="C50" s="8">
        <f t="shared" si="2"/>
        <v>4.6293328312925075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8">
        <v>2.2500000000000004</v>
      </c>
      <c r="B51" s="8"/>
      <c r="C51" s="8">
        <f t="shared" si="2"/>
        <v>4.5744512268098383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8">
        <v>2.3400000000000003</v>
      </c>
      <c r="B52" s="8"/>
      <c r="C52" s="8">
        <f t="shared" si="2"/>
        <v>4.5404977431420193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8">
        <v>2.4300000000000002</v>
      </c>
      <c r="B53" s="8"/>
      <c r="C53" s="8">
        <f t="shared" si="2"/>
        <v>4.5179802022161448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8">
        <v>2.52</v>
      </c>
      <c r="B54" s="8"/>
      <c r="C54" s="8">
        <f t="shared" si="2"/>
        <v>4.5010507322098876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8">
        <v>2.61</v>
      </c>
      <c r="B55" s="8"/>
      <c r="C55" s="8">
        <f t="shared" si="2"/>
        <v>4.4865653733737458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25">
      <c r="A56" s="8">
        <v>2.6999999999999997</v>
      </c>
      <c r="B56" s="8"/>
      <c r="C56" s="8">
        <f t="shared" si="2"/>
        <v>4.4729694349500937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5">
      <c r="A57" s="8">
        <v>2.7899999999999996</v>
      </c>
      <c r="B57" s="8"/>
      <c r="C57" s="8">
        <f t="shared" si="2"/>
        <v>4.4595365435244307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8">
        <v>2.8799999999999994</v>
      </c>
      <c r="B58" s="8"/>
      <c r="C58" s="8">
        <f t="shared" si="2"/>
        <v>4.4459419034558207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8">
        <v>2.9699999999999993</v>
      </c>
      <c r="B59" s="8"/>
      <c r="C59" s="8">
        <f t="shared" si="2"/>
        <v>4.4320457849766095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5">
      <c r="A60" s="8">
        <v>3.0599999999999992</v>
      </c>
      <c r="B60" s="8"/>
      <c r="C60" s="8">
        <f t="shared" si="2"/>
        <v>4.4177903334494664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5">
      <c r="A61" s="8">
        <v>3.149999999999999</v>
      </c>
      <c r="B61" s="8"/>
      <c r="C61" s="8">
        <f t="shared" si="2"/>
        <v>4.4031526223413344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5">
      <c r="A62" s="8">
        <v>3.2399999999999989</v>
      </c>
      <c r="B62" s="8"/>
      <c r="C62" s="8">
        <f t="shared" si="2"/>
        <v>4.3881241197676095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5">
      <c r="A63" s="8">
        <v>3.3299999999999987</v>
      </c>
      <c r="B63" s="8"/>
      <c r="C63" s="8">
        <f t="shared" si="2"/>
        <v>4.3727020266713419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5">
      <c r="A64" s="8">
        <v>3.4199999999999986</v>
      </c>
      <c r="B64" s="8"/>
      <c r="C64" s="8">
        <f t="shared" si="2"/>
        <v>4.3568857472305478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5">
      <c r="A65" s="8">
        <v>3.5099999999999985</v>
      </c>
      <c r="B65" s="8"/>
      <c r="C65" s="8">
        <f t="shared" si="2"/>
        <v>4.3406754984802669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25">
      <c r="A66" s="8">
        <v>3.5999999999999983</v>
      </c>
      <c r="B66" s="8"/>
      <c r="C66" s="8">
        <f t="shared" si="2"/>
        <v>4.3240717807588691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25">
      <c r="A67" s="8">
        <v>3.6899999999999982</v>
      </c>
      <c r="B67" s="8"/>
      <c r="C67" s="8">
        <f t="shared" si="2"/>
        <v>4.3070751828317908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25">
      <c r="A68" s="8">
        <v>3.779999999999998</v>
      </c>
      <c r="B68" s="8"/>
      <c r="C68" s="8">
        <f t="shared" si="2"/>
        <v>4.2896863127926856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25">
      <c r="A69" s="8">
        <v>3.8699999999999979</v>
      </c>
      <c r="B69" s="8"/>
      <c r="C69" s="8">
        <f t="shared" si="2"/>
        <v>4.2719057746647557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25">
      <c r="A70" s="8">
        <v>3.9599999999999977</v>
      </c>
      <c r="B70" s="8"/>
      <c r="C70" s="8">
        <f t="shared" si="2"/>
        <v>4.2537341610481336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25">
      <c r="A71" s="8">
        <v>4.049999999999998</v>
      </c>
      <c r="B71" s="8"/>
      <c r="C71" s="8">
        <f t="shared" si="2"/>
        <v>4.2351720511998998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5">
      <c r="A72" s="8">
        <v>4.1399999999999979</v>
      </c>
      <c r="B72" s="8"/>
      <c r="C72" s="8">
        <f t="shared" si="2"/>
        <v>4.216220010874804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25">
      <c r="A73" s="8">
        <v>4.2299999999999978</v>
      </c>
      <c r="B73" s="8"/>
      <c r="C73" s="8">
        <f t="shared" si="2"/>
        <v>4.1968785926992975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25">
      <c r="A74" s="8">
        <v>4.3199999999999976</v>
      </c>
      <c r="B74" s="8"/>
      <c r="C74" s="8">
        <f t="shared" si="2"/>
        <v>4.1771483366833637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25">
      <c r="A75" s="8">
        <v>4.4099999999999975</v>
      </c>
      <c r="B75" s="8"/>
      <c r="C75" s="8">
        <f t="shared" si="2"/>
        <v>4.1570297707482791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25">
      <c r="A76" s="8">
        <v>4.4999999999999973</v>
      </c>
      <c r="B76" s="8"/>
      <c r="C76" s="8">
        <f t="shared" si="2"/>
        <v>4.136523411235312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8">
        <v>4.5899999999999972</v>
      </c>
      <c r="B77" s="8"/>
      <c r="C77" s="8">
        <f t="shared" si="2"/>
        <v>4.1156297633869885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25">
      <c r="A78" s="8">
        <v>4.6799999999999971</v>
      </c>
      <c r="B78" s="8"/>
      <c r="C78" s="8">
        <f t="shared" si="2"/>
        <v>4.0943493218002649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25">
      <c r="A79" s="8">
        <v>4.7699999999999969</v>
      </c>
      <c r="B79" s="8"/>
      <c r="C79" s="8">
        <f t="shared" si="2"/>
        <v>4.072682570853039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25">
      <c r="A80" s="8">
        <v>4.8599999999999968</v>
      </c>
      <c r="B80" s="8"/>
      <c r="C80" s="8">
        <f t="shared" si="2"/>
        <v>4.0506299851058438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8">
        <v>4.9499999999999966</v>
      </c>
      <c r="B81" s="8"/>
      <c r="C81" s="8">
        <f t="shared" si="2"/>
        <v>4.0281920296805627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8">
        <v>5.0399999999999965</v>
      </c>
      <c r="B82" s="8"/>
      <c r="C82" s="8">
        <f t="shared" si="2"/>
        <v>4.005369160617855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8">
        <v>5.1299999999999963</v>
      </c>
      <c r="B83" s="8"/>
      <c r="C83" s="8">
        <f t="shared" si="2"/>
        <v>3.9821618252148507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25">
      <c r="A84" s="8">
        <v>5.2199999999999962</v>
      </c>
      <c r="B84" s="8"/>
      <c r="C84" s="8">
        <f t="shared" si="2"/>
        <v>3.9585704623445381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25">
      <c r="A85" s="8">
        <v>5.3099999999999961</v>
      </c>
      <c r="B85" s="8"/>
      <c r="C85" s="8">
        <f t="shared" si="2"/>
        <v>3.9345955027581279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8">
        <v>5.3999999999999959</v>
      </c>
      <c r="B86" s="8"/>
      <c r="C86" s="8">
        <f t="shared" si="2"/>
        <v>3.9102373693715902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25">
      <c r="A87" s="8">
        <v>5.4899999999999958</v>
      </c>
      <c r="B87" s="8"/>
      <c r="C87" s="8">
        <f t="shared" si="2"/>
        <v>3.8854964775374272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25">
      <c r="A88" s="8">
        <v>5.5799999999999956</v>
      </c>
      <c r="B88" s="8"/>
      <c r="C88" s="8">
        <f t="shared" si="2"/>
        <v>3.8603732353026921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25">
      <c r="A89" s="8">
        <v>5.6699999999999955</v>
      </c>
      <c r="B89" s="8"/>
      <c r="C89" s="8">
        <f t="shared" si="2"/>
        <v>3.8348680436541476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5">
      <c r="A90" s="8">
        <v>5.7599999999999953</v>
      </c>
      <c r="B90" s="8"/>
      <c r="C90" s="8">
        <f t="shared" si="2"/>
        <v>3.8089812967514125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25">
      <c r="A91" s="8">
        <v>5.8499999999999952</v>
      </c>
      <c r="B91" s="8"/>
      <c r="C91" s="8">
        <f t="shared" ref="C91:C126" si="3">LOG((10^$G$5)/(1+10^$G$2)*(10^(-1*(A91/$G$3)^$G$4+$G$2)+10^(-1*(A91/$G$6)^$G$4)))</f>
        <v>3.7827133821488532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25">
      <c r="A92" s="8">
        <v>5.9399999999999951</v>
      </c>
      <c r="B92" s="8"/>
      <c r="C92" s="8">
        <f t="shared" si="3"/>
        <v>3.7560646810069427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25">
      <c r="A93" s="8">
        <v>6.0299999999999949</v>
      </c>
      <c r="B93" s="8"/>
      <c r="C93" s="8">
        <f t="shared" si="3"/>
        <v>3.7290355682937251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25">
      <c r="A94" s="8">
        <v>6.1199999999999948</v>
      </c>
      <c r="B94" s="8"/>
      <c r="C94" s="8">
        <f t="shared" si="3"/>
        <v>3.701626412977006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25">
      <c r="A95" s="8">
        <v>6.2099999999999946</v>
      </c>
      <c r="B95" s="8"/>
      <c r="C95" s="8">
        <f t="shared" si="3"/>
        <v>3.6738375782078152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25">
      <c r="A96" s="8">
        <v>6.2999999999999945</v>
      </c>
      <c r="B96" s="8"/>
      <c r="C96" s="8">
        <f t="shared" si="3"/>
        <v>3.6456694214956635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25">
      <c r="A97" s="8">
        <v>6.3899999999999944</v>
      </c>
      <c r="B97" s="8"/>
      <c r="C97" s="8">
        <f t="shared" si="3"/>
        <v>3.6171222948760784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25">
      <c r="A98" s="8">
        <v>6.4799999999999942</v>
      </c>
      <c r="B98" s="8"/>
      <c r="C98" s="8">
        <f t="shared" si="3"/>
        <v>3.5881965450708515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25">
      <c r="A99" s="8">
        <v>6.5699999999999941</v>
      </c>
      <c r="B99" s="8"/>
      <c r="C99" s="8">
        <f t="shared" si="3"/>
        <v>3.5588925136414269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25">
      <c r="A100" s="8">
        <v>6.6599999999999939</v>
      </c>
      <c r="B100" s="8"/>
      <c r="C100" s="8">
        <f t="shared" si="3"/>
        <v>3.5292105371358025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25">
      <c r="A101" s="8">
        <v>6.7499999999999938</v>
      </c>
      <c r="B101" s="8"/>
      <c r="C101" s="8">
        <f t="shared" si="3"/>
        <v>3.4991509472293112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25">
      <c r="A102" s="8">
        <v>6.8399999999999936</v>
      </c>
      <c r="B102" s="8"/>
      <c r="C102" s="8">
        <f t="shared" si="3"/>
        <v>3.4687140708596096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25">
      <c r="A103" s="8">
        <v>6.9299999999999935</v>
      </c>
      <c r="B103" s="8"/>
      <c r="C103" s="8">
        <f t="shared" si="3"/>
        <v>3.437900230356191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25">
      <c r="A104" s="8">
        <v>7.0199999999999934</v>
      </c>
      <c r="B104" s="8"/>
      <c r="C104" s="8">
        <f t="shared" si="3"/>
        <v>3.4067097435647118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25">
      <c r="A105" s="8">
        <v>7.1099999999999932</v>
      </c>
      <c r="B105" s="8"/>
      <c r="C105" s="8">
        <f t="shared" si="3"/>
        <v>3.3751429239664015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8">
        <v>7.1999999999999931</v>
      </c>
      <c r="B106" s="8"/>
      <c r="C106" s="8">
        <f t="shared" si="3"/>
        <v>3.3432000807928102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8">
        <v>7.2899999999999929</v>
      </c>
      <c r="B107" s="8"/>
      <c r="C107" s="8">
        <f t="shared" si="3"/>
        <v>3.3108815191361418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25">
      <c r="A108" s="8">
        <v>7.3799999999999928</v>
      </c>
      <c r="B108" s="8"/>
      <c r="C108" s="8">
        <f t="shared" si="3"/>
        <v>3.2781875400553786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25">
      <c r="A109" s="8">
        <v>7.4699999999999926</v>
      </c>
      <c r="B109" s="8"/>
      <c r="C109" s="8">
        <f t="shared" si="3"/>
        <v>3.2451184406784228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25">
      <c r="A110" s="8">
        <v>7.5599999999999925</v>
      </c>
      <c r="B110" s="8"/>
      <c r="C110" s="8">
        <f t="shared" si="3"/>
        <v>3.2116745143004395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25">
      <c r="A111" s="8">
        <v>7.6499999999999924</v>
      </c>
      <c r="B111" s="8"/>
      <c r="C111" s="8">
        <f t="shared" si="3"/>
        <v>3.1778560504785998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25">
      <c r="A112" s="8">
        <v>7.7399999999999922</v>
      </c>
      <c r="B112" s="8"/>
      <c r="C112" s="8">
        <f t="shared" si="3"/>
        <v>3.1436633351233776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25">
      <c r="A113" s="8">
        <v>7.8299999999999921</v>
      </c>
      <c r="B113" s="8"/>
      <c r="C113" s="8">
        <f t="shared" si="3"/>
        <v>3.1090966505865842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25">
      <c r="A114" s="8">
        <v>7.9199999999999919</v>
      </c>
      <c r="B114" s="8"/>
      <c r="C114" s="8">
        <f t="shared" si="3"/>
        <v>3.0741562757462799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25">
      <c r="A115" s="8">
        <v>8.0099999999999927</v>
      </c>
      <c r="B115" s="8"/>
      <c r="C115" s="8">
        <f t="shared" si="3"/>
        <v>3.0388424860887135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25">
      <c r="A116" s="8">
        <v>8.0999999999999925</v>
      </c>
      <c r="B116" s="8"/>
      <c r="C116" s="8">
        <f t="shared" si="3"/>
        <v>3.0031555537874253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25">
      <c r="A117" s="8">
        <v>8.1899999999999924</v>
      </c>
      <c r="B117" s="8"/>
      <c r="C117" s="8">
        <f t="shared" si="3"/>
        <v>2.9670957477796427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25">
      <c r="A118" s="8">
        <v>8.2799999999999923</v>
      </c>
      <c r="B118" s="8"/>
      <c r="C118" s="8">
        <f t="shared" si="3"/>
        <v>2.9306633338400898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25">
      <c r="A119" s="8">
        <v>8.3699999999999921</v>
      </c>
      <c r="B119" s="8"/>
      <c r="C119" s="8">
        <f t="shared" si="3"/>
        <v>2.8938585746523207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25">
      <c r="A120" s="8">
        <v>8.459999999999992</v>
      </c>
      <c r="B120" s="8"/>
      <c r="C120" s="8">
        <f t="shared" si="3"/>
        <v>2.8566817298776992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25">
      <c r="A121" s="8">
        <v>8.5499999999999918</v>
      </c>
      <c r="B121" s="8"/>
      <c r="C121" s="8">
        <f t="shared" si="3"/>
        <v>2.8191330562221091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25">
      <c r="A122" s="8">
        <v>8.6399999999999917</v>
      </c>
      <c r="B122" s="8"/>
      <c r="C122" s="8">
        <f t="shared" si="3"/>
        <v>2.78121280750051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25">
      <c r="A123" s="8">
        <v>8.7299999999999915</v>
      </c>
      <c r="B123" s="8"/>
      <c r="C123" s="8">
        <f t="shared" si="3"/>
        <v>2.7429212346994101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25">
      <c r="A124" s="8">
        <v>8.8199999999999914</v>
      </c>
      <c r="B124" s="8"/>
      <c r="C124" s="8">
        <f t="shared" si="3"/>
        <v>2.7042585860373727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25">
      <c r="A125" s="8">
        <v>8.9099999999999913</v>
      </c>
      <c r="B125" s="8"/>
      <c r="C125" s="8">
        <f t="shared" si="3"/>
        <v>2.6652251070236033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25">
      <c r="A126" s="8">
        <v>8.9999999999999911</v>
      </c>
      <c r="B126" s="8"/>
      <c r="C126" s="8">
        <f t="shared" si="3"/>
        <v>2.6258210405147264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topLeftCell="B3" zoomScale="90" zoomScaleNormal="90" workbookViewId="0"/>
  </sheetViews>
  <sheetFormatPr defaultRowHeight="15" x14ac:dyDescent="0.25"/>
  <cols>
    <col min="1" max="1" width="9.140625" style="9"/>
    <col min="2" max="3" width="9.85546875" style="9" customWidth="1"/>
    <col min="4" max="5" width="9.140625" style="9"/>
    <col min="6" max="6" width="11.140625" style="9" bestFit="1" customWidth="1"/>
    <col min="7" max="16384" width="9.140625" style="9"/>
  </cols>
  <sheetData>
    <row r="1" spans="1:37" ht="24" customHeight="1" x14ac:dyDescent="0.25">
      <c r="A1" s="1" t="s">
        <v>1</v>
      </c>
      <c r="B1" s="14" t="s">
        <v>2</v>
      </c>
      <c r="C1" s="14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8">
        <v>0</v>
      </c>
      <c r="B2" s="8">
        <v>7.9867717340000004</v>
      </c>
      <c r="C2" s="8">
        <f t="shared" ref="C2:C22" si="0">$G$5+LOG10($G$2*EXP(-$G$3*A2)+(1-$G$2)*EXP(-$G$4*A2))</f>
        <v>8.0342467384092195</v>
      </c>
      <c r="D2" s="8">
        <f t="shared" ref="D2:D22" si="1" xml:space="preserve"> (B2 - C2)^2</f>
        <v>2.2538760436553772E-3</v>
      </c>
      <c r="E2" s="8"/>
      <c r="F2" s="8" t="s">
        <v>42</v>
      </c>
      <c r="G2" s="12">
        <v>0.99970223353947951</v>
      </c>
      <c r="H2" s="12">
        <v>3.546136473642271E-4</v>
      </c>
      <c r="I2" s="8"/>
      <c r="J2" s="8"/>
      <c r="K2" s="8"/>
      <c r="L2" s="15" t="s">
        <v>14</v>
      </c>
      <c r="M2" s="12">
        <v>0.28630676159515606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x14ac:dyDescent="0.25">
      <c r="A3" s="8">
        <v>1.5</v>
      </c>
      <c r="B3" s="8">
        <v>4.5145477530000004</v>
      </c>
      <c r="C3" s="8">
        <f t="shared" si="0"/>
        <v>4.611318415604595</v>
      </c>
      <c r="D3" s="8">
        <f t="shared" si="1"/>
        <v>9.3645611409322732E-3</v>
      </c>
      <c r="E3" s="8"/>
      <c r="F3" s="8" t="s">
        <v>43</v>
      </c>
      <c r="G3" s="12">
        <v>5.5527728983388265</v>
      </c>
      <c r="H3" s="12">
        <v>0.92519623640082205</v>
      </c>
      <c r="I3" s="8"/>
      <c r="J3" s="8"/>
      <c r="K3" s="8"/>
      <c r="L3" s="15" t="s">
        <v>17</v>
      </c>
      <c r="M3" s="12">
        <f>SQRT(M2)</f>
        <v>0.53507640724961525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x14ac:dyDescent="0.25">
      <c r="A4" s="8">
        <v>3</v>
      </c>
      <c r="B4" s="8">
        <v>3.9684829490000002</v>
      </c>
      <c r="C4" s="8">
        <f t="shared" si="0"/>
        <v>3.8299685292318584</v>
      </c>
      <c r="D4" s="8">
        <f t="shared" si="1"/>
        <v>1.9186244483704998E-2</v>
      </c>
      <c r="E4" s="8"/>
      <c r="F4" s="8" t="s">
        <v>44</v>
      </c>
      <c r="G4" s="12">
        <v>0.5208133163690899</v>
      </c>
      <c r="H4" s="12">
        <v>0.15011259649904149</v>
      </c>
      <c r="I4" s="8"/>
      <c r="J4" s="8"/>
      <c r="K4" s="8"/>
      <c r="L4" s="15" t="s">
        <v>15</v>
      </c>
      <c r="M4" s="12">
        <v>0.92947441505608785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x14ac:dyDescent="0.25">
      <c r="A5" s="8">
        <v>4.5</v>
      </c>
      <c r="B5" s="8">
        <v>2.8450980399999999</v>
      </c>
      <c r="C5" s="8">
        <f t="shared" si="0"/>
        <v>3.4902841583546236</v>
      </c>
      <c r="D5" s="8">
        <f t="shared" si="1"/>
        <v>0.41626512731750648</v>
      </c>
      <c r="E5" s="8"/>
      <c r="F5" s="8" t="s">
        <v>8</v>
      </c>
      <c r="G5" s="12">
        <v>8.0342467384092195</v>
      </c>
      <c r="H5" s="12">
        <v>0.30892645399626778</v>
      </c>
      <c r="I5" s="8"/>
      <c r="J5" s="8"/>
      <c r="K5" s="8"/>
      <c r="L5" s="15" t="s">
        <v>16</v>
      </c>
      <c r="M5" s="12">
        <v>0.91702872359539755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x14ac:dyDescent="0.25">
      <c r="A6" s="8">
        <v>6</v>
      </c>
      <c r="B6" s="8">
        <v>3.2552725050000002</v>
      </c>
      <c r="C6" s="8">
        <f t="shared" si="0"/>
        <v>3.1510044207204739</v>
      </c>
      <c r="D6" s="8">
        <f t="shared" si="1"/>
        <v>1.0871833399322394E-2</v>
      </c>
      <c r="E6" s="8"/>
      <c r="F6" s="8"/>
      <c r="G6" s="8"/>
      <c r="H6" s="8"/>
      <c r="I6" s="8"/>
      <c r="J6" s="8"/>
      <c r="K6" s="8"/>
      <c r="L6" s="16" t="s">
        <v>18</v>
      </c>
      <c r="M6" s="17" t="s">
        <v>52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x14ac:dyDescent="0.25">
      <c r="A7" s="8">
        <v>7.5</v>
      </c>
      <c r="B7" s="8">
        <v>2.3324384600000001</v>
      </c>
      <c r="C7" s="8">
        <f t="shared" si="0"/>
        <v>2.8117248965066581</v>
      </c>
      <c r="D7" s="8">
        <f t="shared" si="1"/>
        <v>0.22971548821925075</v>
      </c>
      <c r="E7" s="8"/>
      <c r="F7" s="7" t="s">
        <v>20</v>
      </c>
      <c r="G7" s="8"/>
      <c r="H7" s="7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x14ac:dyDescent="0.25">
      <c r="A8" s="8">
        <v>9</v>
      </c>
      <c r="B8" s="8">
        <v>1.9294189260000001</v>
      </c>
      <c r="C8" s="8">
        <f t="shared" si="0"/>
        <v>2.4724453724053568</v>
      </c>
      <c r="D8" s="8">
        <f t="shared" si="1"/>
        <v>0.29487772149562974</v>
      </c>
      <c r="E8" s="8"/>
      <c r="F8" s="8" t="s">
        <v>49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x14ac:dyDescent="0.25">
      <c r="A9" s="8">
        <v>0</v>
      </c>
      <c r="B9" s="8">
        <v>8.0128372250000002</v>
      </c>
      <c r="C9" s="8">
        <f t="shared" si="0"/>
        <v>8.0342467384092195</v>
      </c>
      <c r="D9" s="8">
        <f t="shared" si="1"/>
        <v>4.5836726441954409E-4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x14ac:dyDescent="0.25">
      <c r="A10" s="8">
        <v>1.5</v>
      </c>
      <c r="B10" s="8">
        <v>4.7993405490000001</v>
      </c>
      <c r="C10" s="8">
        <f t="shared" si="0"/>
        <v>4.611318415604595</v>
      </c>
      <c r="D10" s="8">
        <f t="shared" si="1"/>
        <v>3.5352322646559499E-2</v>
      </c>
      <c r="E10" s="8"/>
      <c r="F10" s="8" t="s">
        <v>49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x14ac:dyDescent="0.25">
      <c r="A11" s="8">
        <v>3</v>
      </c>
      <c r="B11" s="8">
        <v>4.4517864359999999</v>
      </c>
      <c r="C11" s="8">
        <f t="shared" si="0"/>
        <v>3.8299685292318584</v>
      </c>
      <c r="D11" s="8">
        <f t="shared" si="1"/>
        <v>0.38665750917751313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25">
      <c r="A12" s="8">
        <v>4.5</v>
      </c>
      <c r="B12" s="8">
        <v>3.222716471</v>
      </c>
      <c r="C12" s="8">
        <f t="shared" si="0"/>
        <v>3.4902841583546236</v>
      </c>
      <c r="D12" s="8">
        <f t="shared" si="1"/>
        <v>7.1592467316301575E-2</v>
      </c>
      <c r="E12" s="8"/>
      <c r="F12" s="28" t="s">
        <v>50</v>
      </c>
      <c r="G12" s="29"/>
      <c r="H12" s="29"/>
      <c r="I12" s="29"/>
      <c r="J12" s="29"/>
      <c r="K12" s="29"/>
      <c r="L12" s="29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x14ac:dyDescent="0.25">
      <c r="A13" s="8">
        <v>6</v>
      </c>
      <c r="B13" s="8">
        <v>2.7558748560000002</v>
      </c>
      <c r="C13" s="8">
        <f t="shared" si="0"/>
        <v>3.1510044207204739</v>
      </c>
      <c r="D13" s="8">
        <f t="shared" si="1"/>
        <v>0.15612737291619108</v>
      </c>
      <c r="E13" s="8"/>
      <c r="F13" s="29"/>
      <c r="G13" s="29"/>
      <c r="H13" s="29"/>
      <c r="I13" s="29"/>
      <c r="J13" s="29"/>
      <c r="K13" s="29"/>
      <c r="L13" s="29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x14ac:dyDescent="0.25">
      <c r="A14" s="8">
        <v>7.5</v>
      </c>
      <c r="B14" s="8">
        <v>3.301029996</v>
      </c>
      <c r="C14" s="8">
        <f t="shared" si="0"/>
        <v>2.8117248965066581</v>
      </c>
      <c r="D14" s="8">
        <f t="shared" si="1"/>
        <v>0.2394194803901892</v>
      </c>
      <c r="E14" s="8"/>
      <c r="F14" s="29"/>
      <c r="G14" s="29"/>
      <c r="H14" s="29"/>
      <c r="I14" s="29"/>
      <c r="J14" s="29"/>
      <c r="K14" s="29"/>
      <c r="L14" s="29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x14ac:dyDescent="0.25">
      <c r="A15" s="8">
        <v>9</v>
      </c>
      <c r="B15" s="8">
        <v>2.1760912590000001</v>
      </c>
      <c r="C15" s="8">
        <f t="shared" si="0"/>
        <v>2.4724453724053568</v>
      </c>
      <c r="D15" s="8">
        <f t="shared" si="1"/>
        <v>8.7825760532275005E-2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x14ac:dyDescent="0.25">
      <c r="A16" s="8">
        <v>0</v>
      </c>
      <c r="B16" s="8">
        <v>8.1038037210000002</v>
      </c>
      <c r="C16" s="8">
        <f t="shared" si="0"/>
        <v>8.0342467384092195</v>
      </c>
      <c r="D16" s="8">
        <f t="shared" si="1"/>
        <v>4.8381738271341679E-3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8">
        <v>1.5</v>
      </c>
      <c r="B17" s="8">
        <v>4.5185139400000001</v>
      </c>
      <c r="C17" s="8">
        <f t="shared" si="0"/>
        <v>4.611318415604595</v>
      </c>
      <c r="D17" s="8">
        <f t="shared" si="1"/>
        <v>8.6126706922438553E-3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5">
      <c r="A18" s="8">
        <v>3</v>
      </c>
      <c r="B18" s="8">
        <v>3.6334684560000001</v>
      </c>
      <c r="C18" s="8">
        <f t="shared" si="0"/>
        <v>3.8299685292318584</v>
      </c>
      <c r="D18" s="8">
        <f t="shared" si="1"/>
        <v>3.8612278780125658E-2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x14ac:dyDescent="0.25">
      <c r="A19" s="8">
        <v>4.5</v>
      </c>
      <c r="B19" s="8">
        <v>3.9542425090000002</v>
      </c>
      <c r="C19" s="8">
        <f t="shared" si="0"/>
        <v>3.4902841583546236</v>
      </c>
      <c r="D19" s="8">
        <f t="shared" si="1"/>
        <v>0.21525735113357822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x14ac:dyDescent="0.25">
      <c r="A20" s="8">
        <v>6</v>
      </c>
      <c r="B20" s="8">
        <v>3.301029996</v>
      </c>
      <c r="C20" s="8">
        <f t="shared" si="0"/>
        <v>3.1510044207204739</v>
      </c>
      <c r="D20" s="8">
        <f t="shared" si="1"/>
        <v>2.250767323795275E-2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x14ac:dyDescent="0.25">
      <c r="A21" s="8">
        <v>7.5</v>
      </c>
      <c r="B21" s="8">
        <v>2.1789769470000002</v>
      </c>
      <c r="C21" s="8">
        <f t="shared" si="0"/>
        <v>2.8117248965066581</v>
      </c>
      <c r="D21" s="8">
        <f t="shared" si="1"/>
        <v>0.40036996760488014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x14ac:dyDescent="0.25">
      <c r="A22" s="8">
        <v>9</v>
      </c>
      <c r="B22" s="8">
        <v>3.9614210939999999</v>
      </c>
      <c r="C22" s="8">
        <f t="shared" si="0"/>
        <v>2.4724453724053568</v>
      </c>
      <c r="D22" s="8">
        <f t="shared" si="1"/>
        <v>2.2170486994982879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7" t="s">
        <v>5</v>
      </c>
      <c r="B23" s="8"/>
      <c r="C23" s="8"/>
      <c r="D23" s="8">
        <f>SUM(D2:D22)</f>
        <v>4.8672149471176533</v>
      </c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18">
        <v>0</v>
      </c>
      <c r="B26" s="18"/>
      <c r="C26" s="18">
        <f>$G$5+LOG10($G$2*EXP(-$G$3*A26)+(1-$G$2)*EXP(-$G$4*A26))</f>
        <v>8.0342467384092195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18">
        <v>0.09</v>
      </c>
      <c r="B27" s="18"/>
      <c r="C27" s="18">
        <f t="shared" ref="C27:C90" si="2">$G$5+LOG10($G$2*EXP(-$G$3*A27)+(1-$G$2)*EXP(-$G$4*A27))</f>
        <v>7.817282332863658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x14ac:dyDescent="0.25">
      <c r="A28" s="18">
        <v>0.18</v>
      </c>
      <c r="B28" s="18"/>
      <c r="C28" s="18">
        <f t="shared" si="2"/>
        <v>7.6003603318704158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x14ac:dyDescent="0.25">
      <c r="A29" s="18">
        <v>0.27</v>
      </c>
      <c r="B29" s="18"/>
      <c r="C29" s="18">
        <f t="shared" si="2"/>
        <v>7.3835049883907438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18">
        <v>0.41499999999999998</v>
      </c>
      <c r="B30" s="18"/>
      <c r="C30" s="18">
        <f t="shared" si="2"/>
        <v>7.0343716412352659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18">
        <v>0.45</v>
      </c>
      <c r="B31" s="18"/>
      <c r="C31" s="18">
        <f t="shared" si="2"/>
        <v>6.9501683183994603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18">
        <v>0.53999999999999992</v>
      </c>
      <c r="B32" s="18"/>
      <c r="C32" s="18">
        <f t="shared" si="2"/>
        <v>6.7338404411975041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18">
        <v>0.62999999999999989</v>
      </c>
      <c r="B33" s="18"/>
      <c r="C33" s="18">
        <f t="shared" si="2"/>
        <v>6.5179172692655243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18">
        <v>0.71999999999999986</v>
      </c>
      <c r="B34" s="18"/>
      <c r="C34" s="18">
        <f t="shared" si="2"/>
        <v>6.3026272023182432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x14ac:dyDescent="0.25">
      <c r="A35" s="18">
        <v>0.80999999999999983</v>
      </c>
      <c r="B35" s="18"/>
      <c r="C35" s="18">
        <f t="shared" si="2"/>
        <v>6.088324513327346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18">
        <v>0.8999999999999998</v>
      </c>
      <c r="B36" s="18"/>
      <c r="C36" s="18">
        <f t="shared" si="2"/>
        <v>5.8755543961304575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18">
        <v>0.98999999999999977</v>
      </c>
      <c r="B37" s="18"/>
      <c r="C37" s="18">
        <f t="shared" si="2"/>
        <v>5.6651455787920773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x14ac:dyDescent="0.25">
      <c r="A38" s="18">
        <v>1.0799999999999998</v>
      </c>
      <c r="B38" s="18"/>
      <c r="C38" s="18">
        <f t="shared" si="2"/>
        <v>5.4583338813303257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18">
        <v>1.17</v>
      </c>
      <c r="B39" s="18"/>
      <c r="C39" s="18">
        <f t="shared" si="2"/>
        <v>5.2569084393405152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18">
        <v>1.26</v>
      </c>
      <c r="B40" s="18"/>
      <c r="C40" s="18">
        <f t="shared" si="2"/>
        <v>5.0633444327200596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18">
        <v>1.35</v>
      </c>
      <c r="B41" s="18"/>
      <c r="C41" s="18">
        <f t="shared" si="2"/>
        <v>4.8808372682707564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18">
        <v>1.4400000000000002</v>
      </c>
      <c r="B42" s="18"/>
      <c r="C42" s="18">
        <f t="shared" si="2"/>
        <v>4.7131002347784907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18">
        <v>1.5300000000000002</v>
      </c>
      <c r="B43" s="18"/>
      <c r="C43" s="18">
        <f t="shared" si="2"/>
        <v>4.5637972002767153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18">
        <v>1.6200000000000003</v>
      </c>
      <c r="B44" s="18"/>
      <c r="C44" s="18">
        <f t="shared" si="2"/>
        <v>4.4356513774161073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18">
        <v>1.7100000000000004</v>
      </c>
      <c r="B45" s="18"/>
      <c r="C45" s="18">
        <f t="shared" si="2"/>
        <v>4.3295801290964846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x14ac:dyDescent="0.25">
      <c r="A46" s="18">
        <v>1.8000000000000005</v>
      </c>
      <c r="B46" s="18"/>
      <c r="C46" s="18">
        <f t="shared" si="2"/>
        <v>4.2443659535240545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x14ac:dyDescent="0.25">
      <c r="A47" s="18">
        <v>1.8900000000000006</v>
      </c>
      <c r="B47" s="18"/>
      <c r="C47" s="18">
        <f t="shared" si="2"/>
        <v>4.1770890836397685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18">
        <v>1.9800000000000006</v>
      </c>
      <c r="B48" s="18"/>
      <c r="C48" s="18">
        <f t="shared" si="2"/>
        <v>4.1240285492733131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x14ac:dyDescent="0.25">
      <c r="A49" s="18">
        <v>2.0700000000000007</v>
      </c>
      <c r="B49" s="18"/>
      <c r="C49" s="18">
        <f t="shared" si="2"/>
        <v>4.0815204848687028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18">
        <v>2.1600000000000006</v>
      </c>
      <c r="B50" s="18"/>
      <c r="C50" s="18">
        <f t="shared" si="2"/>
        <v>4.0464688067075318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18">
        <v>2.2500000000000004</v>
      </c>
      <c r="B51" s="18"/>
      <c r="C51" s="18">
        <f t="shared" si="2"/>
        <v>4.016503689687597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18">
        <v>2.3400000000000003</v>
      </c>
      <c r="B52" s="18"/>
      <c r="C52" s="18">
        <f t="shared" si="2"/>
        <v>3.9899255355400429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18">
        <v>2.4300000000000002</v>
      </c>
      <c r="B53" s="18"/>
      <c r="C53" s="18">
        <f t="shared" si="2"/>
        <v>3.9655663752951078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18">
        <v>2.52</v>
      </c>
      <c r="B54" s="18"/>
      <c r="C54" s="18">
        <f t="shared" si="2"/>
        <v>3.9426455822421156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18">
        <v>2.61</v>
      </c>
      <c r="B55" s="18"/>
      <c r="C55" s="18">
        <f t="shared" si="2"/>
        <v>3.9206507070198624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x14ac:dyDescent="0.25">
      <c r="A56" s="18">
        <v>2.6999999999999997</v>
      </c>
      <c r="B56" s="18"/>
      <c r="C56" s="18">
        <f t="shared" si="2"/>
        <v>3.899249212293352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x14ac:dyDescent="0.25">
      <c r="A57" s="18">
        <v>2.7899999999999996</v>
      </c>
      <c r="B57" s="18"/>
      <c r="C57" s="18">
        <f t="shared" si="2"/>
        <v>3.8782268999288192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18">
        <v>2.8799999999999994</v>
      </c>
      <c r="B58" s="18"/>
      <c r="C58" s="18">
        <f t="shared" si="2"/>
        <v>3.8574464487473907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x14ac:dyDescent="0.25">
      <c r="A59" s="18">
        <v>2.9699999999999993</v>
      </c>
      <c r="B59" s="18"/>
      <c r="C59" s="18">
        <f t="shared" si="2"/>
        <v>3.8368200880133045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x14ac:dyDescent="0.25">
      <c r="A60" s="18">
        <v>3.0599999999999992</v>
      </c>
      <c r="B60" s="18"/>
      <c r="C60" s="18">
        <f t="shared" si="2"/>
        <v>3.816291825512705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x14ac:dyDescent="0.25">
      <c r="A61" s="18">
        <v>3.149999999999999</v>
      </c>
      <c r="B61" s="18"/>
      <c r="C61" s="18">
        <f t="shared" si="2"/>
        <v>3.7958259853891043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x14ac:dyDescent="0.25">
      <c r="A62" s="18">
        <v>3.2399999999999989</v>
      </c>
      <c r="B62" s="18"/>
      <c r="C62" s="18">
        <f t="shared" si="2"/>
        <v>3.7753998541869747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x14ac:dyDescent="0.25">
      <c r="A63" s="18">
        <v>3.3299999999999987</v>
      </c>
      <c r="B63" s="18"/>
      <c r="C63" s="18">
        <f t="shared" si="2"/>
        <v>3.7549989782732691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x14ac:dyDescent="0.25">
      <c r="A64" s="18">
        <v>3.4199999999999986</v>
      </c>
      <c r="B64" s="18"/>
      <c r="C64" s="18">
        <f t="shared" si="2"/>
        <v>3.7346141630212459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x14ac:dyDescent="0.25">
      <c r="A65" s="18">
        <v>3.5099999999999985</v>
      </c>
      <c r="B65" s="18"/>
      <c r="C65" s="18">
        <f t="shared" si="2"/>
        <v>3.7142395604731169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x14ac:dyDescent="0.25">
      <c r="A66" s="18">
        <v>3.5999999999999983</v>
      </c>
      <c r="B66" s="18"/>
      <c r="C66" s="18">
        <f t="shared" si="2"/>
        <v>3.6938714516898186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x14ac:dyDescent="0.25">
      <c r="A67" s="18">
        <v>3.6899999999999982</v>
      </c>
      <c r="B67" s="18"/>
      <c r="C67" s="18">
        <f t="shared" si="2"/>
        <v>3.6735074718478193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x14ac:dyDescent="0.25">
      <c r="A68" s="18">
        <v>3.779999999999998</v>
      </c>
      <c r="B68" s="18"/>
      <c r="C68" s="18">
        <f t="shared" si="2"/>
        <v>3.6531461172649182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x14ac:dyDescent="0.25">
      <c r="A69" s="18">
        <v>3.8699999999999979</v>
      </c>
      <c r="B69" s="18"/>
      <c r="C69" s="18">
        <f t="shared" si="2"/>
        <v>3.6327864318502519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x14ac:dyDescent="0.25">
      <c r="A70" s="18">
        <v>3.9599999999999977</v>
      </c>
      <c r="B70" s="18"/>
      <c r="C70" s="18">
        <f t="shared" si="2"/>
        <v>3.6124278077022876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x14ac:dyDescent="0.25">
      <c r="A71" s="18">
        <v>4.049999999999998</v>
      </c>
      <c r="B71" s="18"/>
      <c r="C71" s="18">
        <f t="shared" si="2"/>
        <v>3.5920698583102864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x14ac:dyDescent="0.25">
      <c r="A72" s="18">
        <v>4.1399999999999979</v>
      </c>
      <c r="B72" s="18"/>
      <c r="C72" s="18">
        <f t="shared" si="2"/>
        <v>3.5717123379283731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x14ac:dyDescent="0.25">
      <c r="A73" s="18">
        <v>4.2299999999999978</v>
      </c>
      <c r="B73" s="18"/>
      <c r="C73" s="18">
        <f t="shared" si="2"/>
        <v>3.5513550903106648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x14ac:dyDescent="0.25">
      <c r="A74" s="18">
        <v>4.3199999999999976</v>
      </c>
      <c r="B74" s="18"/>
      <c r="C74" s="18">
        <f t="shared" si="2"/>
        <v>3.530998016115948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x14ac:dyDescent="0.25">
      <c r="A75" s="18">
        <v>4.4099999999999975</v>
      </c>
      <c r="B75" s="18"/>
      <c r="C75" s="18">
        <f t="shared" si="2"/>
        <v>3.5106410521831641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x14ac:dyDescent="0.25">
      <c r="A76" s="18">
        <v>4.4999999999999973</v>
      </c>
      <c r="B76" s="18"/>
      <c r="C76" s="18">
        <f t="shared" si="2"/>
        <v>3.4902841583546236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x14ac:dyDescent="0.25">
      <c r="A77" s="18">
        <v>4.5899999999999972</v>
      </c>
      <c r="B77" s="18"/>
      <c r="C77" s="18">
        <f t="shared" si="2"/>
        <v>3.4699273090981588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x14ac:dyDescent="0.25">
      <c r="A78" s="18">
        <v>4.6799999999999971</v>
      </c>
      <c r="B78" s="18"/>
      <c r="C78" s="18">
        <f t="shared" si="2"/>
        <v>3.449570488180485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x14ac:dyDescent="0.25">
      <c r="A79" s="18">
        <v>4.7699999999999969</v>
      </c>
      <c r="B79" s="18"/>
      <c r="C79" s="18">
        <f t="shared" si="2"/>
        <v>3.4292136852805255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x14ac:dyDescent="0.25">
      <c r="A80" s="18">
        <v>4.8599999999999968</v>
      </c>
      <c r="B80" s="18"/>
      <c r="C80" s="18">
        <f t="shared" si="2"/>
        <v>3.4088568938361732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x14ac:dyDescent="0.25">
      <c r="A81" s="18">
        <v>4.9499999999999966</v>
      </c>
      <c r="B81" s="18"/>
      <c r="C81" s="18">
        <f t="shared" si="2"/>
        <v>3.3885001096752578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x14ac:dyDescent="0.25">
      <c r="A82" s="18">
        <v>5.0399999999999965</v>
      </c>
      <c r="B82" s="18"/>
      <c r="C82" s="18">
        <f t="shared" si="2"/>
        <v>3.3681433301451289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x14ac:dyDescent="0.25">
      <c r="A83" s="18">
        <v>5.1299999999999963</v>
      </c>
      <c r="B83" s="18"/>
      <c r="C83" s="18">
        <f t="shared" si="2"/>
        <v>3.3477865535592386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x14ac:dyDescent="0.25">
      <c r="A84" s="18">
        <v>5.2199999999999962</v>
      </c>
      <c r="B84" s="18"/>
      <c r="C84" s="18">
        <f t="shared" si="2"/>
        <v>3.3274297788452865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x14ac:dyDescent="0.25">
      <c r="A85" s="18">
        <v>5.3099999999999961</v>
      </c>
      <c r="B85" s="18"/>
      <c r="C85" s="18">
        <f t="shared" si="2"/>
        <v>3.3070730053215058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x14ac:dyDescent="0.25">
      <c r="A86" s="18">
        <v>5.3999999999999959</v>
      </c>
      <c r="B86" s="18"/>
      <c r="C86" s="18">
        <f t="shared" si="2"/>
        <v>3.2867162325544328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25">
      <c r="A87" s="18">
        <v>5.4899999999999958</v>
      </c>
      <c r="B87" s="18"/>
      <c r="C87" s="18">
        <f t="shared" si="2"/>
        <v>3.2663594602684709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x14ac:dyDescent="0.25">
      <c r="A88" s="18">
        <v>5.5799999999999956</v>
      </c>
      <c r="B88" s="18"/>
      <c r="C88" s="18">
        <f t="shared" si="2"/>
        <v>3.2460026882883994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x14ac:dyDescent="0.25">
      <c r="A89" s="18">
        <v>5.6699999999999955</v>
      </c>
      <c r="B89" s="18"/>
      <c r="C89" s="18">
        <f t="shared" si="2"/>
        <v>3.2256459165028115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x14ac:dyDescent="0.25">
      <c r="A90" s="18">
        <v>5.7599999999999953</v>
      </c>
      <c r="B90" s="18"/>
      <c r="C90" s="18">
        <f t="shared" si="2"/>
        <v>3.2052891448408749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x14ac:dyDescent="0.25">
      <c r="A91" s="18">
        <v>5.8499999999999952</v>
      </c>
      <c r="B91" s="18"/>
      <c r="C91" s="18">
        <f t="shared" ref="C91:C126" si="3">$G$5+LOG10($G$2*EXP(-$G$3*A91)+(1-$G$2)*EXP(-$G$4*A91))</f>
        <v>3.1849323732575563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x14ac:dyDescent="0.25">
      <c r="A92" s="18">
        <v>5.9399999999999951</v>
      </c>
      <c r="B92" s="18"/>
      <c r="C92" s="18">
        <f t="shared" si="3"/>
        <v>3.1645756017242226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x14ac:dyDescent="0.25">
      <c r="A93" s="18">
        <v>6.0299999999999949</v>
      </c>
      <c r="B93" s="18"/>
      <c r="C93" s="18">
        <f t="shared" si="3"/>
        <v>3.1442188302226688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25">
      <c r="A94" s="18">
        <v>6.1199999999999948</v>
      </c>
      <c r="B94" s="18"/>
      <c r="C94" s="18">
        <f t="shared" si="3"/>
        <v>3.1238620587413202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25">
      <c r="A95" s="18">
        <v>6.2099999999999946</v>
      </c>
      <c r="B95" s="18"/>
      <c r="C95" s="18">
        <f t="shared" si="3"/>
        <v>3.103505287272819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 x14ac:dyDescent="0.25">
      <c r="A96" s="18">
        <v>6.2999999999999945</v>
      </c>
      <c r="B96" s="18"/>
      <c r="C96" s="18">
        <f t="shared" si="3"/>
        <v>3.0831485158124856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 x14ac:dyDescent="0.25">
      <c r="A97" s="18">
        <v>6.3899999999999944</v>
      </c>
      <c r="B97" s="18"/>
      <c r="C97" s="18">
        <f t="shared" si="3"/>
        <v>3.0627917443573454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 x14ac:dyDescent="0.25">
      <c r="A98" s="18">
        <v>6.4799999999999942</v>
      </c>
      <c r="B98" s="18"/>
      <c r="C98" s="18">
        <f t="shared" si="3"/>
        <v>3.0424349729055074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x14ac:dyDescent="0.25">
      <c r="A99" s="18">
        <v>6.5699999999999941</v>
      </c>
      <c r="B99" s="18"/>
      <c r="C99" s="18">
        <f t="shared" si="3"/>
        <v>3.0220782014557681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x14ac:dyDescent="0.25">
      <c r="A100" s="18">
        <v>6.6599999999999939</v>
      </c>
      <c r="B100" s="18"/>
      <c r="C100" s="18">
        <f t="shared" si="3"/>
        <v>3.0017214300073638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x14ac:dyDescent="0.25">
      <c r="A101" s="18">
        <v>6.7499999999999938</v>
      </c>
      <c r="B101" s="18"/>
      <c r="C101" s="18">
        <f t="shared" si="3"/>
        <v>2.9813646585598077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x14ac:dyDescent="0.25">
      <c r="A102" s="18">
        <v>6.8399999999999936</v>
      </c>
      <c r="B102" s="18"/>
      <c r="C102" s="18">
        <f t="shared" si="3"/>
        <v>2.9610078871127907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x14ac:dyDescent="0.25">
      <c r="A103" s="18">
        <v>6.9299999999999935</v>
      </c>
      <c r="B103" s="18"/>
      <c r="C103" s="18">
        <f t="shared" si="3"/>
        <v>2.9406511156661175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x14ac:dyDescent="0.25">
      <c r="A104" s="18">
        <v>7.0199999999999934</v>
      </c>
      <c r="B104" s="18"/>
      <c r="C104" s="18">
        <f t="shared" si="3"/>
        <v>2.9202943442196627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x14ac:dyDescent="0.25">
      <c r="A105" s="18">
        <v>7.1099999999999932</v>
      </c>
      <c r="B105" s="18"/>
      <c r="C105" s="18">
        <f t="shared" si="3"/>
        <v>2.8999375727733456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x14ac:dyDescent="0.25">
      <c r="A106" s="18">
        <v>7.1999999999999931</v>
      </c>
      <c r="B106" s="18"/>
      <c r="C106" s="18">
        <f t="shared" si="3"/>
        <v>2.8795808013271174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x14ac:dyDescent="0.25">
      <c r="A107" s="18">
        <v>7.2899999999999929</v>
      </c>
      <c r="B107" s="18"/>
      <c r="C107" s="18">
        <f t="shared" si="3"/>
        <v>2.859224029880945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x14ac:dyDescent="0.25">
      <c r="A108" s="18">
        <v>7.3799999999999928</v>
      </c>
      <c r="B108" s="18"/>
      <c r="C108" s="18">
        <f t="shared" si="3"/>
        <v>2.8388672584348082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x14ac:dyDescent="0.25">
      <c r="A109" s="18">
        <v>7.4699999999999926</v>
      </c>
      <c r="B109" s="18"/>
      <c r="C109" s="18">
        <f t="shared" si="3"/>
        <v>2.8185104869886946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x14ac:dyDescent="0.25">
      <c r="A110" s="18">
        <v>7.5599999999999925</v>
      </c>
      <c r="B110" s="18"/>
      <c r="C110" s="18">
        <f t="shared" si="3"/>
        <v>2.7981537155425942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x14ac:dyDescent="0.25">
      <c r="A111" s="18">
        <v>7.6499999999999924</v>
      </c>
      <c r="B111" s="18"/>
      <c r="C111" s="18">
        <f t="shared" si="3"/>
        <v>2.7777969440965045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x14ac:dyDescent="0.25">
      <c r="A112" s="18">
        <v>7.7399999999999922</v>
      </c>
      <c r="B112" s="18"/>
      <c r="C112" s="18">
        <f t="shared" si="3"/>
        <v>2.7574401726504192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x14ac:dyDescent="0.25">
      <c r="A113" s="18">
        <v>7.8299999999999921</v>
      </c>
      <c r="B113" s="18"/>
      <c r="C113" s="18">
        <f t="shared" si="3"/>
        <v>2.7370834012043384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x14ac:dyDescent="0.25">
      <c r="A114" s="18">
        <v>7.9199999999999919</v>
      </c>
      <c r="B114" s="18"/>
      <c r="C114" s="18">
        <f t="shared" si="3"/>
        <v>2.7167266297582602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x14ac:dyDescent="0.25">
      <c r="A115" s="18">
        <v>8.0099999999999927</v>
      </c>
      <c r="B115" s="18"/>
      <c r="C115" s="18">
        <f t="shared" si="3"/>
        <v>2.6963698583121829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x14ac:dyDescent="0.25">
      <c r="A116" s="18">
        <v>8.0999999999999925</v>
      </c>
      <c r="B116" s="18"/>
      <c r="C116" s="18">
        <f t="shared" si="3"/>
        <v>2.6760130868661065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x14ac:dyDescent="0.25">
      <c r="A117" s="18">
        <v>8.1899999999999924</v>
      </c>
      <c r="B117" s="18"/>
      <c r="C117" s="18">
        <f t="shared" si="3"/>
        <v>2.655656315420031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</row>
    <row r="118" spans="1:37" x14ac:dyDescent="0.25">
      <c r="A118" s="18">
        <v>8.2799999999999923</v>
      </c>
      <c r="B118" s="18"/>
      <c r="C118" s="18">
        <f t="shared" si="3"/>
        <v>2.6352995439739555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x14ac:dyDescent="0.25">
      <c r="A119" s="18">
        <v>8.3699999999999921</v>
      </c>
      <c r="B119" s="18"/>
      <c r="C119" s="18">
        <f t="shared" si="3"/>
        <v>2.6149427725278809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x14ac:dyDescent="0.25">
      <c r="A120" s="18">
        <v>8.459999999999992</v>
      </c>
      <c r="B120" s="18"/>
      <c r="C120" s="18">
        <f t="shared" si="3"/>
        <v>2.5945860010818063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x14ac:dyDescent="0.25">
      <c r="A121" s="18">
        <v>8.5499999999999918</v>
      </c>
      <c r="B121" s="18"/>
      <c r="C121" s="18">
        <f t="shared" si="3"/>
        <v>2.5742292296357316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x14ac:dyDescent="0.25">
      <c r="A122" s="18">
        <v>8.6399999999999917</v>
      </c>
      <c r="B122" s="18"/>
      <c r="C122" s="18">
        <f t="shared" si="3"/>
        <v>2.553872458189657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x14ac:dyDescent="0.25">
      <c r="A123" s="18">
        <v>8.7299999999999915</v>
      </c>
      <c r="B123" s="18"/>
      <c r="C123" s="18">
        <f t="shared" si="3"/>
        <v>2.5335156867435824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</row>
    <row r="124" spans="1:37" x14ac:dyDescent="0.25">
      <c r="A124" s="18">
        <v>8.8199999999999914</v>
      </c>
      <c r="B124" s="18"/>
      <c r="C124" s="18">
        <f t="shared" si="3"/>
        <v>2.5131589152975078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</row>
    <row r="125" spans="1:37" x14ac:dyDescent="0.25">
      <c r="A125" s="18">
        <v>8.9099999999999913</v>
      </c>
      <c r="B125" s="18"/>
      <c r="C125" s="18">
        <f t="shared" si="3"/>
        <v>2.4928021438514332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</row>
    <row r="126" spans="1:37" x14ac:dyDescent="0.25">
      <c r="A126" s="18">
        <v>8.9999999999999911</v>
      </c>
      <c r="B126" s="18"/>
      <c r="C126" s="18">
        <f t="shared" si="3"/>
        <v>2.4724453724053586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</row>
  </sheetData>
  <mergeCells count="1">
    <mergeCell ref="F12:L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zoomScale="90" zoomScaleNormal="90" workbookViewId="0"/>
  </sheetViews>
  <sheetFormatPr defaultRowHeight="12.75" x14ac:dyDescent="0.2"/>
  <cols>
    <col min="1" max="1" width="9.42578125" style="2" bestFit="1" customWidth="1"/>
    <col min="2" max="2" width="9.140625" style="2"/>
    <col min="3" max="3" width="12.140625" style="2" bestFit="1" customWidth="1"/>
    <col min="4" max="6" width="9.28515625" style="2" bestFit="1" customWidth="1"/>
    <col min="7" max="16384" width="9.140625" style="2"/>
  </cols>
  <sheetData>
    <row r="1" spans="1:6" x14ac:dyDescent="0.2">
      <c r="A1" s="2" t="s">
        <v>31</v>
      </c>
      <c r="B1" s="2" t="s">
        <v>26</v>
      </c>
      <c r="C1" s="2" t="s">
        <v>61</v>
      </c>
      <c r="D1" s="2" t="s">
        <v>0</v>
      </c>
      <c r="E1" s="2" t="s">
        <v>1</v>
      </c>
      <c r="F1" s="2" t="s">
        <v>30</v>
      </c>
    </row>
    <row r="2" spans="1:6" x14ac:dyDescent="0.2">
      <c r="A2" s="23">
        <v>12628</v>
      </c>
      <c r="B2" s="2" t="s">
        <v>27</v>
      </c>
      <c r="C2" s="2" t="s">
        <v>62</v>
      </c>
      <c r="D2" s="22">
        <v>5.5</v>
      </c>
      <c r="E2" s="21">
        <v>0</v>
      </c>
      <c r="F2" s="2">
        <v>7.9867717340000004</v>
      </c>
    </row>
    <row r="3" spans="1:6" x14ac:dyDescent="0.2">
      <c r="A3" s="23">
        <v>12628</v>
      </c>
      <c r="B3" s="2" t="s">
        <v>27</v>
      </c>
      <c r="C3" s="2" t="s">
        <v>62</v>
      </c>
      <c r="D3" s="22">
        <v>5.5</v>
      </c>
      <c r="E3" s="21">
        <v>1.5</v>
      </c>
      <c r="F3" s="2">
        <v>7.1238516409999999</v>
      </c>
    </row>
    <row r="4" spans="1:6" x14ac:dyDescent="0.2">
      <c r="A4" s="23">
        <v>12628</v>
      </c>
      <c r="B4" s="2" t="s">
        <v>27</v>
      </c>
      <c r="C4" s="2" t="s">
        <v>62</v>
      </c>
      <c r="D4" s="22">
        <v>5.5</v>
      </c>
      <c r="E4" s="21">
        <v>3</v>
      </c>
      <c r="F4" s="2">
        <v>3.826074803</v>
      </c>
    </row>
    <row r="5" spans="1:6" x14ac:dyDescent="0.2">
      <c r="A5" s="23">
        <v>12628</v>
      </c>
      <c r="B5" s="2" t="s">
        <v>27</v>
      </c>
      <c r="C5" s="2" t="s">
        <v>62</v>
      </c>
      <c r="D5" s="22">
        <v>5.5</v>
      </c>
      <c r="E5" s="21">
        <v>4.5</v>
      </c>
      <c r="F5" s="2">
        <v>2.2304489209999998</v>
      </c>
    </row>
    <row r="6" spans="1:6" x14ac:dyDescent="0.2">
      <c r="A6" s="23">
        <v>12628</v>
      </c>
      <c r="B6" s="2" t="s">
        <v>27</v>
      </c>
      <c r="C6" s="2" t="s">
        <v>62</v>
      </c>
      <c r="D6" s="22">
        <v>5.5</v>
      </c>
      <c r="E6" s="21">
        <v>6</v>
      </c>
      <c r="F6" s="2">
        <v>2.1139433520000002</v>
      </c>
    </row>
    <row r="7" spans="1:6" x14ac:dyDescent="0.2">
      <c r="A7" s="23">
        <v>12628</v>
      </c>
      <c r="B7" s="2" t="s">
        <v>27</v>
      </c>
      <c r="C7" s="2" t="s">
        <v>62</v>
      </c>
      <c r="D7" s="22">
        <v>5.5</v>
      </c>
      <c r="E7" s="21">
        <v>7.5</v>
      </c>
      <c r="F7" s="2">
        <v>3.0413926849999999</v>
      </c>
    </row>
    <row r="8" spans="1:6" x14ac:dyDescent="0.2">
      <c r="A8" s="23">
        <v>12628</v>
      </c>
      <c r="B8" s="2" t="s">
        <v>27</v>
      </c>
      <c r="C8" s="2" t="s">
        <v>62</v>
      </c>
      <c r="D8" s="22">
        <v>5.5</v>
      </c>
      <c r="E8" s="21">
        <v>9</v>
      </c>
      <c r="F8" s="2">
        <v>2.4983105540000001</v>
      </c>
    </row>
    <row r="9" spans="1:6" x14ac:dyDescent="0.2">
      <c r="A9" s="23">
        <v>12628</v>
      </c>
      <c r="B9" s="2" t="s">
        <v>28</v>
      </c>
      <c r="C9" s="2" t="s">
        <v>62</v>
      </c>
      <c r="D9" s="22">
        <v>5.5</v>
      </c>
      <c r="E9" s="21">
        <v>0</v>
      </c>
      <c r="F9" s="2">
        <v>8.0128372250000002</v>
      </c>
    </row>
    <row r="10" spans="1:6" x14ac:dyDescent="0.2">
      <c r="A10" s="23">
        <v>12628</v>
      </c>
      <c r="B10" s="2" t="s">
        <v>28</v>
      </c>
      <c r="C10" s="2" t="s">
        <v>62</v>
      </c>
      <c r="D10" s="22">
        <v>5.5</v>
      </c>
      <c r="E10" s="21">
        <v>1.5</v>
      </c>
      <c r="F10" s="2">
        <v>7.1139433519999997</v>
      </c>
    </row>
    <row r="11" spans="1:6" x14ac:dyDescent="0.2">
      <c r="A11" s="23">
        <v>12628</v>
      </c>
      <c r="B11" s="2" t="s">
        <v>28</v>
      </c>
      <c r="C11" s="2" t="s">
        <v>62</v>
      </c>
      <c r="D11" s="22">
        <v>5.5</v>
      </c>
      <c r="E11" s="21">
        <v>3</v>
      </c>
      <c r="F11" s="2">
        <v>4.1367205670000002</v>
      </c>
    </row>
    <row r="12" spans="1:6" x14ac:dyDescent="0.2">
      <c r="A12" s="23">
        <v>12628</v>
      </c>
      <c r="B12" s="2" t="s">
        <v>28</v>
      </c>
      <c r="C12" s="2" t="s">
        <v>62</v>
      </c>
      <c r="D12" s="22">
        <v>5.5</v>
      </c>
      <c r="E12" s="21">
        <v>4.5</v>
      </c>
      <c r="F12" s="2">
        <v>3.0128372250000002</v>
      </c>
    </row>
    <row r="13" spans="1:6" x14ac:dyDescent="0.2">
      <c r="A13" s="23">
        <v>12628</v>
      </c>
      <c r="B13" s="2" t="s">
        <v>28</v>
      </c>
      <c r="C13" s="2" t="s">
        <v>62</v>
      </c>
      <c r="D13" s="22">
        <v>5.5</v>
      </c>
      <c r="E13" s="21">
        <v>6</v>
      </c>
      <c r="F13" s="2">
        <v>2.903089987</v>
      </c>
    </row>
    <row r="14" spans="1:6" x14ac:dyDescent="0.2">
      <c r="A14" s="23">
        <v>12628</v>
      </c>
      <c r="B14" s="2" t="s">
        <v>28</v>
      </c>
      <c r="C14" s="2" t="s">
        <v>62</v>
      </c>
      <c r="D14" s="22">
        <v>5.5</v>
      </c>
      <c r="E14" s="21">
        <v>7.5</v>
      </c>
      <c r="F14" s="2">
        <v>2.3710678619999999</v>
      </c>
    </row>
    <row r="15" spans="1:6" x14ac:dyDescent="0.2">
      <c r="A15" s="23">
        <v>12628</v>
      </c>
      <c r="B15" s="2" t="s">
        <v>28</v>
      </c>
      <c r="C15" s="2" t="s">
        <v>62</v>
      </c>
      <c r="D15" s="22">
        <v>5.5</v>
      </c>
      <c r="E15" s="21">
        <v>9</v>
      </c>
      <c r="F15" s="2">
        <v>3.217483944</v>
      </c>
    </row>
    <row r="16" spans="1:6" x14ac:dyDescent="0.2">
      <c r="A16" s="23">
        <v>12628</v>
      </c>
      <c r="B16" s="2" t="s">
        <v>29</v>
      </c>
      <c r="C16" s="2" t="s">
        <v>62</v>
      </c>
      <c r="D16" s="22">
        <v>5.5</v>
      </c>
      <c r="E16" s="21">
        <v>0</v>
      </c>
      <c r="F16" s="2">
        <v>8.1038037210000002</v>
      </c>
    </row>
    <row r="17" spans="1:6" x14ac:dyDescent="0.2">
      <c r="A17" s="23">
        <v>12628</v>
      </c>
      <c r="B17" s="2" t="s">
        <v>29</v>
      </c>
      <c r="C17" s="2" t="s">
        <v>62</v>
      </c>
      <c r="D17" s="22">
        <v>5.5</v>
      </c>
      <c r="E17" s="21">
        <v>1.5</v>
      </c>
      <c r="F17" s="2">
        <v>7.0413926849999999</v>
      </c>
    </row>
    <row r="18" spans="1:6" x14ac:dyDescent="0.2">
      <c r="A18" s="23">
        <v>12628</v>
      </c>
      <c r="B18" s="2" t="s">
        <v>29</v>
      </c>
      <c r="C18" s="2" t="s">
        <v>62</v>
      </c>
      <c r="D18" s="22">
        <v>5.5</v>
      </c>
      <c r="E18" s="21">
        <v>3</v>
      </c>
      <c r="F18" s="2">
        <v>3.301029996</v>
      </c>
    </row>
    <row r="19" spans="1:6" x14ac:dyDescent="0.2">
      <c r="A19" s="23">
        <v>12628</v>
      </c>
      <c r="B19" s="2" t="s">
        <v>29</v>
      </c>
      <c r="C19" s="2" t="s">
        <v>62</v>
      </c>
      <c r="D19" s="22">
        <v>5.5</v>
      </c>
      <c r="E19" s="21">
        <v>4.5</v>
      </c>
      <c r="F19" s="2">
        <v>4.1673173349999999</v>
      </c>
    </row>
    <row r="20" spans="1:6" x14ac:dyDescent="0.2">
      <c r="A20" s="23">
        <v>12628</v>
      </c>
      <c r="B20" s="2" t="s">
        <v>29</v>
      </c>
      <c r="C20" s="2" t="s">
        <v>62</v>
      </c>
      <c r="D20" s="22">
        <v>5.5</v>
      </c>
      <c r="E20" s="21">
        <v>6</v>
      </c>
      <c r="F20" s="2">
        <v>3.3159703450000002</v>
      </c>
    </row>
    <row r="21" spans="1:6" x14ac:dyDescent="0.2">
      <c r="A21" s="23">
        <v>12628</v>
      </c>
      <c r="B21" s="2" t="s">
        <v>29</v>
      </c>
      <c r="C21" s="2" t="s">
        <v>62</v>
      </c>
      <c r="D21" s="22">
        <v>5.5</v>
      </c>
      <c r="E21" s="21">
        <v>7.5</v>
      </c>
      <c r="F21" s="2">
        <v>2.7403626889999999</v>
      </c>
    </row>
    <row r="22" spans="1:6" x14ac:dyDescent="0.2">
      <c r="A22" s="23">
        <v>12628</v>
      </c>
      <c r="B22" s="2" t="s">
        <v>29</v>
      </c>
      <c r="C22" s="2" t="s">
        <v>62</v>
      </c>
      <c r="D22" s="22">
        <v>5.5</v>
      </c>
      <c r="E22" s="21">
        <v>9</v>
      </c>
      <c r="F22" s="2">
        <v>1.826074803</v>
      </c>
    </row>
    <row r="23" spans="1:6" x14ac:dyDescent="0.2">
      <c r="A23" s="23">
        <v>12628</v>
      </c>
      <c r="B23" s="2" t="s">
        <v>27</v>
      </c>
      <c r="C23" s="2" t="s">
        <v>62</v>
      </c>
      <c r="D23" s="22">
        <v>6.5</v>
      </c>
      <c r="E23" s="21">
        <v>0</v>
      </c>
      <c r="F23" s="2">
        <v>7.9867717340000004</v>
      </c>
    </row>
    <row r="24" spans="1:6" x14ac:dyDescent="0.2">
      <c r="A24" s="23">
        <v>12628</v>
      </c>
      <c r="B24" s="2" t="s">
        <v>27</v>
      </c>
      <c r="C24" s="2" t="s">
        <v>62</v>
      </c>
      <c r="D24" s="22">
        <v>6.5</v>
      </c>
      <c r="E24" s="21">
        <v>1.5</v>
      </c>
      <c r="F24" s="2">
        <v>5.9395192530000003</v>
      </c>
    </row>
    <row r="25" spans="1:6" x14ac:dyDescent="0.2">
      <c r="A25" s="23">
        <v>12628</v>
      </c>
      <c r="B25" s="2" t="s">
        <v>27</v>
      </c>
      <c r="C25" s="2" t="s">
        <v>62</v>
      </c>
      <c r="D25" s="22">
        <v>6.5</v>
      </c>
      <c r="E25" s="21">
        <v>3</v>
      </c>
      <c r="F25" s="2">
        <v>4.222716471</v>
      </c>
    </row>
    <row r="26" spans="1:6" x14ac:dyDescent="0.2">
      <c r="A26" s="23">
        <v>12628</v>
      </c>
      <c r="B26" s="2" t="s">
        <v>27</v>
      </c>
      <c r="C26" s="2" t="s">
        <v>62</v>
      </c>
      <c r="D26" s="22">
        <v>6.5</v>
      </c>
      <c r="E26" s="21">
        <v>4.5</v>
      </c>
      <c r="F26" s="2">
        <v>3.4771212550000001</v>
      </c>
    </row>
    <row r="27" spans="1:6" x14ac:dyDescent="0.2">
      <c r="A27" s="23">
        <v>12628</v>
      </c>
      <c r="B27" s="2" t="s">
        <v>27</v>
      </c>
      <c r="C27" s="2" t="s">
        <v>62</v>
      </c>
      <c r="D27" s="22">
        <v>6.5</v>
      </c>
      <c r="E27" s="21">
        <v>6</v>
      </c>
      <c r="F27" s="2">
        <v>3.403120521</v>
      </c>
    </row>
    <row r="28" spans="1:6" x14ac:dyDescent="0.2">
      <c r="A28" s="23">
        <v>12628</v>
      </c>
      <c r="B28" s="2" t="s">
        <v>27</v>
      </c>
      <c r="C28" s="2" t="s">
        <v>62</v>
      </c>
      <c r="D28" s="22">
        <v>6.5</v>
      </c>
      <c r="E28" s="21">
        <v>7.5</v>
      </c>
      <c r="F28" s="2">
        <v>2.8027737250000002</v>
      </c>
    </row>
    <row r="29" spans="1:6" x14ac:dyDescent="0.2">
      <c r="A29" s="23">
        <v>12628</v>
      </c>
      <c r="B29" s="2" t="s">
        <v>27</v>
      </c>
      <c r="C29" s="2" t="s">
        <v>62</v>
      </c>
      <c r="D29" s="22">
        <v>6.5</v>
      </c>
      <c r="E29" s="21">
        <v>9</v>
      </c>
      <c r="F29" s="2">
        <v>1.9294189260000001</v>
      </c>
    </row>
    <row r="30" spans="1:6" x14ac:dyDescent="0.2">
      <c r="A30" s="23">
        <v>12628</v>
      </c>
      <c r="B30" s="2" t="s">
        <v>28</v>
      </c>
      <c r="C30" s="2" t="s">
        <v>62</v>
      </c>
      <c r="D30" s="22">
        <v>6.5</v>
      </c>
      <c r="E30" s="21">
        <v>0</v>
      </c>
      <c r="F30" s="2">
        <v>8.0128372250000002</v>
      </c>
    </row>
    <row r="31" spans="1:6" x14ac:dyDescent="0.2">
      <c r="A31" s="23">
        <v>12628</v>
      </c>
      <c r="B31" s="2" t="s">
        <v>28</v>
      </c>
      <c r="C31" s="2" t="s">
        <v>62</v>
      </c>
      <c r="D31" s="22">
        <v>6.5</v>
      </c>
      <c r="E31" s="21">
        <v>1.5</v>
      </c>
      <c r="F31" s="2">
        <v>5.4149733480000002</v>
      </c>
    </row>
    <row r="32" spans="1:6" x14ac:dyDescent="0.2">
      <c r="A32" s="23">
        <v>12628</v>
      </c>
      <c r="B32" s="2" t="s">
        <v>28</v>
      </c>
      <c r="C32" s="2" t="s">
        <v>62</v>
      </c>
      <c r="D32" s="22">
        <v>6.5</v>
      </c>
      <c r="E32" s="21">
        <v>3</v>
      </c>
      <c r="F32" s="2">
        <v>4.4623979980000001</v>
      </c>
    </row>
    <row r="33" spans="1:6" x14ac:dyDescent="0.2">
      <c r="A33" s="23">
        <v>12628</v>
      </c>
      <c r="B33" s="2" t="s">
        <v>28</v>
      </c>
      <c r="C33" s="2" t="s">
        <v>62</v>
      </c>
      <c r="D33" s="22">
        <v>6.5</v>
      </c>
      <c r="E33" s="21">
        <v>4.5</v>
      </c>
      <c r="F33" s="2">
        <v>4.0791812460000001</v>
      </c>
    </row>
    <row r="34" spans="1:6" x14ac:dyDescent="0.2">
      <c r="A34" s="23">
        <v>12628</v>
      </c>
      <c r="B34" s="2" t="s">
        <v>28</v>
      </c>
      <c r="C34" s="2" t="s">
        <v>62</v>
      </c>
      <c r="D34" s="22">
        <v>6.5</v>
      </c>
      <c r="E34" s="21">
        <v>6</v>
      </c>
      <c r="F34" s="2">
        <v>3.2855573090000001</v>
      </c>
    </row>
    <row r="35" spans="1:6" x14ac:dyDescent="0.2">
      <c r="A35" s="23">
        <v>12628</v>
      </c>
      <c r="B35" s="2" t="s">
        <v>28</v>
      </c>
      <c r="C35" s="2" t="s">
        <v>62</v>
      </c>
      <c r="D35" s="22">
        <v>6.5</v>
      </c>
      <c r="E35" s="21">
        <v>7.5</v>
      </c>
      <c r="F35" s="2">
        <v>3.6532125139999998</v>
      </c>
    </row>
    <row r="36" spans="1:6" x14ac:dyDescent="0.2">
      <c r="A36" s="23">
        <v>12628</v>
      </c>
      <c r="B36" s="2" t="s">
        <v>28</v>
      </c>
      <c r="C36" s="2" t="s">
        <v>62</v>
      </c>
      <c r="D36" s="22">
        <v>6.5</v>
      </c>
      <c r="E36" s="21">
        <v>9</v>
      </c>
      <c r="F36" s="2">
        <v>2.7781512500000001</v>
      </c>
    </row>
    <row r="37" spans="1:6" x14ac:dyDescent="0.2">
      <c r="A37" s="23">
        <v>12628</v>
      </c>
      <c r="B37" s="2" t="s">
        <v>29</v>
      </c>
      <c r="C37" s="2" t="s">
        <v>62</v>
      </c>
      <c r="D37" s="22">
        <v>6.5</v>
      </c>
      <c r="E37" s="21">
        <v>0</v>
      </c>
      <c r="F37" s="2">
        <v>8.1038037210000002</v>
      </c>
    </row>
    <row r="38" spans="1:6" x14ac:dyDescent="0.2">
      <c r="A38" s="23">
        <v>12628</v>
      </c>
      <c r="B38" s="2" t="s">
        <v>29</v>
      </c>
      <c r="C38" s="2" t="s">
        <v>62</v>
      </c>
      <c r="D38" s="22">
        <v>6.5</v>
      </c>
      <c r="E38" s="21">
        <v>1.5</v>
      </c>
      <c r="F38" s="2">
        <v>5.6989700040000004</v>
      </c>
    </row>
    <row r="39" spans="1:6" x14ac:dyDescent="0.2">
      <c r="A39" s="23">
        <v>12628</v>
      </c>
      <c r="B39" s="2" t="s">
        <v>29</v>
      </c>
      <c r="C39" s="2" t="s">
        <v>62</v>
      </c>
      <c r="D39" s="22">
        <v>6.5</v>
      </c>
      <c r="E39" s="21">
        <v>3</v>
      </c>
      <c r="F39" s="2">
        <v>4.2552725049999998</v>
      </c>
    </row>
    <row r="40" spans="1:6" x14ac:dyDescent="0.2">
      <c r="A40" s="23">
        <v>12628</v>
      </c>
      <c r="B40" s="2" t="s">
        <v>29</v>
      </c>
      <c r="C40" s="2" t="s">
        <v>62</v>
      </c>
      <c r="D40" s="22">
        <v>6.5</v>
      </c>
      <c r="E40" s="21">
        <v>4.5</v>
      </c>
      <c r="F40" s="2">
        <v>3.2624510899999999</v>
      </c>
    </row>
    <row r="41" spans="1:6" x14ac:dyDescent="0.2">
      <c r="A41" s="23">
        <v>12628</v>
      </c>
      <c r="B41" s="2" t="s">
        <v>29</v>
      </c>
      <c r="C41" s="2" t="s">
        <v>62</v>
      </c>
      <c r="D41" s="22">
        <v>6.5</v>
      </c>
      <c r="E41" s="21">
        <v>6</v>
      </c>
      <c r="F41" s="2">
        <v>3.2624510899999999</v>
      </c>
    </row>
    <row r="42" spans="1:6" x14ac:dyDescent="0.2">
      <c r="A42" s="23">
        <v>12628</v>
      </c>
      <c r="B42" s="2" t="s">
        <v>29</v>
      </c>
      <c r="C42" s="2" t="s">
        <v>62</v>
      </c>
      <c r="D42" s="22">
        <v>6.5</v>
      </c>
      <c r="E42" s="21">
        <v>7.5</v>
      </c>
      <c r="F42" s="2">
        <v>2.921686475</v>
      </c>
    </row>
    <row r="43" spans="1:6" x14ac:dyDescent="0.2">
      <c r="A43" s="23">
        <v>12628</v>
      </c>
      <c r="B43" s="2" t="s">
        <v>29</v>
      </c>
      <c r="C43" s="2" t="s">
        <v>62</v>
      </c>
      <c r="D43" s="22">
        <v>6.5</v>
      </c>
      <c r="E43" s="21">
        <v>9</v>
      </c>
      <c r="F43" s="2">
        <v>3.4983105540000001</v>
      </c>
    </row>
    <row r="44" spans="1:6" x14ac:dyDescent="0.2">
      <c r="A44" s="23">
        <v>12628</v>
      </c>
      <c r="B44" s="2" t="s">
        <v>27</v>
      </c>
      <c r="C44" s="2" t="s">
        <v>62</v>
      </c>
      <c r="D44" s="22">
        <v>7.5</v>
      </c>
      <c r="E44" s="21">
        <v>0</v>
      </c>
      <c r="F44" s="2">
        <v>7.9867717340000004</v>
      </c>
    </row>
    <row r="45" spans="1:6" x14ac:dyDescent="0.2">
      <c r="A45" s="23">
        <v>12628</v>
      </c>
      <c r="B45" s="2" t="s">
        <v>27</v>
      </c>
      <c r="C45" s="2" t="s">
        <v>62</v>
      </c>
      <c r="D45" s="22">
        <v>7.5</v>
      </c>
      <c r="E45" s="21">
        <v>1.5</v>
      </c>
      <c r="F45" s="2">
        <v>6.1238516409999999</v>
      </c>
    </row>
    <row r="46" spans="1:6" x14ac:dyDescent="0.2">
      <c r="A46" s="23">
        <v>12628</v>
      </c>
      <c r="B46" s="2" t="s">
        <v>27</v>
      </c>
      <c r="C46" s="2" t="s">
        <v>62</v>
      </c>
      <c r="D46" s="22">
        <v>7.5</v>
      </c>
      <c r="E46" s="21">
        <v>3</v>
      </c>
      <c r="F46" s="2">
        <v>4.1238516409999999</v>
      </c>
    </row>
    <row r="47" spans="1:6" x14ac:dyDescent="0.2">
      <c r="A47" s="23">
        <v>12628</v>
      </c>
      <c r="B47" s="2" t="s">
        <v>27</v>
      </c>
      <c r="C47" s="2" t="s">
        <v>62</v>
      </c>
      <c r="D47" s="22">
        <v>7.5</v>
      </c>
      <c r="E47" s="21">
        <v>4.5</v>
      </c>
      <c r="F47" s="2">
        <v>4.2552725049999998</v>
      </c>
    </row>
    <row r="48" spans="1:6" x14ac:dyDescent="0.2">
      <c r="A48" s="23">
        <v>12628</v>
      </c>
      <c r="B48" s="2" t="s">
        <v>27</v>
      </c>
      <c r="C48" s="2" t="s">
        <v>62</v>
      </c>
      <c r="D48" s="22">
        <v>7.5</v>
      </c>
      <c r="E48" s="21">
        <v>6</v>
      </c>
      <c r="F48" s="2">
        <v>3.336459734</v>
      </c>
    </row>
    <row r="49" spans="1:6" x14ac:dyDescent="0.2">
      <c r="A49" s="23">
        <v>12628</v>
      </c>
      <c r="B49" s="2" t="s">
        <v>27</v>
      </c>
      <c r="C49" s="2" t="s">
        <v>62</v>
      </c>
      <c r="D49" s="22">
        <v>7.5</v>
      </c>
      <c r="E49" s="21">
        <v>7.5</v>
      </c>
      <c r="F49" s="2">
        <v>3.125481266</v>
      </c>
    </row>
    <row r="50" spans="1:6" x14ac:dyDescent="0.2">
      <c r="A50" s="23">
        <v>12628</v>
      </c>
      <c r="B50" s="2" t="s">
        <v>27</v>
      </c>
      <c r="C50" s="2" t="s">
        <v>62</v>
      </c>
      <c r="D50" s="22">
        <v>7.5</v>
      </c>
      <c r="E50" s="21">
        <v>9</v>
      </c>
      <c r="F50" s="2">
        <v>2.7403626889999999</v>
      </c>
    </row>
    <row r="51" spans="1:6" x14ac:dyDescent="0.2">
      <c r="A51" s="23">
        <v>12628</v>
      </c>
      <c r="B51" s="2" t="s">
        <v>28</v>
      </c>
      <c r="C51" s="2" t="s">
        <v>62</v>
      </c>
      <c r="D51" s="22">
        <v>7.5</v>
      </c>
      <c r="E51" s="21">
        <v>0</v>
      </c>
      <c r="F51" s="2">
        <v>8.0128372250000002</v>
      </c>
    </row>
    <row r="52" spans="1:6" x14ac:dyDescent="0.2">
      <c r="A52" s="23">
        <v>12628</v>
      </c>
      <c r="B52" s="2" t="s">
        <v>28</v>
      </c>
      <c r="C52" s="2" t="s">
        <v>62</v>
      </c>
      <c r="D52" s="22">
        <v>7.5</v>
      </c>
      <c r="E52" s="21">
        <v>1.5</v>
      </c>
      <c r="F52" s="2">
        <v>5.8633228600000002</v>
      </c>
    </row>
    <row r="53" spans="1:6" x14ac:dyDescent="0.2">
      <c r="A53" s="23">
        <v>12628</v>
      </c>
      <c r="B53" s="2" t="s">
        <v>28</v>
      </c>
      <c r="C53" s="2" t="s">
        <v>62</v>
      </c>
      <c r="D53" s="22">
        <v>7.5</v>
      </c>
      <c r="E53" s="21">
        <v>3</v>
      </c>
      <c r="F53" s="2">
        <v>3.9395192529999998</v>
      </c>
    </row>
    <row r="54" spans="1:6" x14ac:dyDescent="0.2">
      <c r="A54" s="23">
        <v>12628</v>
      </c>
      <c r="B54" s="2" t="s">
        <v>28</v>
      </c>
      <c r="C54" s="2" t="s">
        <v>62</v>
      </c>
      <c r="D54" s="22">
        <v>7.5</v>
      </c>
      <c r="E54" s="21">
        <v>4.5</v>
      </c>
      <c r="F54" s="2">
        <v>4.0530784430000004</v>
      </c>
    </row>
    <row r="55" spans="1:6" x14ac:dyDescent="0.2">
      <c r="A55" s="23">
        <v>12628</v>
      </c>
      <c r="B55" s="2" t="s">
        <v>28</v>
      </c>
      <c r="C55" s="2" t="s">
        <v>62</v>
      </c>
      <c r="D55" s="22">
        <v>7.5</v>
      </c>
      <c r="E55" s="21">
        <v>6</v>
      </c>
      <c r="F55" s="2">
        <v>3.2624510899999999</v>
      </c>
    </row>
    <row r="56" spans="1:6" x14ac:dyDescent="0.2">
      <c r="A56" s="23">
        <v>12628</v>
      </c>
      <c r="B56" s="2" t="s">
        <v>28</v>
      </c>
      <c r="C56" s="2" t="s">
        <v>62</v>
      </c>
      <c r="D56" s="22">
        <v>7.5</v>
      </c>
      <c r="E56" s="21">
        <v>7.5</v>
      </c>
      <c r="F56" s="2">
        <v>3.423245874</v>
      </c>
    </row>
    <row r="57" spans="1:6" x14ac:dyDescent="0.2">
      <c r="A57" s="23">
        <v>12628</v>
      </c>
      <c r="B57" s="2" t="s">
        <v>28</v>
      </c>
      <c r="C57" s="2" t="s">
        <v>62</v>
      </c>
      <c r="D57" s="22">
        <v>7.5</v>
      </c>
      <c r="E57" s="21">
        <v>9</v>
      </c>
      <c r="F57" s="2">
        <v>2.4771212550000001</v>
      </c>
    </row>
    <row r="58" spans="1:6" x14ac:dyDescent="0.2">
      <c r="A58" s="23">
        <v>12628</v>
      </c>
      <c r="B58" s="2" t="s">
        <v>29</v>
      </c>
      <c r="C58" s="2" t="s">
        <v>62</v>
      </c>
      <c r="D58" s="22">
        <v>7.5</v>
      </c>
      <c r="E58" s="21">
        <v>0</v>
      </c>
      <c r="F58" s="2">
        <v>8.1038037210000002</v>
      </c>
    </row>
    <row r="59" spans="1:6" x14ac:dyDescent="0.2">
      <c r="A59" s="23">
        <v>12628</v>
      </c>
      <c r="B59" s="2" t="s">
        <v>29</v>
      </c>
      <c r="C59" s="2" t="s">
        <v>62</v>
      </c>
      <c r="D59" s="22">
        <v>7.5</v>
      </c>
      <c r="E59" s="21">
        <v>1.5</v>
      </c>
      <c r="F59" s="2">
        <v>6.0293837779999997</v>
      </c>
    </row>
    <row r="60" spans="1:6" x14ac:dyDescent="0.2">
      <c r="A60" s="23">
        <v>12628</v>
      </c>
      <c r="B60" s="2" t="s">
        <v>29</v>
      </c>
      <c r="C60" s="2" t="s">
        <v>62</v>
      </c>
      <c r="D60" s="22">
        <v>7.5</v>
      </c>
      <c r="E60" s="21">
        <v>3</v>
      </c>
      <c r="F60" s="2">
        <v>5.1958996519999996</v>
      </c>
    </row>
    <row r="61" spans="1:6" x14ac:dyDescent="0.2">
      <c r="A61" s="23">
        <v>12628</v>
      </c>
      <c r="B61" s="2" t="s">
        <v>29</v>
      </c>
      <c r="C61" s="2" t="s">
        <v>62</v>
      </c>
      <c r="D61" s="22">
        <v>7.5</v>
      </c>
      <c r="E61" s="21">
        <v>4.5</v>
      </c>
      <c r="F61" s="2">
        <v>4.4517864359999999</v>
      </c>
    </row>
    <row r="62" spans="1:6" x14ac:dyDescent="0.2">
      <c r="A62" s="23">
        <v>12628</v>
      </c>
      <c r="B62" s="2" t="s">
        <v>29</v>
      </c>
      <c r="C62" s="2" t="s">
        <v>62</v>
      </c>
      <c r="D62" s="22">
        <v>7.5</v>
      </c>
      <c r="E62" s="21">
        <v>6</v>
      </c>
      <c r="F62" s="2">
        <v>3.7558748560000002</v>
      </c>
    </row>
    <row r="63" spans="1:6" x14ac:dyDescent="0.2">
      <c r="A63" s="23">
        <v>12628</v>
      </c>
      <c r="B63" s="2" t="s">
        <v>29</v>
      </c>
      <c r="C63" s="2" t="s">
        <v>62</v>
      </c>
      <c r="D63" s="22">
        <v>7.5</v>
      </c>
      <c r="E63" s="21">
        <v>7.5</v>
      </c>
      <c r="F63" s="2">
        <v>3.921686475</v>
      </c>
    </row>
    <row r="64" spans="1:6" x14ac:dyDescent="0.2">
      <c r="A64" s="23">
        <v>12628</v>
      </c>
      <c r="B64" s="2" t="s">
        <v>29</v>
      </c>
      <c r="C64" s="2" t="s">
        <v>62</v>
      </c>
      <c r="D64" s="22">
        <v>7.5</v>
      </c>
      <c r="E64" s="21">
        <v>9</v>
      </c>
      <c r="F64" s="2">
        <v>2.423245874</v>
      </c>
    </row>
    <row r="65" spans="1:6" x14ac:dyDescent="0.2">
      <c r="A65" s="23">
        <v>12628</v>
      </c>
      <c r="B65" s="2" t="s">
        <v>27</v>
      </c>
      <c r="C65" s="2" t="s">
        <v>62</v>
      </c>
      <c r="D65" s="22">
        <v>8.5</v>
      </c>
      <c r="E65" s="21">
        <v>0</v>
      </c>
      <c r="F65" s="2">
        <v>7.9867717340000004</v>
      </c>
    </row>
    <row r="66" spans="1:6" x14ac:dyDescent="0.2">
      <c r="A66" s="23">
        <v>12628</v>
      </c>
      <c r="B66" s="2" t="s">
        <v>27</v>
      </c>
      <c r="C66" s="2" t="s">
        <v>62</v>
      </c>
      <c r="D66" s="22">
        <v>8.5</v>
      </c>
      <c r="E66" s="21">
        <v>1.5</v>
      </c>
      <c r="F66" s="2">
        <v>4.5145477530000004</v>
      </c>
    </row>
    <row r="67" spans="1:6" x14ac:dyDescent="0.2">
      <c r="A67" s="23">
        <v>12628</v>
      </c>
      <c r="B67" s="2" t="s">
        <v>27</v>
      </c>
      <c r="C67" s="2" t="s">
        <v>62</v>
      </c>
      <c r="D67" s="22">
        <v>8.5</v>
      </c>
      <c r="E67" s="21">
        <v>3</v>
      </c>
      <c r="F67" s="2">
        <v>3.9684829490000002</v>
      </c>
    </row>
    <row r="68" spans="1:6" x14ac:dyDescent="0.2">
      <c r="A68" s="23">
        <v>12628</v>
      </c>
      <c r="B68" s="2" t="s">
        <v>27</v>
      </c>
      <c r="C68" s="2" t="s">
        <v>62</v>
      </c>
      <c r="D68" s="22">
        <v>8.5</v>
      </c>
      <c r="E68" s="21">
        <v>4.5</v>
      </c>
      <c r="F68" s="2">
        <v>2.8450980399999999</v>
      </c>
    </row>
    <row r="69" spans="1:6" x14ac:dyDescent="0.2">
      <c r="A69" s="23">
        <v>12628</v>
      </c>
      <c r="B69" s="2" t="s">
        <v>27</v>
      </c>
      <c r="C69" s="2" t="s">
        <v>62</v>
      </c>
      <c r="D69" s="22">
        <v>8.5</v>
      </c>
      <c r="E69" s="21">
        <v>6</v>
      </c>
      <c r="F69" s="2">
        <v>3.2552725050000002</v>
      </c>
    </row>
    <row r="70" spans="1:6" x14ac:dyDescent="0.2">
      <c r="A70" s="23">
        <v>12628</v>
      </c>
      <c r="B70" s="2" t="s">
        <v>27</v>
      </c>
      <c r="C70" s="2" t="s">
        <v>62</v>
      </c>
      <c r="D70" s="22">
        <v>8.5</v>
      </c>
      <c r="E70" s="21">
        <v>7.5</v>
      </c>
      <c r="F70" s="2">
        <v>2.3324384600000001</v>
      </c>
    </row>
    <row r="71" spans="1:6" x14ac:dyDescent="0.2">
      <c r="A71" s="23">
        <v>12628</v>
      </c>
      <c r="B71" s="2" t="s">
        <v>27</v>
      </c>
      <c r="C71" s="2" t="s">
        <v>62</v>
      </c>
      <c r="D71" s="22">
        <v>8.5</v>
      </c>
      <c r="E71" s="21">
        <v>9</v>
      </c>
      <c r="F71" s="2">
        <v>1.9294189260000001</v>
      </c>
    </row>
    <row r="72" spans="1:6" x14ac:dyDescent="0.2">
      <c r="A72" s="23">
        <v>12628</v>
      </c>
      <c r="B72" s="2" t="s">
        <v>28</v>
      </c>
      <c r="C72" s="2" t="s">
        <v>62</v>
      </c>
      <c r="D72" s="22">
        <v>8.5</v>
      </c>
      <c r="E72" s="21">
        <v>0</v>
      </c>
      <c r="F72" s="2">
        <v>8.0128372250000002</v>
      </c>
    </row>
    <row r="73" spans="1:6" x14ac:dyDescent="0.2">
      <c r="A73" s="23">
        <v>12628</v>
      </c>
      <c r="B73" s="2" t="s">
        <v>28</v>
      </c>
      <c r="C73" s="2" t="s">
        <v>62</v>
      </c>
      <c r="D73" s="22">
        <v>8.5</v>
      </c>
      <c r="E73" s="21">
        <v>1.5</v>
      </c>
      <c r="F73" s="2">
        <v>4.7993405490000001</v>
      </c>
    </row>
    <row r="74" spans="1:6" x14ac:dyDescent="0.2">
      <c r="A74" s="23">
        <v>12628</v>
      </c>
      <c r="B74" s="2" t="s">
        <v>28</v>
      </c>
      <c r="C74" s="2" t="s">
        <v>62</v>
      </c>
      <c r="D74" s="22">
        <v>8.5</v>
      </c>
      <c r="E74" s="21">
        <v>3</v>
      </c>
      <c r="F74" s="2">
        <v>4.4517864359999999</v>
      </c>
    </row>
    <row r="75" spans="1:6" x14ac:dyDescent="0.2">
      <c r="A75" s="23">
        <v>12628</v>
      </c>
      <c r="B75" s="2" t="s">
        <v>28</v>
      </c>
      <c r="C75" s="2" t="s">
        <v>62</v>
      </c>
      <c r="D75" s="22">
        <v>8.5</v>
      </c>
      <c r="E75" s="21">
        <v>4.5</v>
      </c>
      <c r="F75" s="2">
        <v>3.222716471</v>
      </c>
    </row>
    <row r="76" spans="1:6" x14ac:dyDescent="0.2">
      <c r="A76" s="23">
        <v>12628</v>
      </c>
      <c r="B76" s="2" t="s">
        <v>28</v>
      </c>
      <c r="C76" s="2" t="s">
        <v>62</v>
      </c>
      <c r="D76" s="22">
        <v>8.5</v>
      </c>
      <c r="E76" s="21">
        <v>6</v>
      </c>
      <c r="F76" s="2">
        <v>2.7558748560000002</v>
      </c>
    </row>
    <row r="77" spans="1:6" x14ac:dyDescent="0.2">
      <c r="A77" s="23">
        <v>12628</v>
      </c>
      <c r="B77" s="2" t="s">
        <v>28</v>
      </c>
      <c r="C77" s="2" t="s">
        <v>62</v>
      </c>
      <c r="D77" s="22">
        <v>8.5</v>
      </c>
      <c r="E77" s="21">
        <v>7.5</v>
      </c>
      <c r="F77" s="2">
        <v>3.301029996</v>
      </c>
    </row>
    <row r="78" spans="1:6" x14ac:dyDescent="0.2">
      <c r="A78" s="23">
        <v>12628</v>
      </c>
      <c r="B78" s="2" t="s">
        <v>28</v>
      </c>
      <c r="C78" s="2" t="s">
        <v>62</v>
      </c>
      <c r="D78" s="22">
        <v>8.5</v>
      </c>
      <c r="E78" s="21">
        <v>9</v>
      </c>
      <c r="F78" s="2">
        <v>2.1760912590000001</v>
      </c>
    </row>
    <row r="79" spans="1:6" x14ac:dyDescent="0.2">
      <c r="A79" s="23">
        <v>12628</v>
      </c>
      <c r="B79" s="2" t="s">
        <v>29</v>
      </c>
      <c r="C79" s="2" t="s">
        <v>62</v>
      </c>
      <c r="D79" s="22">
        <v>8.5</v>
      </c>
      <c r="E79" s="21">
        <v>0</v>
      </c>
      <c r="F79" s="2">
        <v>8.1038037210000002</v>
      </c>
    </row>
    <row r="80" spans="1:6" x14ac:dyDescent="0.2">
      <c r="A80" s="23">
        <v>12628</v>
      </c>
      <c r="B80" s="2" t="s">
        <v>29</v>
      </c>
      <c r="C80" s="2" t="s">
        <v>62</v>
      </c>
      <c r="D80" s="22">
        <v>8.5</v>
      </c>
      <c r="E80" s="21">
        <v>1.5</v>
      </c>
      <c r="F80" s="2">
        <v>4.5185139400000001</v>
      </c>
    </row>
    <row r="81" spans="1:6" x14ac:dyDescent="0.2">
      <c r="A81" s="23">
        <v>12628</v>
      </c>
      <c r="B81" s="2" t="s">
        <v>29</v>
      </c>
      <c r="C81" s="2" t="s">
        <v>62</v>
      </c>
      <c r="D81" s="22">
        <v>8.5</v>
      </c>
      <c r="E81" s="21">
        <v>3</v>
      </c>
      <c r="F81" s="2">
        <v>3.6334684560000001</v>
      </c>
    </row>
    <row r="82" spans="1:6" x14ac:dyDescent="0.2">
      <c r="A82" s="23">
        <v>12628</v>
      </c>
      <c r="B82" s="2" t="s">
        <v>29</v>
      </c>
      <c r="C82" s="2" t="s">
        <v>62</v>
      </c>
      <c r="D82" s="22">
        <v>8.5</v>
      </c>
      <c r="E82" s="21">
        <v>4.5</v>
      </c>
      <c r="F82" s="2">
        <v>3.9542425090000002</v>
      </c>
    </row>
    <row r="83" spans="1:6" x14ac:dyDescent="0.2">
      <c r="A83" s="23">
        <v>12628</v>
      </c>
      <c r="B83" s="2" t="s">
        <v>29</v>
      </c>
      <c r="C83" s="2" t="s">
        <v>62</v>
      </c>
      <c r="D83" s="22">
        <v>8.5</v>
      </c>
      <c r="E83" s="21">
        <v>6</v>
      </c>
      <c r="F83" s="2">
        <v>3.301029996</v>
      </c>
    </row>
    <row r="84" spans="1:6" x14ac:dyDescent="0.2">
      <c r="A84" s="23">
        <v>12628</v>
      </c>
      <c r="B84" s="2" t="s">
        <v>29</v>
      </c>
      <c r="C84" s="2" t="s">
        <v>62</v>
      </c>
      <c r="D84" s="22">
        <v>8.5</v>
      </c>
      <c r="E84" s="21">
        <v>7.5</v>
      </c>
      <c r="F84" s="2">
        <v>2.1789769470000002</v>
      </c>
    </row>
    <row r="85" spans="1:6" x14ac:dyDescent="0.2">
      <c r="A85" s="23">
        <v>12628</v>
      </c>
      <c r="B85" s="2" t="s">
        <v>29</v>
      </c>
      <c r="C85" s="2" t="s">
        <v>62</v>
      </c>
      <c r="D85" s="22">
        <v>8.5</v>
      </c>
      <c r="E85" s="21">
        <v>9</v>
      </c>
      <c r="F85" s="2">
        <v>3.9614210939999999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5"/>
  <sheetViews>
    <sheetView topLeftCell="B3" zoomScale="90" zoomScaleNormal="90" workbookViewId="0"/>
  </sheetViews>
  <sheetFormatPr defaultRowHeight="15" x14ac:dyDescent="0.25"/>
  <cols>
    <col min="1" max="1" width="9.140625" style="12"/>
    <col min="2" max="3" width="9.85546875" style="12" customWidth="1"/>
    <col min="4" max="5" width="9.140625" style="9"/>
    <col min="6" max="6" width="11.140625" style="9" bestFit="1" customWidth="1"/>
    <col min="7" max="16384" width="9.140625" style="9"/>
  </cols>
  <sheetData>
    <row r="1" spans="1:36" ht="24" customHeight="1" x14ac:dyDescent="0.25">
      <c r="A1" s="10" t="s">
        <v>1</v>
      </c>
      <c r="B1" s="11" t="s">
        <v>2</v>
      </c>
      <c r="C1" s="11" t="s">
        <v>3</v>
      </c>
      <c r="D1" s="7" t="s">
        <v>4</v>
      </c>
      <c r="E1" s="8"/>
      <c r="F1" s="7" t="s">
        <v>6</v>
      </c>
      <c r="G1" s="7" t="s">
        <v>7</v>
      </c>
      <c r="H1" s="7" t="s">
        <v>13</v>
      </c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12">
        <v>0</v>
      </c>
      <c r="B2" s="12">
        <v>7.9684829490000002</v>
      </c>
      <c r="C2" s="12">
        <f t="shared" ref="C2:C21" si="0">$G$5+LOG10($G$2*EXP(-$G$3*A2)+(1-$G$2)*EXP(-$G$4*A2))</f>
        <v>8.0889023990363018</v>
      </c>
      <c r="D2" s="8">
        <f t="shared" ref="D2:D21" si="1" xml:space="preserve"> (B2 - C2)^2</f>
        <v>1.4500843947045341E-2</v>
      </c>
      <c r="E2" s="8"/>
      <c r="F2" s="8" t="s">
        <v>42</v>
      </c>
      <c r="G2" s="18">
        <v>0.99995373020834077</v>
      </c>
      <c r="H2" s="20">
        <v>5.0500890346204316E-5</v>
      </c>
      <c r="I2" s="8"/>
      <c r="J2" s="8"/>
      <c r="K2" s="8"/>
      <c r="L2" s="15" t="s">
        <v>14</v>
      </c>
      <c r="M2" s="18">
        <v>0.22838745002034863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x14ac:dyDescent="0.25">
      <c r="A3" s="12">
        <v>1.5</v>
      </c>
      <c r="B3" s="12">
        <v>4.1367205670000002</v>
      </c>
      <c r="C3" s="12">
        <f t="shared" si="0"/>
        <v>4.3094551945556194</v>
      </c>
      <c r="D3" s="8">
        <f t="shared" si="1"/>
        <v>2.9837251556778476E-2</v>
      </c>
      <c r="E3" s="8"/>
      <c r="F3" s="8" t="s">
        <v>43</v>
      </c>
      <c r="G3" s="8">
        <v>5.9410755848349073</v>
      </c>
      <c r="H3" s="8">
        <v>0.68084870310415646</v>
      </c>
      <c r="I3" s="8"/>
      <c r="J3" s="8"/>
      <c r="K3" s="8"/>
      <c r="L3" s="15" t="s">
        <v>17</v>
      </c>
      <c r="M3" s="18">
        <f>SQRT(M2)</f>
        <v>0.47789899562600946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6" x14ac:dyDescent="0.25">
      <c r="A4" s="12">
        <v>3</v>
      </c>
      <c r="B4" s="12">
        <v>4.0899051110000002</v>
      </c>
      <c r="C4" s="12">
        <f t="shared" si="0"/>
        <v>3.4167877226471459</v>
      </c>
      <c r="D4" s="8">
        <f t="shared" si="1"/>
        <v>0.45308701850296723</v>
      </c>
      <c r="E4" s="8"/>
      <c r="F4" s="8" t="s">
        <v>44</v>
      </c>
      <c r="G4" s="8">
        <v>0.25925830855233978</v>
      </c>
      <c r="H4" s="8">
        <v>0.14475381028488096</v>
      </c>
      <c r="I4" s="8"/>
      <c r="J4" s="8"/>
      <c r="K4" s="8"/>
      <c r="L4" s="15" t="s">
        <v>15</v>
      </c>
      <c r="M4" s="18">
        <v>0.94472173396026027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x14ac:dyDescent="0.25">
      <c r="A5" s="12">
        <v>4.5</v>
      </c>
      <c r="B5" s="12">
        <v>4.07371835</v>
      </c>
      <c r="C5" s="12">
        <f t="shared" si="0"/>
        <v>3.2475249793123639</v>
      </c>
      <c r="D5" s="8">
        <f t="shared" si="1"/>
        <v>0.68259548576819762</v>
      </c>
      <c r="E5" s="8"/>
      <c r="F5" s="8" t="s">
        <v>8</v>
      </c>
      <c r="G5" s="8">
        <v>8.0889023990363018</v>
      </c>
      <c r="H5" s="8">
        <v>0.2759150751443471</v>
      </c>
      <c r="I5" s="8"/>
      <c r="J5" s="8"/>
      <c r="K5" s="8"/>
      <c r="L5" s="15" t="s">
        <v>16</v>
      </c>
      <c r="M5" s="18">
        <v>0.93435705907780897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x14ac:dyDescent="0.25">
      <c r="A6" s="12">
        <v>6</v>
      </c>
      <c r="B6" s="12">
        <v>3.213517757</v>
      </c>
      <c r="C6" s="12">
        <f t="shared" si="0"/>
        <v>3.0786332262896776</v>
      </c>
      <c r="D6" s="8">
        <f t="shared" si="1"/>
        <v>1.8193836624943897E-2</v>
      </c>
      <c r="E6" s="8"/>
      <c r="F6" s="8"/>
      <c r="G6" s="8"/>
      <c r="H6" s="8"/>
      <c r="I6" s="8"/>
      <c r="J6" s="8"/>
      <c r="K6" s="8"/>
      <c r="L6" s="16" t="s">
        <v>18</v>
      </c>
      <c r="M6" s="17" t="s">
        <v>46</v>
      </c>
      <c r="N6" s="9" t="s">
        <v>19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x14ac:dyDescent="0.25">
      <c r="A7" s="12">
        <v>7.5</v>
      </c>
      <c r="B7" s="12">
        <v>2.217483944</v>
      </c>
      <c r="C7" s="12">
        <f t="shared" si="0"/>
        <v>2.9097415470872141</v>
      </c>
      <c r="D7" s="8">
        <f t="shared" si="1"/>
        <v>0.47922058903205483</v>
      </c>
      <c r="E7" s="8"/>
      <c r="F7" s="7" t="s">
        <v>20</v>
      </c>
      <c r="G7" s="8"/>
      <c r="H7" s="7"/>
      <c r="I7" s="8"/>
      <c r="J7" s="8"/>
      <c r="K7" s="8"/>
      <c r="L7" s="8"/>
      <c r="M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x14ac:dyDescent="0.25">
      <c r="A8" s="12">
        <v>9</v>
      </c>
      <c r="B8" s="12">
        <v>3.0354297379999999</v>
      </c>
      <c r="C8" s="12">
        <f t="shared" si="0"/>
        <v>2.740849867899434</v>
      </c>
      <c r="D8" s="8">
        <f t="shared" si="1"/>
        <v>8.6777299868466315E-2</v>
      </c>
      <c r="E8" s="8"/>
      <c r="F8" s="8" t="s">
        <v>49</v>
      </c>
      <c r="G8" s="8"/>
      <c r="H8" s="8"/>
      <c r="I8" s="8"/>
      <c r="J8" s="8"/>
      <c r="K8" s="8"/>
      <c r="L8" s="8"/>
      <c r="M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x14ac:dyDescent="0.25">
      <c r="A9" s="12">
        <v>0</v>
      </c>
      <c r="B9" s="12">
        <v>8.0530784430000004</v>
      </c>
      <c r="C9" s="12">
        <f t="shared" si="0"/>
        <v>8.0889023990363018</v>
      </c>
      <c r="D9" s="8">
        <f t="shared" si="1"/>
        <v>1.2833558260908554E-3</v>
      </c>
      <c r="E9" s="8"/>
      <c r="F9" s="7" t="s">
        <v>22</v>
      </c>
      <c r="G9" s="8"/>
      <c r="H9" s="8"/>
      <c r="I9" s="8"/>
      <c r="J9" s="8"/>
      <c r="K9" s="8"/>
      <c r="L9" s="8"/>
      <c r="M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x14ac:dyDescent="0.25">
      <c r="A10" s="12">
        <v>1.5</v>
      </c>
      <c r="B10" s="12">
        <v>4.4424797690000002</v>
      </c>
      <c r="C10" s="12">
        <f t="shared" si="0"/>
        <v>4.3094551945556194</v>
      </c>
      <c r="D10" s="8">
        <f t="shared" si="1"/>
        <v>1.7695537406108599E-2</v>
      </c>
      <c r="E10" s="8"/>
      <c r="F10" s="8" t="s">
        <v>49</v>
      </c>
      <c r="G10" s="8"/>
      <c r="H10" s="8"/>
      <c r="I10" s="8"/>
      <c r="J10" s="8"/>
      <c r="K10" s="8"/>
      <c r="L10" s="8"/>
      <c r="M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x14ac:dyDescent="0.25">
      <c r="A11" s="12">
        <v>3</v>
      </c>
      <c r="B11" s="12">
        <v>3.0899051110000002</v>
      </c>
      <c r="C11" s="12">
        <f t="shared" si="0"/>
        <v>3.4167877226471459</v>
      </c>
      <c r="D11" s="8">
        <f t="shared" si="1"/>
        <v>0.10685224179725869</v>
      </c>
      <c r="E11" s="8"/>
      <c r="F11" s="7" t="s">
        <v>24</v>
      </c>
      <c r="G11" s="8"/>
      <c r="H11" s="8"/>
      <c r="I11" s="8"/>
      <c r="J11" s="8"/>
      <c r="K11" s="8"/>
      <c r="L11" s="8"/>
      <c r="M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x14ac:dyDescent="0.25">
      <c r="A12" s="12">
        <v>4.5</v>
      </c>
      <c r="B12" s="12">
        <v>2.4548448600000001</v>
      </c>
      <c r="C12" s="12">
        <f t="shared" si="0"/>
        <v>3.2475249793123639</v>
      </c>
      <c r="D12" s="8">
        <f t="shared" si="1"/>
        <v>0.62834177155306337</v>
      </c>
      <c r="E12" s="8"/>
      <c r="F12" s="28" t="s">
        <v>50</v>
      </c>
      <c r="G12" s="29"/>
      <c r="H12" s="29"/>
      <c r="I12" s="29"/>
      <c r="J12" s="29"/>
      <c r="K12" s="29"/>
      <c r="L12" s="29"/>
      <c r="M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x14ac:dyDescent="0.25">
      <c r="A13" s="12">
        <v>6</v>
      </c>
      <c r="B13" s="12">
        <v>2.4548448600000001</v>
      </c>
      <c r="C13" s="12">
        <f t="shared" si="0"/>
        <v>3.0786332262896776</v>
      </c>
      <c r="D13" s="8">
        <f t="shared" si="1"/>
        <v>0.38911192591834487</v>
      </c>
      <c r="E13" s="8"/>
      <c r="F13" s="29"/>
      <c r="G13" s="29"/>
      <c r="H13" s="29"/>
      <c r="I13" s="29"/>
      <c r="J13" s="29"/>
      <c r="K13" s="29"/>
      <c r="L13" s="29"/>
      <c r="M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x14ac:dyDescent="0.25">
      <c r="A14" s="12">
        <v>7.5</v>
      </c>
      <c r="B14" s="12">
        <v>2.8129133569999998</v>
      </c>
      <c r="C14" s="12">
        <f t="shared" si="0"/>
        <v>2.9097415470872141</v>
      </c>
      <c r="D14" s="8">
        <f t="shared" si="1"/>
        <v>9.3756983955657104E-3</v>
      </c>
      <c r="E14" s="8"/>
      <c r="F14" s="29"/>
      <c r="G14" s="29"/>
      <c r="H14" s="29"/>
      <c r="I14" s="29"/>
      <c r="J14" s="29"/>
      <c r="K14" s="29"/>
      <c r="L14" s="29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x14ac:dyDescent="0.25">
      <c r="A15" s="12">
        <v>9</v>
      </c>
      <c r="B15" s="12">
        <v>2.9708116109999998</v>
      </c>
      <c r="C15" s="12">
        <f t="shared" si="0"/>
        <v>2.740849867899434</v>
      </c>
      <c r="D15" s="8">
        <f t="shared" si="1"/>
        <v>5.2882403289850638E-2</v>
      </c>
      <c r="E15" s="8"/>
      <c r="F15" s="8"/>
      <c r="G15" s="8"/>
      <c r="H15" s="8"/>
      <c r="I15" s="8"/>
      <c r="J15" s="8"/>
      <c r="K15" s="8"/>
      <c r="L15" s="8"/>
      <c r="M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x14ac:dyDescent="0.25">
      <c r="A16" s="12">
        <v>0</v>
      </c>
      <c r="B16" s="12">
        <v>8.2479732660000007</v>
      </c>
      <c r="C16" s="12">
        <f t="shared" si="0"/>
        <v>8.0889023990363018</v>
      </c>
      <c r="D16" s="8">
        <f t="shared" si="1"/>
        <v>2.5303540716582786E-2</v>
      </c>
      <c r="E16" s="8"/>
      <c r="F16" s="8"/>
      <c r="G16" s="8"/>
      <c r="H16" s="8"/>
      <c r="I16" s="8"/>
      <c r="J16" s="8"/>
      <c r="K16" s="8"/>
      <c r="L16" s="8"/>
      <c r="M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x14ac:dyDescent="0.25">
      <c r="A17" s="12">
        <v>1.5</v>
      </c>
      <c r="B17" s="12">
        <v>4.3483048630000001</v>
      </c>
      <c r="C17" s="12">
        <f t="shared" si="0"/>
        <v>4.3094551945556194</v>
      </c>
      <c r="D17" s="8">
        <f t="shared" si="1"/>
        <v>1.5092967382383054E-3</v>
      </c>
      <c r="E17" s="8"/>
      <c r="F17" s="8"/>
      <c r="G17" s="8"/>
      <c r="H17" s="8"/>
      <c r="I17" s="8"/>
      <c r="J17" s="8"/>
      <c r="K17" s="8"/>
      <c r="L17" s="8"/>
      <c r="M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x14ac:dyDescent="0.25">
      <c r="A18" s="12">
        <v>3</v>
      </c>
      <c r="B18" s="12">
        <v>3</v>
      </c>
      <c r="C18" s="12">
        <f t="shared" si="0"/>
        <v>3.4167877226471459</v>
      </c>
      <c r="D18" s="8">
        <f t="shared" si="1"/>
        <v>0.17371200574939424</v>
      </c>
      <c r="E18" s="8"/>
      <c r="F18" s="8"/>
      <c r="G18" s="8"/>
      <c r="H18" s="8"/>
      <c r="I18" s="8"/>
      <c r="J18" s="8"/>
      <c r="K18" s="8"/>
      <c r="L18" s="8"/>
      <c r="M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x14ac:dyDescent="0.25">
      <c r="A19" s="12">
        <v>4.5</v>
      </c>
      <c r="B19" s="12">
        <v>3.8750612630000001</v>
      </c>
      <c r="C19" s="12">
        <f t="shared" si="0"/>
        <v>3.2475249793123639</v>
      </c>
      <c r="D19" s="8">
        <f t="shared" si="1"/>
        <v>0.39380178734448934</v>
      </c>
      <c r="E19" s="8"/>
      <c r="F19" s="8"/>
      <c r="G19" s="8"/>
      <c r="H19" s="8"/>
      <c r="I19" s="8"/>
      <c r="J19" s="8"/>
      <c r="K19" s="8"/>
      <c r="L19" s="8"/>
      <c r="M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x14ac:dyDescent="0.25">
      <c r="A20" s="12">
        <v>6</v>
      </c>
      <c r="B20" s="12">
        <v>2.9614210939999999</v>
      </c>
      <c r="C20" s="12">
        <f t="shared" si="0"/>
        <v>3.0786332262896776</v>
      </c>
      <c r="D20" s="8">
        <f t="shared" si="1"/>
        <v>1.3738683955892918E-2</v>
      </c>
      <c r="E20" s="8"/>
      <c r="F20" s="8"/>
      <c r="G20" s="8"/>
      <c r="H20" s="8"/>
      <c r="I20" s="8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x14ac:dyDescent="0.25">
      <c r="A21" s="12">
        <v>7.5</v>
      </c>
      <c r="B21" s="12">
        <v>3.1861083799999999</v>
      </c>
      <c r="C21" s="12">
        <f t="shared" si="0"/>
        <v>2.9097415470872141</v>
      </c>
      <c r="D21" s="8">
        <f t="shared" si="1"/>
        <v>7.6378626334243638E-2</v>
      </c>
      <c r="E21" s="8"/>
      <c r="F21" s="8"/>
      <c r="G21" s="8"/>
      <c r="H21" s="8"/>
      <c r="I21" s="8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x14ac:dyDescent="0.25">
      <c r="A22" s="13" t="s">
        <v>5</v>
      </c>
      <c r="D22" s="8">
        <f>SUM(D2:D21)</f>
        <v>3.6541992003255781</v>
      </c>
      <c r="E22" s="8"/>
      <c r="F22" s="8"/>
      <c r="G22" s="8"/>
      <c r="H22" s="8"/>
      <c r="I22" s="8"/>
      <c r="J22" s="8"/>
      <c r="K22" s="8"/>
      <c r="L22" s="8"/>
      <c r="M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x14ac:dyDescent="0.25">
      <c r="A25" s="12">
        <v>0</v>
      </c>
      <c r="C25" s="12">
        <f>$G$5+LOG10($G$2*EXP(-$G$3*A25)+(1-$G$2)*EXP(-$G$4*A25))</f>
        <v>8.0889023990363018</v>
      </c>
      <c r="D25" s="8"/>
      <c r="E25" s="8"/>
      <c r="F25" s="8"/>
      <c r="G25" s="8"/>
      <c r="H25" s="8"/>
      <c r="I25" s="8"/>
      <c r="J25" s="8"/>
      <c r="K25" s="8"/>
      <c r="L25" s="8"/>
      <c r="M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x14ac:dyDescent="0.25">
      <c r="A26" s="12">
        <v>0.01</v>
      </c>
      <c r="C26" s="12">
        <f t="shared" ref="C26:C27" si="2">$G$5+LOG10($G$2*EXP(-$G$3*A26)+(1-$G$2)*EXP(-$G$4*A26))</f>
        <v>8.0631018104081491</v>
      </c>
      <c r="D26" s="8"/>
      <c r="E26" s="8"/>
      <c r="F26" s="8"/>
      <c r="G26" s="8"/>
      <c r="H26" s="8"/>
      <c r="I26" s="8"/>
      <c r="J26" s="8"/>
      <c r="K26" s="8"/>
      <c r="L26" s="8"/>
      <c r="M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x14ac:dyDescent="0.25">
      <c r="A27" s="12">
        <v>0.02</v>
      </c>
      <c r="C27" s="12">
        <f t="shared" si="2"/>
        <v>8.0373012904594052</v>
      </c>
      <c r="D27" s="8"/>
      <c r="E27" s="8"/>
      <c r="F27" s="8"/>
      <c r="G27" s="8"/>
      <c r="H27" s="8"/>
      <c r="I27" s="8"/>
      <c r="J27" s="8"/>
      <c r="K27" s="8"/>
      <c r="L27" s="8"/>
      <c r="M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x14ac:dyDescent="0.25">
      <c r="A28" s="12">
        <v>0.03</v>
      </c>
      <c r="C28" s="12">
        <f t="shared" ref="C28:C91" si="3">$G$5+LOG10($G$2*EXP(-$G$3*A28)+(1-$G$2)*EXP(-$G$4*A28))</f>
        <v>8.0115008432048818</v>
      </c>
      <c r="D28" s="8"/>
      <c r="E28" s="8"/>
      <c r="F28" s="8"/>
      <c r="G28" s="8"/>
      <c r="H28" s="8"/>
      <c r="I28" s="8"/>
      <c r="J28" s="8"/>
      <c r="K28" s="8"/>
      <c r="L28" s="8"/>
      <c r="M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x14ac:dyDescent="0.25">
      <c r="A29" s="12">
        <v>0.04</v>
      </c>
      <c r="C29" s="12">
        <f t="shared" si="3"/>
        <v>7.9857004728940595</v>
      </c>
      <c r="D29" s="8"/>
      <c r="E29" s="8"/>
      <c r="F29" s="8"/>
      <c r="G29" s="8"/>
      <c r="H29" s="8"/>
      <c r="I29" s="8"/>
      <c r="J29" s="8"/>
      <c r="K29" s="8"/>
      <c r="L29" s="8"/>
      <c r="M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x14ac:dyDescent="0.25">
      <c r="A30" s="12">
        <v>0.05</v>
      </c>
      <c r="C30" s="12">
        <f t="shared" si="3"/>
        <v>7.9599001840247992</v>
      </c>
      <c r="D30" s="8"/>
      <c r="E30" s="8"/>
      <c r="F30" s="8"/>
      <c r="G30" s="8"/>
      <c r="H30" s="8"/>
      <c r="I30" s="8"/>
      <c r="J30" s="8"/>
      <c r="K30" s="8"/>
      <c r="L30" s="8"/>
      <c r="M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x14ac:dyDescent="0.25">
      <c r="A31" s="12">
        <v>0.06</v>
      </c>
      <c r="C31" s="12">
        <f t="shared" si="3"/>
        <v>7.9340999813578614</v>
      </c>
      <c r="D31" s="8"/>
      <c r="E31" s="8"/>
      <c r="F31" s="8"/>
      <c r="G31" s="8"/>
      <c r="H31" s="8"/>
      <c r="I31" s="8"/>
      <c r="J31" s="8"/>
      <c r="K31" s="8"/>
      <c r="L31" s="8"/>
      <c r="M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x14ac:dyDescent="0.25">
      <c r="A32" s="12">
        <v>7.0000000000000007E-2</v>
      </c>
      <c r="C32" s="12">
        <f t="shared" si="3"/>
        <v>7.9082998699322653</v>
      </c>
      <c r="D32" s="8"/>
      <c r="E32" s="8"/>
      <c r="F32" s="8"/>
      <c r="G32" s="8"/>
      <c r="H32" s="8"/>
      <c r="I32" s="8"/>
      <c r="J32" s="8"/>
      <c r="K32" s="8"/>
      <c r="L32" s="8"/>
      <c r="M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x14ac:dyDescent="0.25">
      <c r="A33" s="12">
        <v>0.08</v>
      </c>
      <c r="C33" s="12">
        <f t="shared" si="3"/>
        <v>7.8824998550815479</v>
      </c>
      <c r="D33" s="8"/>
      <c r="E33" s="8"/>
      <c r="F33" s="8"/>
      <c r="G33" s="8"/>
      <c r="H33" s="8"/>
      <c r="I33" s="8"/>
      <c r="J33" s="8"/>
      <c r="K33" s="8"/>
      <c r="L33" s="8"/>
      <c r="M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x14ac:dyDescent="0.25">
      <c r="A34" s="12">
        <v>0.09</v>
      </c>
      <c r="C34" s="12">
        <f t="shared" si="3"/>
        <v>7.8566999424509758</v>
      </c>
      <c r="D34" s="8"/>
      <c r="E34" s="8"/>
      <c r="F34" s="8"/>
      <c r="G34" s="8"/>
      <c r="H34" s="8"/>
      <c r="I34" s="8"/>
      <c r="J34" s="8"/>
      <c r="K34" s="8"/>
      <c r="L34" s="8"/>
      <c r="M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x14ac:dyDescent="0.25">
      <c r="A35" s="12">
        <v>0.1</v>
      </c>
      <c r="C35" s="12">
        <f t="shared" si="3"/>
        <v>7.8309001380157568</v>
      </c>
      <c r="D35" s="8"/>
      <c r="E35" s="8"/>
      <c r="F35" s="8"/>
      <c r="G35" s="8"/>
      <c r="H35" s="8"/>
      <c r="I35" s="8"/>
      <c r="J35" s="8"/>
      <c r="K35" s="8"/>
      <c r="L35" s="8"/>
      <c r="M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x14ac:dyDescent="0.25">
      <c r="A36" s="12">
        <v>0.11</v>
      </c>
      <c r="C36" s="12">
        <f t="shared" si="3"/>
        <v>7.8051004481003172</v>
      </c>
      <c r="D36" s="8"/>
      <c r="E36" s="8"/>
      <c r="F36" s="8"/>
      <c r="G36" s="8"/>
      <c r="H36" s="8"/>
      <c r="I36" s="8"/>
      <c r="J36" s="8"/>
      <c r="K36" s="8"/>
      <c r="L36" s="8"/>
      <c r="M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x14ac:dyDescent="0.25">
      <c r="A37" s="12">
        <v>0.12</v>
      </c>
      <c r="C37" s="12">
        <f t="shared" si="3"/>
        <v>7.7793008793987068</v>
      </c>
      <c r="D37" s="8"/>
      <c r="E37" s="8"/>
      <c r="F37" s="8"/>
      <c r="G37" s="8"/>
      <c r="H37" s="8"/>
      <c r="I37" s="8"/>
      <c r="J37" s="8"/>
      <c r="K37" s="8"/>
      <c r="L37" s="8"/>
      <c r="M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x14ac:dyDescent="0.25">
      <c r="A38" s="12">
        <v>0.13</v>
      </c>
      <c r="C38" s="12">
        <f t="shared" si="3"/>
        <v>7.753501438996194</v>
      </c>
      <c r="D38" s="8"/>
      <c r="E38" s="8"/>
      <c r="F38" s="8"/>
      <c r="G38" s="8"/>
      <c r="H38" s="8"/>
      <c r="I38" s="8"/>
      <c r="J38" s="8"/>
      <c r="K38" s="8"/>
      <c r="L38" s="8"/>
      <c r="M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x14ac:dyDescent="0.25">
      <c r="A39" s="12">
        <v>0.14000000000000001</v>
      </c>
      <c r="C39" s="12">
        <f t="shared" si="3"/>
        <v>7.727702134392116</v>
      </c>
      <c r="D39" s="8"/>
      <c r="E39" s="8"/>
      <c r="F39" s="8"/>
      <c r="G39" s="8"/>
      <c r="H39" s="8"/>
      <c r="I39" s="8"/>
      <c r="J39" s="8"/>
      <c r="K39" s="8"/>
      <c r="L39" s="8"/>
      <c r="M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x14ac:dyDescent="0.25">
      <c r="A40" s="12">
        <v>0.15</v>
      </c>
      <c r="C40" s="12">
        <f t="shared" si="3"/>
        <v>7.7019029735240752</v>
      </c>
      <c r="D40" s="8"/>
      <c r="E40" s="8"/>
      <c r="F40" s="8"/>
      <c r="G40" s="8"/>
      <c r="H40" s="8"/>
      <c r="I40" s="8"/>
      <c r="J40" s="8"/>
      <c r="K40" s="8"/>
      <c r="L40" s="8"/>
      <c r="M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x14ac:dyDescent="0.25">
      <c r="A41" s="12">
        <v>0.16</v>
      </c>
      <c r="C41" s="12">
        <f t="shared" si="3"/>
        <v>7.6761039647935343</v>
      </c>
      <c r="D41" s="8"/>
      <c r="E41" s="8"/>
      <c r="F41" s="8"/>
      <c r="G41" s="8"/>
      <c r="H41" s="8"/>
      <c r="I41" s="8"/>
      <c r="J41" s="8"/>
      <c r="K41" s="8"/>
      <c r="L41" s="8"/>
      <c r="M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x14ac:dyDescent="0.25">
      <c r="A42" s="12">
        <v>0.17</v>
      </c>
      <c r="C42" s="12">
        <f t="shared" si="3"/>
        <v>7.6503051170929144</v>
      </c>
      <c r="D42" s="8"/>
      <c r="E42" s="8"/>
      <c r="F42" s="8"/>
      <c r="G42" s="8"/>
      <c r="H42" s="8"/>
      <c r="I42" s="8"/>
      <c r="J42" s="8"/>
      <c r="K42" s="8"/>
      <c r="L42" s="8"/>
      <c r="M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x14ac:dyDescent="0.25">
      <c r="A43" s="12">
        <v>0.18</v>
      </c>
      <c r="C43" s="12">
        <f t="shared" si="3"/>
        <v>7.6245064398342706</v>
      </c>
      <c r="D43" s="8"/>
      <c r="E43" s="8"/>
      <c r="F43" s="8"/>
      <c r="G43" s="8"/>
      <c r="H43" s="8"/>
      <c r="I43" s="8"/>
      <c r="J43" s="8"/>
      <c r="K43" s="8"/>
      <c r="L43" s="8"/>
      <c r="M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x14ac:dyDescent="0.25">
      <c r="A44" s="12">
        <v>0.19</v>
      </c>
      <c r="C44" s="12">
        <f t="shared" si="3"/>
        <v>7.5987079429796447</v>
      </c>
      <c r="D44" s="8"/>
      <c r="E44" s="8"/>
      <c r="F44" s="8"/>
      <c r="G44" s="8"/>
      <c r="H44" s="8"/>
      <c r="I44" s="8"/>
      <c r="J44" s="8"/>
      <c r="K44" s="8"/>
      <c r="L44" s="8"/>
      <c r="M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x14ac:dyDescent="0.25">
      <c r="A45" s="12">
        <v>0.2</v>
      </c>
      <c r="C45" s="12">
        <f t="shared" si="3"/>
        <v>7.572909637073181</v>
      </c>
      <c r="D45" s="8"/>
      <c r="E45" s="8"/>
      <c r="F45" s="8"/>
      <c r="G45" s="8"/>
      <c r="H45" s="8"/>
      <c r="I45" s="8"/>
      <c r="J45" s="8"/>
      <c r="K45" s="8"/>
      <c r="L45" s="8"/>
      <c r="M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x14ac:dyDescent="0.25">
      <c r="A46" s="12">
        <v>0.21</v>
      </c>
      <c r="C46" s="12">
        <f t="shared" si="3"/>
        <v>7.5471115332751273</v>
      </c>
      <c r="D46" s="8"/>
      <c r="E46" s="8"/>
      <c r="F46" s="8"/>
      <c r="G46" s="8"/>
      <c r="H46" s="8"/>
      <c r="I46" s="8"/>
      <c r="J46" s="8"/>
      <c r="K46" s="8"/>
      <c r="L46" s="8"/>
      <c r="M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x14ac:dyDescent="0.25">
      <c r="A47" s="12">
        <v>0.22</v>
      </c>
      <c r="C47" s="12">
        <f t="shared" si="3"/>
        <v>7.5213136433978054</v>
      </c>
      <c r="D47" s="8"/>
      <c r="E47" s="8"/>
      <c r="F47" s="8"/>
      <c r="G47" s="8"/>
      <c r="H47" s="8"/>
      <c r="I47" s="8"/>
      <c r="J47" s="8"/>
      <c r="K47" s="8"/>
      <c r="L47" s="8"/>
      <c r="M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x14ac:dyDescent="0.25">
      <c r="A48" s="12">
        <v>0.23</v>
      </c>
      <c r="C48" s="12">
        <f t="shared" si="3"/>
        <v>7.4955159799436926</v>
      </c>
      <c r="D48" s="8"/>
      <c r="E48" s="8"/>
      <c r="F48" s="8"/>
      <c r="G48" s="8"/>
      <c r="H48" s="8"/>
      <c r="I48" s="8"/>
      <c r="J48" s="8"/>
      <c r="K48" s="8"/>
      <c r="L48" s="8"/>
      <c r="M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x14ac:dyDescent="0.25">
      <c r="A49" s="12">
        <v>0.24</v>
      </c>
      <c r="C49" s="12">
        <f t="shared" si="3"/>
        <v>7.4697185561457164</v>
      </c>
      <c r="D49" s="8"/>
      <c r="E49" s="8"/>
      <c r="F49" s="8"/>
      <c r="G49" s="8"/>
      <c r="H49" s="8"/>
      <c r="I49" s="8"/>
      <c r="J49" s="8"/>
      <c r="K49" s="8"/>
      <c r="L49" s="8"/>
      <c r="M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25">
      <c r="A50" s="12">
        <v>0.25</v>
      </c>
      <c r="C50" s="12">
        <f t="shared" si="3"/>
        <v>7.4439213860099009</v>
      </c>
      <c r="D50" s="8"/>
      <c r="E50" s="8"/>
      <c r="F50" s="8"/>
      <c r="G50" s="8"/>
      <c r="H50" s="8"/>
      <c r="I50" s="8"/>
      <c r="J50" s="8"/>
      <c r="K50" s="8"/>
      <c r="L50" s="8"/>
      <c r="M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x14ac:dyDescent="0.25">
      <c r="A51" s="12">
        <v>0.26</v>
      </c>
      <c r="C51" s="12">
        <f t="shared" si="3"/>
        <v>7.418124484360499</v>
      </c>
      <c r="D51" s="8"/>
      <c r="E51" s="8"/>
      <c r="F51" s="8"/>
      <c r="G51" s="8"/>
      <c r="H51" s="8"/>
      <c r="I51" s="8"/>
      <c r="J51" s="8"/>
      <c r="K51" s="8"/>
      <c r="L51" s="8"/>
      <c r="M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x14ac:dyDescent="0.25">
      <c r="A52" s="12">
        <v>0.27</v>
      </c>
      <c r="C52" s="12">
        <f t="shared" si="3"/>
        <v>7.3923278668877517</v>
      </c>
      <c r="D52" s="8"/>
      <c r="E52" s="8"/>
      <c r="F52" s="8"/>
      <c r="G52" s="8"/>
      <c r="H52" s="8"/>
      <c r="I52" s="8"/>
      <c r="J52" s="8"/>
      <c r="K52" s="8"/>
      <c r="L52" s="8"/>
      <c r="M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x14ac:dyDescent="0.25">
      <c r="A53" s="12">
        <v>0.28000000000000003</v>
      </c>
      <c r="C53" s="12">
        <f t="shared" si="3"/>
        <v>7.3665315501984425</v>
      </c>
      <c r="D53" s="8"/>
      <c r="E53" s="8"/>
      <c r="F53" s="8"/>
      <c r="G53" s="8"/>
      <c r="H53" s="8"/>
      <c r="I53" s="8"/>
      <c r="J53" s="8"/>
      <c r="K53" s="8"/>
      <c r="L53" s="8"/>
      <c r="M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x14ac:dyDescent="0.25">
      <c r="A54" s="12">
        <v>0.28999999999999998</v>
      </c>
      <c r="C54" s="12">
        <f t="shared" si="3"/>
        <v>7.3407355518693818</v>
      </c>
      <c r="D54" s="8"/>
      <c r="E54" s="8"/>
      <c r="F54" s="8"/>
      <c r="G54" s="8"/>
      <c r="H54" s="8"/>
      <c r="I54" s="8"/>
      <c r="J54" s="8"/>
      <c r="K54" s="8"/>
      <c r="L54" s="8"/>
      <c r="M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12">
        <v>0.3</v>
      </c>
      <c r="C55" s="12">
        <f t="shared" si="3"/>
        <v>7.3149398905040179</v>
      </c>
      <c r="D55" s="8"/>
      <c r="E55" s="8"/>
      <c r="F55" s="8"/>
      <c r="G55" s="8"/>
      <c r="H55" s="8"/>
      <c r="I55" s="8"/>
      <c r="J55" s="8"/>
      <c r="K55" s="8"/>
      <c r="L55" s="8"/>
      <c r="M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x14ac:dyDescent="0.25">
      <c r="A56" s="12">
        <v>0.31</v>
      </c>
      <c r="C56" s="12">
        <f t="shared" si="3"/>
        <v>7.289144585792342</v>
      </c>
      <c r="D56" s="8"/>
      <c r="E56" s="8"/>
      <c r="F56" s="8"/>
      <c r="G56" s="8"/>
      <c r="H56" s="8"/>
      <c r="I56" s="8"/>
      <c r="J56" s="8"/>
      <c r="K56" s="8"/>
      <c r="L56" s="8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25">
      <c r="A57" s="12">
        <v>0.32</v>
      </c>
      <c r="C57" s="12">
        <f t="shared" si="3"/>
        <v>7.2633496585742803</v>
      </c>
      <c r="D57" s="8"/>
      <c r="E57" s="8"/>
      <c r="F57" s="8"/>
      <c r="G57" s="8"/>
      <c r="H57" s="8"/>
      <c r="I57" s="8"/>
      <c r="J57" s="8"/>
      <c r="K57" s="8"/>
      <c r="L57" s="8"/>
      <c r="M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x14ac:dyDescent="0.25">
      <c r="A58" s="12">
        <v>0.33</v>
      </c>
      <c r="C58" s="12">
        <f t="shared" si="3"/>
        <v>7.2375551309067809</v>
      </c>
      <c r="D58" s="8"/>
      <c r="E58" s="8"/>
      <c r="F58" s="8"/>
      <c r="G58" s="8"/>
      <c r="H58" s="8"/>
      <c r="I58" s="8"/>
      <c r="J58" s="8"/>
      <c r="K58" s="8"/>
      <c r="L58" s="8"/>
      <c r="M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x14ac:dyDescent="0.25">
      <c r="A59" s="12">
        <v>0.34</v>
      </c>
      <c r="C59" s="12">
        <f t="shared" si="3"/>
        <v>7.2117610261347984</v>
      </c>
      <c r="D59" s="8"/>
      <c r="E59" s="8"/>
      <c r="F59" s="8"/>
      <c r="G59" s="8"/>
      <c r="H59" s="8"/>
      <c r="I59" s="8"/>
      <c r="J59" s="8"/>
      <c r="K59" s="8"/>
      <c r="L59" s="8"/>
      <c r="M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x14ac:dyDescent="0.25">
      <c r="A60" s="12">
        <v>0.35</v>
      </c>
      <c r="C60" s="12">
        <f t="shared" si="3"/>
        <v>7.1859673689664154</v>
      </c>
      <c r="D60" s="8"/>
      <c r="E60" s="8"/>
      <c r="F60" s="8"/>
      <c r="G60" s="8"/>
      <c r="H60" s="8"/>
      <c r="I60" s="8"/>
      <c r="J60" s="8"/>
      <c r="K60" s="8"/>
      <c r="L60" s="8"/>
      <c r="M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x14ac:dyDescent="0.25">
      <c r="A61" s="12">
        <v>0.36</v>
      </c>
      <c r="C61" s="12">
        <f t="shared" si="3"/>
        <v>7.1601741855523322</v>
      </c>
      <c r="D61" s="8"/>
      <c r="E61" s="8"/>
      <c r="F61" s="8"/>
      <c r="G61" s="8"/>
      <c r="H61" s="8"/>
      <c r="I61" s="8"/>
      <c r="J61" s="8"/>
      <c r="K61" s="8"/>
      <c r="L61" s="8"/>
      <c r="M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x14ac:dyDescent="0.25">
      <c r="A62" s="12">
        <v>0.37</v>
      </c>
      <c r="C62" s="12">
        <f t="shared" si="3"/>
        <v>7.1343815035699745</v>
      </c>
      <c r="D62" s="8"/>
      <c r="E62" s="8"/>
      <c r="F62" s="8"/>
      <c r="G62" s="8"/>
      <c r="H62" s="8"/>
      <c r="I62" s="8"/>
      <c r="J62" s="8"/>
      <c r="K62" s="8"/>
      <c r="L62" s="8"/>
      <c r="M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x14ac:dyDescent="0.25">
      <c r="A63" s="12">
        <v>0.38</v>
      </c>
      <c r="C63" s="12">
        <f t="shared" si="3"/>
        <v>7.1085893523125003</v>
      </c>
      <c r="D63" s="8"/>
      <c r="E63" s="8"/>
      <c r="F63" s="8"/>
      <c r="G63" s="8"/>
      <c r="H63" s="8"/>
      <c r="I63" s="8"/>
      <c r="J63" s="8"/>
      <c r="K63" s="8"/>
      <c r="L63" s="8"/>
      <c r="M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x14ac:dyDescent="0.25">
      <c r="A64" s="12">
        <v>0.39</v>
      </c>
      <c r="C64" s="12">
        <f t="shared" si="3"/>
        <v>7.0827977627829704</v>
      </c>
      <c r="D64" s="8"/>
      <c r="E64" s="8"/>
      <c r="F64" s="8"/>
      <c r="G64" s="8"/>
      <c r="H64" s="8"/>
      <c r="I64" s="8"/>
      <c r="J64" s="8"/>
      <c r="K64" s="8"/>
      <c r="L64" s="8"/>
      <c r="M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25">
      <c r="A65" s="12">
        <v>0.4</v>
      </c>
      <c r="C65" s="12">
        <f t="shared" si="3"/>
        <v>7.0570067677939949</v>
      </c>
      <c r="D65" s="8"/>
      <c r="E65" s="8"/>
      <c r="F65" s="8"/>
      <c r="G65" s="8"/>
      <c r="H65" s="8"/>
      <c r="I65" s="8"/>
      <c r="J65" s="8"/>
      <c r="K65" s="8"/>
      <c r="L65" s="8"/>
      <c r="M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x14ac:dyDescent="0.25">
      <c r="A66" s="12">
        <v>0.41</v>
      </c>
      <c r="C66" s="12">
        <f t="shared" si="3"/>
        <v>7.0312164020731664</v>
      </c>
      <c r="D66" s="8"/>
      <c r="E66" s="8"/>
      <c r="F66" s="8"/>
      <c r="G66" s="8"/>
      <c r="H66" s="8"/>
      <c r="I66" s="8"/>
      <c r="J66" s="8"/>
      <c r="K66" s="8"/>
      <c r="L66" s="8"/>
      <c r="M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x14ac:dyDescent="0.25">
      <c r="A67" s="12">
        <v>0.42</v>
      </c>
      <c r="C67" s="12">
        <f t="shared" si="3"/>
        <v>7.0054267023746135</v>
      </c>
      <c r="D67" s="8"/>
      <c r="E67" s="8"/>
      <c r="F67" s="8"/>
      <c r="G67" s="8"/>
      <c r="H67" s="8"/>
      <c r="I67" s="8"/>
      <c r="J67" s="8"/>
      <c r="K67" s="8"/>
      <c r="L67" s="8"/>
      <c r="M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x14ac:dyDescent="0.25">
      <c r="A68" s="12">
        <v>0.43</v>
      </c>
      <c r="C68" s="12">
        <f t="shared" si="3"/>
        <v>6.9796377075970213</v>
      </c>
      <c r="D68" s="8"/>
      <c r="E68" s="8"/>
      <c r="F68" s="8"/>
      <c r="G68" s="8"/>
      <c r="H68" s="8"/>
      <c r="I68" s="8"/>
      <c r="J68" s="8"/>
      <c r="K68" s="8"/>
      <c r="L68" s="8"/>
      <c r="M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x14ac:dyDescent="0.25">
      <c r="A69" s="12">
        <v>0.44</v>
      </c>
      <c r="C69" s="12">
        <f t="shared" si="3"/>
        <v>6.9538494589085165</v>
      </c>
      <c r="D69" s="8"/>
      <c r="E69" s="8"/>
      <c r="F69" s="8"/>
      <c r="G69" s="8"/>
      <c r="H69" s="8"/>
      <c r="I69" s="8"/>
      <c r="J69" s="8"/>
      <c r="K69" s="8"/>
      <c r="L69" s="8"/>
      <c r="M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x14ac:dyDescent="0.25">
      <c r="A70" s="12">
        <v>0.45</v>
      </c>
      <c r="C70" s="12">
        <f t="shared" si="3"/>
        <v>6.9280619998787643</v>
      </c>
      <c r="D70" s="8"/>
      <c r="E70" s="8"/>
      <c r="F70" s="8"/>
      <c r="G70" s="8"/>
      <c r="H70" s="8"/>
      <c r="I70" s="8"/>
      <c r="J70" s="8"/>
      <c r="K70" s="8"/>
      <c r="L70" s="8"/>
      <c r="M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x14ac:dyDescent="0.25">
      <c r="A71" s="12">
        <v>0.46</v>
      </c>
      <c r="C71" s="12">
        <f t="shared" si="3"/>
        <v>6.9022753766187508</v>
      </c>
      <c r="D71" s="8"/>
      <c r="E71" s="8"/>
      <c r="F71" s="8"/>
      <c r="G71" s="8"/>
      <c r="H71" s="8"/>
      <c r="I71" s="8"/>
      <c r="J71" s="8"/>
      <c r="K71" s="8"/>
      <c r="L71" s="8"/>
      <c r="M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x14ac:dyDescent="0.25">
      <c r="A72" s="12">
        <v>0.47</v>
      </c>
      <c r="C72" s="12">
        <f t="shared" si="3"/>
        <v>6.8764896379286329</v>
      </c>
      <c r="D72" s="8"/>
      <c r="E72" s="8"/>
      <c r="F72" s="8"/>
      <c r="G72" s="8"/>
      <c r="H72" s="8"/>
      <c r="I72" s="8"/>
      <c r="J72" s="8"/>
      <c r="K72" s="8"/>
      <c r="L72" s="8"/>
      <c r="M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x14ac:dyDescent="0.25">
      <c r="A73" s="12">
        <v>0.48</v>
      </c>
      <c r="C73" s="12">
        <f t="shared" si="3"/>
        <v>6.8507048354541711</v>
      </c>
      <c r="D73" s="8"/>
      <c r="E73" s="8"/>
      <c r="F73" s="8"/>
      <c r="G73" s="8"/>
      <c r="H73" s="8"/>
      <c r="I73" s="8"/>
      <c r="J73" s="8"/>
      <c r="K73" s="8"/>
      <c r="L73" s="8"/>
      <c r="M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x14ac:dyDescent="0.25">
      <c r="A74" s="12">
        <v>0.49</v>
      </c>
      <c r="C74" s="12">
        <f t="shared" si="3"/>
        <v>6.8249210238521947</v>
      </c>
      <c r="D74" s="8"/>
      <c r="E74" s="8"/>
      <c r="F74" s="8"/>
      <c r="G74" s="8"/>
      <c r="H74" s="8"/>
      <c r="I74" s="8"/>
      <c r="J74" s="8"/>
      <c r="K74" s="8"/>
      <c r="L74" s="8"/>
      <c r="M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x14ac:dyDescent="0.25">
      <c r="A75" s="12">
        <v>0.5</v>
      </c>
      <c r="C75" s="12">
        <f t="shared" si="3"/>
        <v>6.7991382609656403</v>
      </c>
      <c r="D75" s="8"/>
      <c r="E75" s="8"/>
      <c r="F75" s="8"/>
      <c r="G75" s="8"/>
      <c r="H75" s="8"/>
      <c r="I75" s="8"/>
      <c r="J75" s="8"/>
      <c r="K75" s="8"/>
      <c r="L75" s="8"/>
      <c r="M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x14ac:dyDescent="0.25">
      <c r="A76" s="12">
        <v>0.51</v>
      </c>
      <c r="C76" s="12">
        <f t="shared" si="3"/>
        <v>6.7733566080087098</v>
      </c>
      <c r="D76" s="8"/>
      <c r="E76" s="8"/>
      <c r="F76" s="8"/>
      <c r="G76" s="8"/>
      <c r="H76" s="8"/>
      <c r="I76" s="8"/>
      <c r="J76" s="8"/>
      <c r="K76" s="8"/>
      <c r="L76" s="8"/>
      <c r="M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x14ac:dyDescent="0.25">
      <c r="A77" s="12">
        <v>0.52</v>
      </c>
      <c r="C77" s="12">
        <f t="shared" si="3"/>
        <v>6.7475761297627042</v>
      </c>
      <c r="D77" s="8"/>
      <c r="E77" s="8"/>
      <c r="F77" s="8"/>
      <c r="G77" s="8"/>
      <c r="H77" s="8"/>
      <c r="I77" s="8"/>
      <c r="J77" s="8"/>
      <c r="K77" s="8"/>
      <c r="L77" s="8"/>
      <c r="M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x14ac:dyDescent="0.25">
      <c r="A78" s="12">
        <v>0.53</v>
      </c>
      <c r="C78" s="12">
        <f t="shared" si="3"/>
        <v>6.7217968947831723</v>
      </c>
      <c r="D78" s="8"/>
      <c r="E78" s="8"/>
      <c r="F78" s="8"/>
      <c r="G78" s="8"/>
      <c r="H78" s="8"/>
      <c r="I78" s="8"/>
      <c r="J78" s="8"/>
      <c r="K78" s="8"/>
      <c r="L78" s="8"/>
      <c r="M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x14ac:dyDescent="0.25">
      <c r="A79" s="12">
        <v>0.54</v>
      </c>
      <c r="C79" s="12">
        <f t="shared" si="3"/>
        <v>6.6960189756189887</v>
      </c>
      <c r="D79" s="8"/>
      <c r="E79" s="8"/>
      <c r="F79" s="8"/>
      <c r="G79" s="8"/>
      <c r="H79" s="8"/>
      <c r="I79" s="8"/>
      <c r="J79" s="8"/>
      <c r="K79" s="8"/>
      <c r="L79" s="8"/>
      <c r="M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x14ac:dyDescent="0.25">
      <c r="A80" s="12">
        <v>0.55000000000000004</v>
      </c>
      <c r="C80" s="12">
        <f t="shared" si="3"/>
        <v>6.6702424490440597</v>
      </c>
      <c r="D80" s="8"/>
      <c r="E80" s="8"/>
      <c r="F80" s="8"/>
      <c r="G80" s="8"/>
      <c r="H80" s="8"/>
      <c r="I80" s="8"/>
      <c r="J80" s="8"/>
      <c r="K80" s="8"/>
      <c r="L80" s="8"/>
      <c r="M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x14ac:dyDescent="0.25">
      <c r="A81" s="12">
        <v>0.56000000000000005</v>
      </c>
      <c r="C81" s="12">
        <f t="shared" si="3"/>
        <v>6.6444673963023622</v>
      </c>
      <c r="D81" s="8"/>
      <c r="E81" s="8"/>
      <c r="F81" s="8"/>
      <c r="G81" s="8"/>
      <c r="H81" s="8"/>
      <c r="I81" s="8"/>
      <c r="J81" s="8"/>
      <c r="K81" s="8"/>
      <c r="L81" s="8"/>
      <c r="M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x14ac:dyDescent="0.25">
      <c r="A82" s="12">
        <v>0.56999999999999995</v>
      </c>
      <c r="C82" s="12">
        <f t="shared" si="3"/>
        <v>6.6186939033670686</v>
      </c>
      <c r="D82" s="8"/>
      <c r="E82" s="8"/>
      <c r="F82" s="8"/>
      <c r="G82" s="8"/>
      <c r="H82" s="8"/>
      <c r="I82" s="8"/>
      <c r="J82" s="8"/>
      <c r="K82" s="8"/>
      <c r="L82" s="8"/>
      <c r="M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x14ac:dyDescent="0.25">
      <c r="A83" s="12">
        <v>0.57999999999999996</v>
      </c>
      <c r="C83" s="12">
        <f t="shared" si="3"/>
        <v>6.5929220612145603</v>
      </c>
      <c r="D83" s="8"/>
      <c r="E83" s="8"/>
      <c r="F83" s="8"/>
      <c r="G83" s="8"/>
      <c r="H83" s="8"/>
      <c r="I83" s="8"/>
      <c r="J83" s="8"/>
      <c r="K83" s="8"/>
      <c r="L83" s="8"/>
      <c r="M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x14ac:dyDescent="0.25">
      <c r="A84" s="12">
        <v>0.59</v>
      </c>
      <c r="C84" s="12">
        <f t="shared" si="3"/>
        <v>6.5671519661141655</v>
      </c>
      <c r="D84" s="8"/>
      <c r="E84" s="8"/>
      <c r="F84" s="8"/>
      <c r="G84" s="8"/>
      <c r="H84" s="8"/>
      <c r="I84" s="8"/>
      <c r="J84" s="8"/>
      <c r="K84" s="8"/>
      <c r="L84" s="8"/>
      <c r="M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x14ac:dyDescent="0.25">
      <c r="A85" s="12">
        <v>0.6</v>
      </c>
      <c r="C85" s="12">
        <f t="shared" si="3"/>
        <v>6.5413837199344957</v>
      </c>
      <c r="D85" s="8"/>
      <c r="E85" s="8"/>
      <c r="F85" s="8"/>
      <c r="G85" s="8"/>
      <c r="H85" s="8"/>
      <c r="I85" s="8"/>
      <c r="J85" s="8"/>
      <c r="K85" s="8"/>
      <c r="L85" s="8"/>
      <c r="M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x14ac:dyDescent="0.25">
      <c r="A86" s="12">
        <v>0.61</v>
      </c>
      <c r="C86" s="12">
        <f t="shared" si="3"/>
        <v>6.5156174304673371</v>
      </c>
      <c r="D86" s="8"/>
      <c r="E86" s="8"/>
      <c r="F86" s="8"/>
      <c r="G86" s="8"/>
      <c r="H86" s="8"/>
      <c r="I86" s="8"/>
      <c r="J86" s="8"/>
      <c r="K86" s="8"/>
      <c r="L86" s="8"/>
      <c r="M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x14ac:dyDescent="0.25">
      <c r="A87" s="12">
        <v>0.62</v>
      </c>
      <c r="C87" s="12">
        <f t="shared" si="3"/>
        <v>6.489853211770038</v>
      </c>
      <c r="D87" s="8"/>
      <c r="E87" s="8"/>
      <c r="F87" s="8"/>
      <c r="G87" s="8"/>
      <c r="H87" s="8"/>
      <c r="I87" s="8"/>
      <c r="J87" s="8"/>
      <c r="K87" s="8"/>
      <c r="L87" s="8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x14ac:dyDescent="0.25">
      <c r="A88" s="12">
        <v>0.63</v>
      </c>
      <c r="C88" s="12">
        <f t="shared" si="3"/>
        <v>6.464091184527474</v>
      </c>
      <c r="D88" s="8"/>
      <c r="E88" s="8"/>
      <c r="F88" s="8"/>
      <c r="G88" s="8"/>
      <c r="H88" s="8"/>
      <c r="I88" s="8"/>
      <c r="J88" s="8"/>
      <c r="K88" s="8"/>
      <c r="L88" s="8"/>
      <c r="M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x14ac:dyDescent="0.25">
      <c r="A89" s="12">
        <v>0.64</v>
      </c>
      <c r="C89" s="12">
        <f t="shared" si="3"/>
        <v>6.4383314764346329</v>
      </c>
      <c r="D89" s="8"/>
      <c r="E89" s="8"/>
      <c r="F89" s="8"/>
      <c r="G89" s="8"/>
      <c r="H89" s="8"/>
      <c r="I89" s="8"/>
      <c r="J89" s="8"/>
      <c r="K89" s="8"/>
      <c r="L89" s="8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x14ac:dyDescent="0.25">
      <c r="A90" s="12">
        <v>0.65</v>
      </c>
      <c r="C90" s="12">
        <f t="shared" si="3"/>
        <v>6.412574222600993</v>
      </c>
      <c r="D90" s="8"/>
      <c r="E90" s="8"/>
      <c r="F90" s="8"/>
      <c r="G90" s="8"/>
      <c r="H90" s="8"/>
      <c r="I90" s="8"/>
      <c r="J90" s="8"/>
      <c r="K90" s="8"/>
      <c r="L90" s="8"/>
      <c r="M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x14ac:dyDescent="0.25">
      <c r="A91" s="12">
        <v>0.66</v>
      </c>
      <c r="C91" s="12">
        <f t="shared" si="3"/>
        <v>6.3868195659778886</v>
      </c>
      <c r="D91" s="8"/>
      <c r="E91" s="8"/>
      <c r="F91" s="8"/>
      <c r="G91" s="8"/>
      <c r="H91" s="8"/>
      <c r="I91" s="8"/>
      <c r="J91" s="8"/>
      <c r="K91" s="8"/>
      <c r="L91" s="8"/>
      <c r="M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x14ac:dyDescent="0.25">
      <c r="A92" s="12">
        <v>0.67</v>
      </c>
      <c r="C92" s="12">
        <f t="shared" ref="C92:C155" si="4">$G$5+LOG10($G$2*EXP(-$G$3*A92)+(1-$G$2)*EXP(-$G$4*A92))</f>
        <v>6.3610676578101337</v>
      </c>
      <c r="D92" s="8"/>
      <c r="E92" s="8"/>
      <c r="F92" s="8"/>
      <c r="G92" s="8"/>
      <c r="H92" s="8"/>
      <c r="I92" s="8"/>
      <c r="J92" s="8"/>
      <c r="K92" s="8"/>
      <c r="L92" s="8"/>
      <c r="M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x14ac:dyDescent="0.25">
      <c r="A93" s="12">
        <v>0.68</v>
      </c>
      <c r="C93" s="12">
        <f t="shared" si="4"/>
        <v>6.3353186581132199</v>
      </c>
      <c r="D93" s="8"/>
      <c r="E93" s="8"/>
      <c r="F93" s="8"/>
      <c r="G93" s="8"/>
      <c r="H93" s="8"/>
      <c r="I93" s="8"/>
      <c r="J93" s="8"/>
      <c r="K93" s="8"/>
      <c r="L93" s="8"/>
      <c r="M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x14ac:dyDescent="0.25">
      <c r="A94" s="12">
        <v>0.69</v>
      </c>
      <c r="C94" s="12">
        <f t="shared" si="4"/>
        <v>6.3095727361775094</v>
      </c>
      <c r="D94" s="8"/>
      <c r="E94" s="8"/>
      <c r="F94" s="8"/>
      <c r="G94" s="8"/>
      <c r="H94" s="8"/>
      <c r="I94" s="8"/>
      <c r="J94" s="8"/>
      <c r="K94" s="8"/>
      <c r="L94" s="8"/>
      <c r="M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x14ac:dyDescent="0.25">
      <c r="A95" s="12">
        <v>0.7</v>
      </c>
      <c r="C95" s="12">
        <f t="shared" si="4"/>
        <v>6.2838300711008763</v>
      </c>
      <c r="D95" s="8"/>
      <c r="E95" s="8"/>
      <c r="F95" s="8"/>
      <c r="G95" s="8"/>
      <c r="H95" s="8"/>
      <c r="I95" s="8"/>
      <c r="J95" s="8"/>
      <c r="K95" s="8"/>
      <c r="L95" s="8"/>
      <c r="M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x14ac:dyDescent="0.25">
      <c r="A96" s="12">
        <v>0.71</v>
      </c>
      <c r="C96" s="12">
        <f t="shared" si="4"/>
        <v>6.2580908523513417</v>
      </c>
      <c r="D96" s="8"/>
      <c r="E96" s="8"/>
      <c r="F96" s="8"/>
      <c r="G96" s="8"/>
      <c r="H96" s="8"/>
      <c r="I96" s="8"/>
      <c r="J96" s="8"/>
      <c r="K96" s="8"/>
      <c r="L96" s="8"/>
      <c r="M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x14ac:dyDescent="0.25">
      <c r="A97" s="12">
        <v>0.72</v>
      </c>
      <c r="C97" s="12">
        <f t="shared" si="4"/>
        <v>6.2323552803613156</v>
      </c>
      <c r="D97" s="8"/>
      <c r="E97" s="8"/>
      <c r="F97" s="8"/>
      <c r="G97" s="8"/>
      <c r="H97" s="8"/>
      <c r="I97" s="8"/>
      <c r="J97" s="8"/>
      <c r="K97" s="8"/>
      <c r="L97" s="8"/>
      <c r="M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x14ac:dyDescent="0.25">
      <c r="A98" s="12">
        <v>0.73</v>
      </c>
      <c r="C98" s="12">
        <f t="shared" si="4"/>
        <v>6.2066235671551562</v>
      </c>
      <c r="D98" s="8"/>
      <c r="E98" s="8"/>
      <c r="F98" s="8"/>
      <c r="G98" s="8"/>
      <c r="H98" s="8"/>
      <c r="I98" s="8"/>
      <c r="J98" s="8"/>
      <c r="K98" s="8"/>
      <c r="L98" s="8"/>
      <c r="M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x14ac:dyDescent="0.25">
      <c r="A99" s="12">
        <v>0.74</v>
      </c>
      <c r="C99" s="12">
        <f t="shared" si="4"/>
        <v>6.1808959370118028</v>
      </c>
      <c r="D99" s="8"/>
      <c r="E99" s="8"/>
      <c r="F99" s="8"/>
      <c r="G99" s="8"/>
      <c r="H99" s="8"/>
      <c r="I99" s="8"/>
      <c r="J99" s="8"/>
      <c r="K99" s="8"/>
      <c r="L99" s="8"/>
      <c r="M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x14ac:dyDescent="0.25">
      <c r="A100" s="12">
        <v>0.75</v>
      </c>
      <c r="C100" s="12">
        <f t="shared" si="4"/>
        <v>6.1551726271643616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x14ac:dyDescent="0.25">
      <c r="A101" s="12">
        <v>0.76</v>
      </c>
      <c r="C101" s="12">
        <f t="shared" si="4"/>
        <v>6.1294538885385759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x14ac:dyDescent="0.25">
      <c r="A102" s="12">
        <v>0.77</v>
      </c>
      <c r="C102" s="12">
        <f t="shared" si="4"/>
        <v>6.1037399865322275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x14ac:dyDescent="0.25">
      <c r="A103" s="12">
        <v>0.78</v>
      </c>
      <c r="C103" s="12">
        <f t="shared" si="4"/>
        <v>6.0780312018376002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x14ac:dyDescent="0.25">
      <c r="A104" s="12">
        <v>0.79</v>
      </c>
      <c r="C104" s="12">
        <f t="shared" si="4"/>
        <v>6.052327831309201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x14ac:dyDescent="0.25">
      <c r="A105" s="12">
        <v>0.8</v>
      </c>
      <c r="C105" s="12">
        <f t="shared" si="4"/>
        <v>6.0266301888790972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x14ac:dyDescent="0.25">
      <c r="A106" s="12">
        <v>0.81</v>
      </c>
      <c r="C106" s="12">
        <f t="shared" si="4"/>
        <v>6.0009386065222303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x14ac:dyDescent="0.25">
      <c r="A107" s="12">
        <v>0.82</v>
      </c>
      <c r="C107" s="12">
        <f t="shared" si="4"/>
        <v>5.9752534352742641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x14ac:dyDescent="0.25">
      <c r="A108" s="12">
        <v>0.83</v>
      </c>
      <c r="C108" s="12">
        <f t="shared" si="4"/>
        <v>5.9495750463045436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x14ac:dyDescent="0.25">
      <c r="A109" s="12">
        <v>0.84</v>
      </c>
      <c r="C109" s="12">
        <f t="shared" si="4"/>
        <v>5.9239038320468893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25">
      <c r="A110" s="12">
        <v>0.85</v>
      </c>
      <c r="C110" s="12">
        <f t="shared" si="4"/>
        <v>5.8982402073910203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25">
      <c r="A111" s="12">
        <v>0.86</v>
      </c>
      <c r="C111" s="12">
        <f t="shared" si="4"/>
        <v>5.8725846109375297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25">
      <c r="A112" s="12">
        <v>0.87</v>
      </c>
      <c r="C112" s="12">
        <f t="shared" si="4"/>
        <v>5.8469375063193914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x14ac:dyDescent="0.25">
      <c r="A113" s="12">
        <v>0.88</v>
      </c>
      <c r="C113" s="12">
        <f t="shared" si="4"/>
        <v>5.8212993835930984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x14ac:dyDescent="0.25">
      <c r="A114" s="12">
        <v>0.89</v>
      </c>
      <c r="C114" s="12">
        <f t="shared" si="4"/>
        <v>5.7956707607026257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x14ac:dyDescent="0.25">
      <c r="A115" s="12">
        <v>0.9</v>
      </c>
      <c r="C115" s="12">
        <f t="shared" si="4"/>
        <v>5.770052185019475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x14ac:dyDescent="0.25">
      <c r="A116" s="12">
        <v>0.91</v>
      </c>
      <c r="C116" s="12">
        <f t="shared" si="4"/>
        <v>5.7444442349621401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x14ac:dyDescent="0.25">
      <c r="A117" s="12">
        <v>0.92</v>
      </c>
      <c r="C117" s="12">
        <f t="shared" si="4"/>
        <v>5.7188475216984305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x14ac:dyDescent="0.25">
      <c r="A118" s="12">
        <v>0.93</v>
      </c>
      <c r="C118" s="12">
        <f t="shared" si="4"/>
        <v>5.6932626909341035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x14ac:dyDescent="0.25">
      <c r="A119" s="12">
        <v>0.94</v>
      </c>
      <c r="C119" s="12">
        <f t="shared" si="4"/>
        <v>5.66769042479135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25">
      <c r="A120" s="12">
        <v>0.95</v>
      </c>
      <c r="C120" s="12">
        <f t="shared" si="4"/>
        <v>5.6421314437806904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x14ac:dyDescent="0.25">
      <c r="A121" s="12">
        <v>0.96</v>
      </c>
      <c r="C121" s="12">
        <f t="shared" si="4"/>
        <v>5.6165865088698546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x14ac:dyDescent="0.25">
      <c r="A122" s="12">
        <v>0.97</v>
      </c>
      <c r="C122" s="12">
        <f t="shared" si="4"/>
        <v>5.5910564236532263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x14ac:dyDescent="0.25">
      <c r="A123" s="12">
        <v>0.98</v>
      </c>
      <c r="C123" s="12">
        <f t="shared" si="4"/>
        <v>5.5655420366254305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x14ac:dyDescent="0.25">
      <c r="A124" s="12">
        <v>0.99</v>
      </c>
      <c r="C124" s="12">
        <f t="shared" si="4"/>
        <v>5.5400442435625301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x14ac:dyDescent="0.25">
      <c r="A125" s="12">
        <v>1</v>
      </c>
      <c r="C125" s="12">
        <f t="shared" si="4"/>
        <v>5.5145639900143166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x14ac:dyDescent="0.25">
      <c r="A126" s="12">
        <v>1.01</v>
      </c>
      <c r="C126" s="12">
        <f t="shared" si="4"/>
        <v>5.48910227391098</v>
      </c>
    </row>
    <row r="127" spans="1:36" x14ac:dyDescent="0.25">
      <c r="A127" s="12">
        <v>1.02</v>
      </c>
      <c r="C127" s="12">
        <f t="shared" si="4"/>
        <v>5.4636601482873379</v>
      </c>
    </row>
    <row r="128" spans="1:36" x14ac:dyDescent="0.25">
      <c r="A128" s="12">
        <v>1.03</v>
      </c>
      <c r="C128" s="12">
        <f t="shared" si="4"/>
        <v>5.4382387241276202</v>
      </c>
    </row>
    <row r="129" spans="1:3" x14ac:dyDescent="0.25">
      <c r="A129" s="12">
        <v>1.04</v>
      </c>
      <c r="C129" s="12">
        <f t="shared" si="4"/>
        <v>5.4128391733335288</v>
      </c>
    </row>
    <row r="130" spans="1:3" x14ac:dyDescent="0.25">
      <c r="A130" s="12">
        <v>1.05</v>
      </c>
      <c r="C130" s="12">
        <f t="shared" si="4"/>
        <v>5.3874627318180277</v>
      </c>
    </row>
    <row r="131" spans="1:3" x14ac:dyDescent="0.25">
      <c r="A131" s="12">
        <v>1.06</v>
      </c>
      <c r="C131" s="12">
        <f t="shared" si="4"/>
        <v>5.3621107027269428</v>
      </c>
    </row>
    <row r="132" spans="1:3" x14ac:dyDescent="0.25">
      <c r="A132" s="12">
        <v>1.07</v>
      </c>
      <c r="C132" s="12">
        <f t="shared" si="4"/>
        <v>5.336784459790036</v>
      </c>
    </row>
    <row r="133" spans="1:3" x14ac:dyDescent="0.25">
      <c r="A133" s="12">
        <v>1.08</v>
      </c>
      <c r="C133" s="12">
        <f t="shared" si="4"/>
        <v>5.3114854508027056</v>
      </c>
    </row>
    <row r="134" spans="1:3" x14ac:dyDescent="0.25">
      <c r="A134" s="12">
        <v>1.0900000000000001</v>
      </c>
      <c r="C134" s="12">
        <f t="shared" si="4"/>
        <v>5.286215201238889</v>
      </c>
    </row>
    <row r="135" spans="1:3" x14ac:dyDescent="0.25">
      <c r="A135" s="12">
        <v>1.1000000000000001</v>
      </c>
      <c r="C135" s="12">
        <f t="shared" si="4"/>
        <v>5.2609753179950509</v>
      </c>
    </row>
    <row r="136" spans="1:3" x14ac:dyDescent="0.25">
      <c r="A136" s="12">
        <v>1.1100000000000001</v>
      </c>
      <c r="C136" s="12">
        <f t="shared" si="4"/>
        <v>5.2357674932643787</v>
      </c>
    </row>
    <row r="137" spans="1:3" x14ac:dyDescent="0.25">
      <c r="A137" s="12">
        <v>1.1200000000000001</v>
      </c>
      <c r="C137" s="12">
        <f t="shared" si="4"/>
        <v>5.2105935085393806</v>
      </c>
    </row>
    <row r="138" spans="1:3" x14ac:dyDescent="0.25">
      <c r="A138" s="12">
        <v>1.1299999999999999</v>
      </c>
      <c r="C138" s="12">
        <f t="shared" si="4"/>
        <v>5.1854552387401025</v>
      </c>
    </row>
    <row r="139" spans="1:3" x14ac:dyDescent="0.25">
      <c r="A139" s="12">
        <v>1.1399999999999999</v>
      </c>
      <c r="C139" s="12">
        <f t="shared" si="4"/>
        <v>5.1603546564639977</v>
      </c>
    </row>
    <row r="140" spans="1:3" x14ac:dyDescent="0.25">
      <c r="A140" s="12">
        <v>1.1499999999999999</v>
      </c>
      <c r="C140" s="12">
        <f t="shared" si="4"/>
        <v>5.1352938363522176</v>
      </c>
    </row>
    <row r="141" spans="1:3" x14ac:dyDescent="0.25">
      <c r="A141" s="12">
        <v>1.1599999999999999</v>
      </c>
      <c r="C141" s="12">
        <f t="shared" si="4"/>
        <v>5.1102749595656176</v>
      </c>
    </row>
    <row r="142" spans="1:3" x14ac:dyDescent="0.25">
      <c r="A142" s="12">
        <v>1.17</v>
      </c>
      <c r="C142" s="12">
        <f t="shared" si="4"/>
        <v>5.0853003183621723</v>
      </c>
    </row>
    <row r="143" spans="1:3" x14ac:dyDescent="0.25">
      <c r="A143" s="12">
        <v>1.18</v>
      </c>
      <c r="C143" s="12">
        <f t="shared" si="4"/>
        <v>5.0603723207657083</v>
      </c>
    </row>
    <row r="144" spans="1:3" x14ac:dyDescent="0.25">
      <c r="A144" s="12">
        <v>1.19</v>
      </c>
      <c r="C144" s="12">
        <f t="shared" si="4"/>
        <v>5.0354934953138679</v>
      </c>
    </row>
    <row r="145" spans="1:3" x14ac:dyDescent="0.25">
      <c r="A145" s="12">
        <v>1.2</v>
      </c>
      <c r="C145" s="12">
        <f t="shared" si="4"/>
        <v>5.0106664958710452</v>
      </c>
    </row>
    <row r="146" spans="1:3" x14ac:dyDescent="0.25">
      <c r="A146" s="12">
        <v>1.21</v>
      </c>
      <c r="C146" s="12">
        <f t="shared" si="4"/>
        <v>4.9858941064896616</v>
      </c>
    </row>
    <row r="147" spans="1:3" x14ac:dyDescent="0.25">
      <c r="A147" s="12">
        <v>1.22</v>
      </c>
      <c r="C147" s="12">
        <f t="shared" si="4"/>
        <v>4.9611792463005369</v>
      </c>
    </row>
    <row r="148" spans="1:3" x14ac:dyDescent="0.25">
      <c r="A148" s="12">
        <v>1.23</v>
      </c>
      <c r="C148" s="12">
        <f t="shared" si="4"/>
        <v>4.9365249744103039</v>
      </c>
    </row>
    <row r="149" spans="1:3" x14ac:dyDescent="0.25">
      <c r="A149" s="12">
        <v>1.24</v>
      </c>
      <c r="C149" s="12">
        <f t="shared" si="4"/>
        <v>4.9119344947807448</v>
      </c>
    </row>
    <row r="150" spans="1:3" x14ac:dyDescent="0.25">
      <c r="A150" s="12">
        <v>1.25</v>
      </c>
      <c r="C150" s="12">
        <f t="shared" si="4"/>
        <v>4.8874111610617117</v>
      </c>
    </row>
    <row r="151" spans="1:3" x14ac:dyDescent="0.25">
      <c r="A151" s="12">
        <v>1.26</v>
      </c>
      <c r="C151" s="12">
        <f t="shared" si="4"/>
        <v>4.8629584813457383</v>
      </c>
    </row>
    <row r="152" spans="1:3" x14ac:dyDescent="0.25">
      <c r="A152" s="12">
        <v>1.27</v>
      </c>
      <c r="C152" s="12">
        <f t="shared" si="4"/>
        <v>4.8385801228087875</v>
      </c>
    </row>
    <row r="153" spans="1:3" x14ac:dyDescent="0.25">
      <c r="A153" s="12">
        <v>1.28</v>
      </c>
      <c r="C153" s="12">
        <f t="shared" si="4"/>
        <v>4.8142799161976484</v>
      </c>
    </row>
    <row r="154" spans="1:3" x14ac:dyDescent="0.25">
      <c r="A154" s="12">
        <v>1.29</v>
      </c>
      <c r="C154" s="12">
        <f t="shared" si="4"/>
        <v>4.7900618601203977</v>
      </c>
    </row>
    <row r="155" spans="1:3" x14ac:dyDescent="0.25">
      <c r="A155" s="12">
        <v>1.3</v>
      </c>
      <c r="C155" s="12">
        <f t="shared" si="4"/>
        <v>4.7659301250920887</v>
      </c>
    </row>
    <row r="156" spans="1:3" x14ac:dyDescent="0.25">
      <c r="A156" s="12">
        <v>1.31</v>
      </c>
      <c r="C156" s="12">
        <f t="shared" ref="C156:C219" si="5">$G$5+LOG10($G$2*EXP(-$G$3*A156)+(1-$G$2)*EXP(-$G$4*A156))</f>
        <v>4.741889057283414</v>
      </c>
    </row>
    <row r="157" spans="1:3" x14ac:dyDescent="0.25">
      <c r="A157" s="12">
        <v>1.32</v>
      </c>
      <c r="C157" s="12">
        <f t="shared" si="5"/>
        <v>4.717943181915631</v>
      </c>
    </row>
    <row r="158" spans="1:3" x14ac:dyDescent="0.25">
      <c r="A158" s="12">
        <v>1.33</v>
      </c>
      <c r="C158" s="12">
        <f t="shared" si="5"/>
        <v>4.6940972062404942</v>
      </c>
    </row>
    <row r="159" spans="1:3" x14ac:dyDescent="0.25">
      <c r="A159" s="12">
        <v>1.34</v>
      </c>
      <c r="C159" s="12">
        <f t="shared" si="5"/>
        <v>4.6703560220394227</v>
      </c>
    </row>
    <row r="160" spans="1:3" x14ac:dyDescent="0.25">
      <c r="A160" s="12">
        <v>1.35</v>
      </c>
      <c r="C160" s="12">
        <f t="shared" si="5"/>
        <v>4.6467247075717442</v>
      </c>
    </row>
    <row r="161" spans="1:3" x14ac:dyDescent="0.25">
      <c r="A161" s="12">
        <v>1.36</v>
      </c>
      <c r="C161" s="12">
        <f t="shared" si="5"/>
        <v>4.6232085288975924</v>
      </c>
    </row>
    <row r="162" spans="1:3" x14ac:dyDescent="0.25">
      <c r="A162" s="12">
        <v>1.37</v>
      </c>
      <c r="C162" s="12">
        <f t="shared" si="5"/>
        <v>4.5998129404970491</v>
      </c>
    </row>
    <row r="163" spans="1:3" x14ac:dyDescent="0.25">
      <c r="A163" s="12">
        <v>1.38</v>
      </c>
      <c r="C163" s="12">
        <f t="shared" si="5"/>
        <v>4.5765435851035638</v>
      </c>
    </row>
    <row r="164" spans="1:3" x14ac:dyDescent="0.25">
      <c r="A164" s="12">
        <v>1.39</v>
      </c>
      <c r="C164" s="12">
        <f t="shared" si="5"/>
        <v>4.553406292666569</v>
      </c>
    </row>
    <row r="165" spans="1:3" x14ac:dyDescent="0.25">
      <c r="A165" s="12">
        <v>1.4</v>
      </c>
      <c r="C165" s="12">
        <f t="shared" si="5"/>
        <v>4.5304070783557657</v>
      </c>
    </row>
    <row r="166" spans="1:3" x14ac:dyDescent="0.25">
      <c r="A166" s="12">
        <v>1.41</v>
      </c>
      <c r="C166" s="12">
        <f t="shared" si="5"/>
        <v>4.5075521395178928</v>
      </c>
    </row>
    <row r="167" spans="1:3" x14ac:dyDescent="0.25">
      <c r="A167" s="12">
        <v>1.42</v>
      </c>
      <c r="C167" s="12">
        <f t="shared" si="5"/>
        <v>4.4848478514960455</v>
      </c>
    </row>
    <row r="168" spans="1:3" x14ac:dyDescent="0.25">
      <c r="A168" s="12">
        <v>1.43</v>
      </c>
      <c r="C168" s="12">
        <f t="shared" si="5"/>
        <v>4.4623007622220427</v>
      </c>
    </row>
    <row r="169" spans="1:3" x14ac:dyDescent="0.25">
      <c r="A169" s="12">
        <v>1.44</v>
      </c>
      <c r="C169" s="12">
        <f t="shared" si="5"/>
        <v>4.4399175854939497</v>
      </c>
    </row>
    <row r="170" spans="1:3" x14ac:dyDescent="0.25">
      <c r="A170" s="12">
        <v>1.45</v>
      </c>
      <c r="C170" s="12">
        <f t="shared" si="5"/>
        <v>4.4177051928540365</v>
      </c>
    </row>
    <row r="171" spans="1:3" x14ac:dyDescent="0.25">
      <c r="A171" s="12">
        <v>1.46</v>
      </c>
      <c r="C171" s="12">
        <f t="shared" si="5"/>
        <v>4.3956706039871811</v>
      </c>
    </row>
    <row r="172" spans="1:3" x14ac:dyDescent="0.25">
      <c r="A172" s="12">
        <v>1.47</v>
      </c>
      <c r="C172" s="12">
        <f t="shared" si="5"/>
        <v>4.373820975566252</v>
      </c>
    </row>
    <row r="173" spans="1:3" x14ac:dyDescent="0.25">
      <c r="A173" s="12">
        <v>1.48</v>
      </c>
      <c r="C173" s="12">
        <f t="shared" si="5"/>
        <v>4.3521635884795504</v>
      </c>
    </row>
    <row r="174" spans="1:3" x14ac:dyDescent="0.25">
      <c r="A174" s="12">
        <v>1.49</v>
      </c>
      <c r="C174" s="12">
        <f t="shared" si="5"/>
        <v>4.3307058333858794</v>
      </c>
    </row>
    <row r="175" spans="1:3" x14ac:dyDescent="0.25">
      <c r="A175" s="12">
        <v>1.5</v>
      </c>
      <c r="C175" s="12">
        <f t="shared" si="5"/>
        <v>4.3094551945556194</v>
      </c>
    </row>
    <row r="176" spans="1:3" x14ac:dyDescent="0.25">
      <c r="A176" s="12">
        <v>1.51</v>
      </c>
      <c r="C176" s="12">
        <f t="shared" si="5"/>
        <v>4.2884192319711243</v>
      </c>
    </row>
    <row r="177" spans="1:3" x14ac:dyDescent="0.25">
      <c r="A177" s="12">
        <v>1.52</v>
      </c>
      <c r="C177" s="12">
        <f t="shared" si="5"/>
        <v>4.2676055616770361</v>
      </c>
    </row>
    <row r="178" spans="1:3" x14ac:dyDescent="0.25">
      <c r="A178" s="12">
        <v>1.53</v>
      </c>
      <c r="C178" s="12">
        <f t="shared" si="5"/>
        <v>4.2470218343905808</v>
      </c>
    </row>
    <row r="179" spans="1:3" x14ac:dyDescent="0.25">
      <c r="A179" s="12">
        <v>1.54</v>
      </c>
      <c r="C179" s="12">
        <f t="shared" si="5"/>
        <v>4.2266757124035639</v>
      </c>
    </row>
    <row r="180" spans="1:3" x14ac:dyDescent="0.25">
      <c r="A180" s="12">
        <v>1.55</v>
      </c>
      <c r="C180" s="12">
        <f t="shared" si="5"/>
        <v>4.2065748448313522</v>
      </c>
    </row>
    <row r="181" spans="1:3" x14ac:dyDescent="0.25">
      <c r="A181" s="12">
        <v>1.56</v>
      </c>
      <c r="C181" s="12">
        <f t="shared" si="5"/>
        <v>4.1867268412895164</v>
      </c>
    </row>
    <row r="182" spans="1:3" x14ac:dyDescent="0.25">
      <c r="A182" s="12">
        <v>1.57</v>
      </c>
      <c r="C182" s="12">
        <f t="shared" si="5"/>
        <v>4.167139244105563</v>
      </c>
    </row>
    <row r="183" spans="1:3" x14ac:dyDescent="0.25">
      <c r="A183" s="12">
        <v>1.58</v>
      </c>
      <c r="C183" s="12">
        <f t="shared" si="5"/>
        <v>4.1478194992009882</v>
      </c>
    </row>
    <row r="184" spans="1:3" x14ac:dyDescent="0.25">
      <c r="A184" s="12">
        <v>1.59</v>
      </c>
      <c r="C184" s="12">
        <f t="shared" si="5"/>
        <v>4.128774925807253</v>
      </c>
    </row>
    <row r="185" spans="1:3" x14ac:dyDescent="0.25">
      <c r="A185" s="12">
        <v>1.6</v>
      </c>
      <c r="C185" s="12">
        <f t="shared" si="5"/>
        <v>4.1100126852076269</v>
      </c>
    </row>
    <row r="186" spans="1:3" x14ac:dyDescent="0.25">
      <c r="A186" s="12">
        <v>1.61</v>
      </c>
      <c r="C186" s="12">
        <f t="shared" si="5"/>
        <v>4.0915397487245642</v>
      </c>
    </row>
    <row r="187" spans="1:3" x14ac:dyDescent="0.25">
      <c r="A187" s="12">
        <v>1.62</v>
      </c>
      <c r="C187" s="12">
        <f t="shared" si="5"/>
        <v>4.0733628651987441</v>
      </c>
    </row>
    <row r="188" spans="1:3" x14ac:dyDescent="0.25">
      <c r="A188" s="12">
        <v>1.63</v>
      </c>
      <c r="C188" s="12">
        <f t="shared" si="5"/>
        <v>4.0554885282302617</v>
      </c>
    </row>
    <row r="189" spans="1:3" x14ac:dyDescent="0.25">
      <c r="A189" s="12">
        <v>1.64</v>
      </c>
      <c r="C189" s="12">
        <f t="shared" si="5"/>
        <v>4.0379229434741806</v>
      </c>
    </row>
    <row r="190" spans="1:3" x14ac:dyDescent="0.25">
      <c r="A190" s="12">
        <v>1.65</v>
      </c>
      <c r="C190" s="12">
        <f t="shared" si="5"/>
        <v>4.020671996300778</v>
      </c>
    </row>
    <row r="191" spans="1:3" x14ac:dyDescent="0.25">
      <c r="A191" s="12">
        <v>1.66</v>
      </c>
      <c r="C191" s="12">
        <f t="shared" si="5"/>
        <v>4.0037412201448266</v>
      </c>
    </row>
    <row r="192" spans="1:3" x14ac:dyDescent="0.25">
      <c r="A192" s="12">
        <v>1.67</v>
      </c>
      <c r="C192" s="12">
        <f t="shared" si="5"/>
        <v>3.9871357658773707</v>
      </c>
    </row>
    <row r="193" spans="1:3" x14ac:dyDescent="0.25">
      <c r="A193" s="12">
        <v>1.68</v>
      </c>
      <c r="C193" s="12">
        <f t="shared" si="5"/>
        <v>3.9708603725372136</v>
      </c>
    </row>
    <row r="194" spans="1:3" x14ac:dyDescent="0.25">
      <c r="A194" s="12">
        <v>1.69</v>
      </c>
      <c r="C194" s="12">
        <f t="shared" si="5"/>
        <v>3.9549193397571916</v>
      </c>
    </row>
    <row r="195" spans="1:3" x14ac:dyDescent="0.25">
      <c r="A195" s="12">
        <v>1.7</v>
      </c>
      <c r="C195" s="12">
        <f t="shared" si="5"/>
        <v>3.939316502212022</v>
      </c>
    </row>
    <row r="196" spans="1:3" x14ac:dyDescent="0.25">
      <c r="A196" s="12">
        <v>1.71</v>
      </c>
      <c r="C196" s="12">
        <f t="shared" si="5"/>
        <v>3.9240552063999035</v>
      </c>
    </row>
    <row r="197" spans="1:3" x14ac:dyDescent="0.25">
      <c r="A197" s="12">
        <v>1.72</v>
      </c>
      <c r="C197" s="12">
        <f t="shared" si="5"/>
        <v>3.9091382900491309</v>
      </c>
    </row>
    <row r="198" spans="1:3" x14ac:dyDescent="0.25">
      <c r="A198" s="12">
        <v>1.73</v>
      </c>
      <c r="C198" s="12">
        <f t="shared" si="5"/>
        <v>3.8945680644139493</v>
      </c>
    </row>
    <row r="199" spans="1:3" x14ac:dyDescent="0.25">
      <c r="A199" s="12">
        <v>1.74</v>
      </c>
      <c r="C199" s="12">
        <f t="shared" si="5"/>
        <v>3.8803462996911913</v>
      </c>
    </row>
    <row r="200" spans="1:3" x14ac:dyDescent="0.25">
      <c r="A200" s="12">
        <v>1.75</v>
      </c>
      <c r="C200" s="12">
        <f t="shared" si="5"/>
        <v>3.8664742137513839</v>
      </c>
    </row>
    <row r="201" spans="1:3" x14ac:dyDescent="0.25">
      <c r="A201" s="12">
        <v>1.76</v>
      </c>
      <c r="C201" s="12">
        <f t="shared" si="5"/>
        <v>3.8529524643358215</v>
      </c>
    </row>
    <row r="202" spans="1:3" x14ac:dyDescent="0.25">
      <c r="A202" s="12">
        <v>1.77</v>
      </c>
      <c r="C202" s="12">
        <f t="shared" si="5"/>
        <v>3.8397811448254187</v>
      </c>
    </row>
    <row r="203" spans="1:3" x14ac:dyDescent="0.25">
      <c r="A203" s="12">
        <v>1.78</v>
      </c>
      <c r="C203" s="12">
        <f t="shared" si="5"/>
        <v>3.8269597836390412</v>
      </c>
    </row>
    <row r="204" spans="1:3" x14ac:dyDescent="0.25">
      <c r="A204" s="12">
        <v>1.79</v>
      </c>
      <c r="C204" s="12">
        <f t="shared" si="5"/>
        <v>3.8144873472695355</v>
      </c>
    </row>
    <row r="205" spans="1:3" x14ac:dyDescent="0.25">
      <c r="A205" s="12">
        <v>1.8</v>
      </c>
      <c r="C205" s="12">
        <f t="shared" si="5"/>
        <v>3.8023622469160063</v>
      </c>
    </row>
    <row r="206" spans="1:3" x14ac:dyDescent="0.25">
      <c r="A206" s="12">
        <v>1.81</v>
      </c>
      <c r="C206" s="12">
        <f t="shared" si="5"/>
        <v>3.7905823486222214</v>
      </c>
    </row>
    <row r="207" spans="1:3" x14ac:dyDescent="0.25">
      <c r="A207" s="12">
        <v>1.82</v>
      </c>
      <c r="C207" s="12">
        <f t="shared" si="5"/>
        <v>3.7791449867843934</v>
      </c>
    </row>
    <row r="208" spans="1:3" x14ac:dyDescent="0.25">
      <c r="A208" s="12">
        <v>1.83</v>
      </c>
      <c r="C208" s="12">
        <f t="shared" si="5"/>
        <v>3.7680469808481405</v>
      </c>
    </row>
    <row r="209" spans="1:3" x14ac:dyDescent="0.25">
      <c r="A209" s="12">
        <v>1.84</v>
      </c>
      <c r="C209" s="12">
        <f t="shared" si="5"/>
        <v>3.7572846549750807</v>
      </c>
    </row>
    <row r="210" spans="1:3" x14ac:dyDescent="0.25">
      <c r="A210" s="12">
        <v>1.85</v>
      </c>
      <c r="C210" s="12">
        <f t="shared" si="5"/>
        <v>3.746853860425003</v>
      </c>
    </row>
    <row r="211" spans="1:3" x14ac:dyDescent="0.25">
      <c r="A211" s="12">
        <v>1.86</v>
      </c>
      <c r="C211" s="12">
        <f t="shared" si="5"/>
        <v>3.7367500003706358</v>
      </c>
    </row>
    <row r="212" spans="1:3" x14ac:dyDescent="0.25">
      <c r="A212" s="12">
        <v>1.87</v>
      </c>
      <c r="C212" s="12">
        <f t="shared" si="5"/>
        <v>3.7269680568390546</v>
      </c>
    </row>
    <row r="213" spans="1:3" x14ac:dyDescent="0.25">
      <c r="A213" s="12">
        <v>1.88</v>
      </c>
      <c r="C213" s="12">
        <f t="shared" si="5"/>
        <v>3.7175026194570675</v>
      </c>
    </row>
    <row r="214" spans="1:3" x14ac:dyDescent="0.25">
      <c r="A214" s="12">
        <v>1.89</v>
      </c>
      <c r="C214" s="12">
        <f t="shared" si="5"/>
        <v>3.708347915667539</v>
      </c>
    </row>
    <row r="215" spans="1:3" x14ac:dyDescent="0.25">
      <c r="A215" s="12">
        <v>1.9</v>
      </c>
      <c r="C215" s="12">
        <f t="shared" si="5"/>
        <v>3.6994978420794915</v>
      </c>
    </row>
    <row r="216" spans="1:3" x14ac:dyDescent="0.25">
      <c r="A216" s="12">
        <v>1.91</v>
      </c>
      <c r="C216" s="12">
        <f t="shared" si="5"/>
        <v>3.6909459966166409</v>
      </c>
    </row>
    <row r="217" spans="1:3" x14ac:dyDescent="0.25">
      <c r="A217" s="12">
        <v>1.92</v>
      </c>
      <c r="C217" s="12">
        <f t="shared" si="5"/>
        <v>3.6826857111364726</v>
      </c>
    </row>
    <row r="218" spans="1:3" x14ac:dyDescent="0.25">
      <c r="A218" s="12">
        <v>1.93</v>
      </c>
      <c r="C218" s="12">
        <f t="shared" si="5"/>
        <v>3.6747100842043734</v>
      </c>
    </row>
    <row r="219" spans="1:3" x14ac:dyDescent="0.25">
      <c r="A219" s="12">
        <v>1.94</v>
      </c>
      <c r="C219" s="12">
        <f t="shared" si="5"/>
        <v>3.6670120137242268</v>
      </c>
    </row>
    <row r="220" spans="1:3" x14ac:dyDescent="0.25">
      <c r="A220" s="12">
        <v>1.95</v>
      </c>
      <c r="C220" s="12">
        <f t="shared" ref="C220:C283" si="6">$G$5+LOG10($G$2*EXP(-$G$3*A220)+(1-$G$2)*EXP(-$G$4*A220))</f>
        <v>3.6595842291474412</v>
      </c>
    </row>
    <row r="221" spans="1:3" x14ac:dyDescent="0.25">
      <c r="A221" s="12">
        <v>1.96</v>
      </c>
      <c r="C221" s="12">
        <f t="shared" si="6"/>
        <v>3.6524193230059945</v>
      </c>
    </row>
    <row r="222" spans="1:3" x14ac:dyDescent="0.25">
      <c r="A222" s="12">
        <v>1.97</v>
      </c>
      <c r="C222" s="12">
        <f t="shared" si="6"/>
        <v>3.6455097815409028</v>
      </c>
    </row>
    <row r="223" spans="1:3" x14ac:dyDescent="0.25">
      <c r="A223" s="12">
        <v>1.98</v>
      </c>
      <c r="C223" s="12">
        <f t="shared" si="6"/>
        <v>3.6388480142248962</v>
      </c>
    </row>
    <row r="224" spans="1:3" x14ac:dyDescent="0.25">
      <c r="A224" s="12">
        <v>1.99</v>
      </c>
      <c r="C224" s="12">
        <f t="shared" si="6"/>
        <v>3.6324263820063294</v>
      </c>
    </row>
    <row r="225" spans="1:3" x14ac:dyDescent="0.25">
      <c r="A225" s="12">
        <v>2</v>
      </c>
      <c r="C225" s="12">
        <f t="shared" si="6"/>
        <v>3.6262372241297385</v>
      </c>
    </row>
    <row r="226" spans="1:3" x14ac:dyDescent="0.25">
      <c r="A226" s="12">
        <v>2.0099999999999998</v>
      </c>
      <c r="C226" s="12">
        <f t="shared" si="6"/>
        <v>3.6202728834165292</v>
      </c>
    </row>
    <row r="227" spans="1:3" x14ac:dyDescent="0.25">
      <c r="A227" s="12">
        <v>2.02</v>
      </c>
      <c r="C227" s="12">
        <f t="shared" si="6"/>
        <v>3.6145257299164264</v>
      </c>
    </row>
    <row r="228" spans="1:3" x14ac:dyDescent="0.25">
      <c r="A228" s="12">
        <v>2.0299999999999998</v>
      </c>
      <c r="C228" s="12">
        <f t="shared" si="6"/>
        <v>3.6089881828661881</v>
      </c>
    </row>
    <row r="229" spans="1:3" x14ac:dyDescent="0.25">
      <c r="A229" s="12">
        <v>2.04</v>
      </c>
      <c r="C229" s="12">
        <f t="shared" si="6"/>
        <v>3.6036527309162754</v>
      </c>
    </row>
    <row r="230" spans="1:3" x14ac:dyDescent="0.25">
      <c r="A230" s="12">
        <v>2.0499999999999998</v>
      </c>
      <c r="C230" s="12">
        <f t="shared" si="6"/>
        <v>3.5985119506085192</v>
      </c>
    </row>
    <row r="231" spans="1:3" x14ac:dyDescent="0.25">
      <c r="A231" s="12">
        <v>2.06</v>
      </c>
      <c r="C231" s="12">
        <f t="shared" si="6"/>
        <v>3.5935585231079648</v>
      </c>
    </row>
    <row r="232" spans="1:3" x14ac:dyDescent="0.25">
      <c r="A232" s="12">
        <v>2.0699999999999998</v>
      </c>
      <c r="C232" s="12">
        <f t="shared" si="6"/>
        <v>3.5887852492101491</v>
      </c>
    </row>
    <row r="233" spans="1:3" x14ac:dyDescent="0.25">
      <c r="A233" s="12">
        <v>2.08</v>
      </c>
      <c r="C233" s="12">
        <f t="shared" si="6"/>
        <v>3.584185062660735</v>
      </c>
    </row>
    <row r="234" spans="1:3" x14ac:dyDescent="0.25">
      <c r="A234" s="12">
        <v>2.09</v>
      </c>
      <c r="C234" s="12">
        <f t="shared" si="6"/>
        <v>3.5797510418379428</v>
      </c>
    </row>
    <row r="235" spans="1:3" x14ac:dyDescent="0.25">
      <c r="A235" s="12">
        <v>2.1</v>
      </c>
      <c r="C235" s="12">
        <f t="shared" si="6"/>
        <v>3.575476419859478</v>
      </c>
    </row>
    <row r="236" spans="1:3" x14ac:dyDescent="0.25">
      <c r="A236" s="12">
        <v>2.11</v>
      </c>
      <c r="C236" s="12">
        <f t="shared" si="6"/>
        <v>3.571354593184819</v>
      </c>
    </row>
    <row r="237" spans="1:3" x14ac:dyDescent="0.25">
      <c r="A237" s="12">
        <v>2.12</v>
      </c>
      <c r="C237" s="12">
        <f t="shared" si="6"/>
        <v>3.5673791287908987</v>
      </c>
    </row>
    <row r="238" spans="1:3" x14ac:dyDescent="0.25">
      <c r="A238" s="12">
        <v>2.13</v>
      </c>
      <c r="C238" s="12">
        <f t="shared" si="6"/>
        <v>3.5635437700045358</v>
      </c>
    </row>
    <row r="239" spans="1:3" x14ac:dyDescent="0.25">
      <c r="A239" s="12">
        <v>2.14</v>
      </c>
      <c r="C239" s="12">
        <f t="shared" si="6"/>
        <v>3.559842441078616</v>
      </c>
    </row>
    <row r="240" spans="1:3" x14ac:dyDescent="0.25">
      <c r="A240" s="12">
        <v>2.15</v>
      </c>
      <c r="C240" s="12">
        <f t="shared" si="6"/>
        <v>3.5562692506011633</v>
      </c>
    </row>
    <row r="241" spans="1:3" x14ac:dyDescent="0.25">
      <c r="A241" s="12">
        <v>2.16</v>
      </c>
      <c r="C241" s="12">
        <f t="shared" si="6"/>
        <v>3.5528184938272016</v>
      </c>
    </row>
    <row r="242" spans="1:3" x14ac:dyDescent="0.25">
      <c r="A242" s="12">
        <v>2.17</v>
      </c>
      <c r="C242" s="12">
        <f t="shared" si="6"/>
        <v>3.5494846540229696</v>
      </c>
    </row>
    <row r="243" spans="1:3" x14ac:dyDescent="0.25">
      <c r="A243" s="12">
        <v>2.1800000000000002</v>
      </c>
      <c r="C243" s="12">
        <f t="shared" si="6"/>
        <v>3.5462624029106484</v>
      </c>
    </row>
    <row r="244" spans="1:3" x14ac:dyDescent="0.25">
      <c r="A244" s="12">
        <v>2.19</v>
      </c>
      <c r="C244" s="12">
        <f t="shared" si="6"/>
        <v>3.5431466002995693</v>
      </c>
    </row>
    <row r="245" spans="1:3" x14ac:dyDescent="0.25">
      <c r="A245" s="12">
        <v>2.2000000000000002</v>
      </c>
      <c r="C245" s="12">
        <f t="shared" si="6"/>
        <v>3.5401322929869643</v>
      </c>
    </row>
    <row r="246" spans="1:3" x14ac:dyDescent="0.25">
      <c r="A246" s="12">
        <v>2.21</v>
      </c>
      <c r="C246" s="12">
        <f t="shared" si="6"/>
        <v>3.5372147130078906</v>
      </c>
    </row>
    <row r="247" spans="1:3" x14ac:dyDescent="0.25">
      <c r="A247" s="12">
        <v>2.2200000000000002</v>
      </c>
      <c r="C247" s="12">
        <f t="shared" si="6"/>
        <v>3.5343892753100965</v>
      </c>
    </row>
    <row r="248" spans="1:3" x14ac:dyDescent="0.25">
      <c r="A248" s="12">
        <v>2.23</v>
      </c>
      <c r="C248" s="12">
        <f t="shared" si="6"/>
        <v>3.53165157492543</v>
      </c>
    </row>
    <row r="249" spans="1:3" x14ac:dyDescent="0.25">
      <c r="A249" s="12">
        <v>2.2400000000000002</v>
      </c>
      <c r="C249" s="12">
        <f t="shared" si="6"/>
        <v>3.5289973837050184</v>
      </c>
    </row>
    <row r="250" spans="1:3" x14ac:dyDescent="0.25">
      <c r="A250" s="12">
        <v>2.25</v>
      </c>
      <c r="C250" s="12">
        <f t="shared" si="6"/>
        <v>3.5264226466809774</v>
      </c>
    </row>
    <row r="251" spans="1:3" x14ac:dyDescent="0.25">
      <c r="A251" s="12">
        <v>2.2599999999999998</v>
      </c>
      <c r="C251" s="12">
        <f t="shared" si="6"/>
        <v>3.5239234781128541</v>
      </c>
    </row>
    <row r="252" spans="1:3" x14ac:dyDescent="0.25">
      <c r="A252" s="12">
        <v>2.27</v>
      </c>
      <c r="C252" s="12">
        <f t="shared" si="6"/>
        <v>3.5214961572725265</v>
      </c>
    </row>
    <row r="253" spans="1:3" x14ac:dyDescent="0.25">
      <c r="A253" s="12">
        <v>2.2799999999999998</v>
      </c>
      <c r="C253" s="12">
        <f t="shared" si="6"/>
        <v>3.5191371240168436</v>
      </c>
    </row>
    <row r="254" spans="1:3" x14ac:dyDescent="0.25">
      <c r="A254" s="12">
        <v>2.29</v>
      </c>
      <c r="C254" s="12">
        <f t="shared" si="6"/>
        <v>3.5168429741929765</v>
      </c>
    </row>
    <row r="255" spans="1:3" x14ac:dyDescent="0.25">
      <c r="A255" s="12">
        <v>2.2999999999999998</v>
      </c>
      <c r="C255" s="12">
        <f t="shared" si="6"/>
        <v>3.5146104549172987</v>
      </c>
    </row>
    <row r="256" spans="1:3" x14ac:dyDescent="0.25">
      <c r="A256" s="12">
        <v>2.31</v>
      </c>
      <c r="C256" s="12">
        <f t="shared" si="6"/>
        <v>3.5124364597646389</v>
      </c>
    </row>
    <row r="257" spans="1:3" x14ac:dyDescent="0.25">
      <c r="A257" s="12">
        <v>2.3199999999999998</v>
      </c>
      <c r="C257" s="12">
        <f t="shared" si="6"/>
        <v>3.5103180239009735</v>
      </c>
    </row>
    <row r="258" spans="1:3" x14ac:dyDescent="0.25">
      <c r="A258" s="12">
        <v>2.33</v>
      </c>
      <c r="C258" s="12">
        <f t="shared" si="6"/>
        <v>3.50825231918905</v>
      </c>
    </row>
    <row r="259" spans="1:3" x14ac:dyDescent="0.25">
      <c r="A259" s="12">
        <v>2.34</v>
      </c>
      <c r="C259" s="12">
        <f t="shared" si="6"/>
        <v>3.5062366492931059</v>
      </c>
    </row>
    <row r="260" spans="1:3" x14ac:dyDescent="0.25">
      <c r="A260" s="12">
        <v>2.35</v>
      </c>
      <c r="C260" s="12">
        <f t="shared" si="6"/>
        <v>3.50426844480572</v>
      </c>
    </row>
    <row r="261" spans="1:3" x14ac:dyDescent="0.25">
      <c r="A261" s="12">
        <v>2.36</v>
      </c>
      <c r="C261" s="12">
        <f t="shared" si="6"/>
        <v>3.5023452584169421</v>
      </c>
    </row>
    <row r="262" spans="1:3" x14ac:dyDescent="0.25">
      <c r="A262" s="12">
        <v>2.37</v>
      </c>
      <c r="C262" s="12">
        <f t="shared" si="6"/>
        <v>3.5004647601431707</v>
      </c>
    </row>
    <row r="263" spans="1:3" x14ac:dyDescent="0.25">
      <c r="A263" s="12">
        <v>2.38</v>
      </c>
      <c r="C263" s="12">
        <f t="shared" si="6"/>
        <v>3.4986247326308098</v>
      </c>
    </row>
    <row r="264" spans="1:3" x14ac:dyDescent="0.25">
      <c r="A264" s="12">
        <v>2.39</v>
      </c>
      <c r="C264" s="12">
        <f t="shared" si="6"/>
        <v>3.4968230665474751</v>
      </c>
    </row>
    <row r="265" spans="1:3" x14ac:dyDescent="0.25">
      <c r="A265" s="12">
        <v>2.4</v>
      </c>
      <c r="C265" s="12">
        <f t="shared" si="6"/>
        <v>3.4950577560714748</v>
      </c>
    </row>
    <row r="266" spans="1:3" x14ac:dyDescent="0.25">
      <c r="A266" s="12">
        <v>2.41</v>
      </c>
      <c r="C266" s="12">
        <f t="shared" si="6"/>
        <v>3.4933268944884643</v>
      </c>
    </row>
    <row r="267" spans="1:3" x14ac:dyDescent="0.25">
      <c r="A267" s="12">
        <v>2.42</v>
      </c>
      <c r="C267" s="12">
        <f t="shared" si="6"/>
        <v>3.4916286699024592</v>
      </c>
    </row>
    <row r="268" spans="1:3" x14ac:dyDescent="0.25">
      <c r="A268" s="12">
        <v>2.4300000000000002</v>
      </c>
      <c r="C268" s="12">
        <f t="shared" si="6"/>
        <v>3.4899613610669356</v>
      </c>
    </row>
    <row r="269" spans="1:3" x14ac:dyDescent="0.25">
      <c r="A269" s="12">
        <v>2.44</v>
      </c>
      <c r="C269" s="12">
        <f t="shared" si="6"/>
        <v>3.4883233333403618</v>
      </c>
    </row>
    <row r="270" spans="1:3" x14ac:dyDescent="0.25">
      <c r="A270" s="12">
        <v>2.4500000000000002</v>
      </c>
      <c r="C270" s="12">
        <f t="shared" si="6"/>
        <v>3.4867130347693394</v>
      </c>
    </row>
    <row r="271" spans="1:3" x14ac:dyDescent="0.25">
      <c r="A271" s="12">
        <v>2.46</v>
      </c>
      <c r="C271" s="12">
        <f t="shared" si="6"/>
        <v>3.4851289923014566</v>
      </c>
    </row>
    <row r="272" spans="1:3" x14ac:dyDescent="0.25">
      <c r="A272" s="12">
        <v>2.4700000000000002</v>
      </c>
      <c r="C272" s="12">
        <f t="shared" si="6"/>
        <v>3.4835698081290314</v>
      </c>
    </row>
    <row r="273" spans="1:3" x14ac:dyDescent="0.25">
      <c r="A273" s="12">
        <v>2.48</v>
      </c>
      <c r="C273" s="12">
        <f t="shared" si="6"/>
        <v>3.4820341561640982</v>
      </c>
    </row>
    <row r="274" spans="1:3" x14ac:dyDescent="0.25">
      <c r="A274" s="12">
        <v>2.4900000000000002</v>
      </c>
      <c r="C274" s="12">
        <f t="shared" si="6"/>
        <v>3.4805207786442747</v>
      </c>
    </row>
    <row r="275" spans="1:3" x14ac:dyDescent="0.25">
      <c r="A275" s="12">
        <v>2.5</v>
      </c>
      <c r="C275" s="12">
        <f t="shared" si="6"/>
        <v>3.47902848286855</v>
      </c>
    </row>
    <row r="276" spans="1:3" x14ac:dyDescent="0.25">
      <c r="A276" s="12">
        <v>2.5099999999999998</v>
      </c>
      <c r="C276" s="12">
        <f t="shared" si="6"/>
        <v>3.4775561380614821</v>
      </c>
    </row>
    <row r="277" spans="1:3" x14ac:dyDescent="0.25">
      <c r="A277" s="12">
        <v>2.52</v>
      </c>
      <c r="C277" s="12">
        <f t="shared" si="6"/>
        <v>3.4761026723638482</v>
      </c>
    </row>
    <row r="278" spans="1:3" x14ac:dyDescent="0.25">
      <c r="A278" s="12">
        <v>2.5299999999999998</v>
      </c>
      <c r="C278" s="12">
        <f t="shared" si="6"/>
        <v>3.474667069947432</v>
      </c>
    </row>
    <row r="279" spans="1:3" x14ac:dyDescent="0.25">
      <c r="A279" s="12">
        <v>2.54</v>
      </c>
      <c r="C279" s="12">
        <f t="shared" si="6"/>
        <v>3.4732483682512774</v>
      </c>
    </row>
    <row r="280" spans="1:3" x14ac:dyDescent="0.25">
      <c r="A280" s="12">
        <v>2.5499999999999998</v>
      </c>
      <c r="C280" s="12">
        <f t="shared" si="6"/>
        <v>3.4718456553365229</v>
      </c>
    </row>
    <row r="281" spans="1:3" x14ac:dyDescent="0.25">
      <c r="A281" s="12">
        <v>2.56</v>
      </c>
      <c r="C281" s="12">
        <f t="shared" si="6"/>
        <v>3.4704580673566872</v>
      </c>
    </row>
    <row r="282" spans="1:3" x14ac:dyDescent="0.25">
      <c r="A282" s="12">
        <v>2.57</v>
      </c>
      <c r="C282" s="12">
        <f t="shared" si="6"/>
        <v>3.4690847861401437</v>
      </c>
    </row>
    <row r="283" spans="1:3" x14ac:dyDescent="0.25">
      <c r="A283" s="12">
        <v>2.58</v>
      </c>
      <c r="C283" s="12">
        <f t="shared" si="6"/>
        <v>3.4677250368813644</v>
      </c>
    </row>
    <row r="284" spans="1:3" x14ac:dyDescent="0.25">
      <c r="A284" s="12">
        <v>2.59</v>
      </c>
      <c r="C284" s="12">
        <f t="shared" ref="C284:C347" si="7">$G$5+LOG10($G$2*EXP(-$G$3*A284)+(1-$G$2)*EXP(-$G$4*A284))</f>
        <v>3.466378085937464</v>
      </c>
    </row>
    <row r="285" spans="1:3" x14ac:dyDescent="0.25">
      <c r="A285" s="12">
        <v>2.6</v>
      </c>
      <c r="C285" s="12">
        <f t="shared" si="7"/>
        <v>3.4650432387264889</v>
      </c>
    </row>
    <row r="286" spans="1:3" x14ac:dyDescent="0.25">
      <c r="A286" s="12">
        <v>2.61</v>
      </c>
      <c r="C286" s="12">
        <f t="shared" si="7"/>
        <v>3.4637198377238771</v>
      </c>
    </row>
    <row r="287" spans="1:3" x14ac:dyDescent="0.25">
      <c r="A287" s="12">
        <v>2.62</v>
      </c>
      <c r="C287" s="12">
        <f t="shared" si="7"/>
        <v>3.4624072605535119</v>
      </c>
    </row>
    <row r="288" spans="1:3" x14ac:dyDescent="0.25">
      <c r="A288" s="12">
        <v>2.63</v>
      </c>
      <c r="C288" s="12">
        <f t="shared" si="7"/>
        <v>3.4611049181697862</v>
      </c>
    </row>
    <row r="289" spans="1:3" x14ac:dyDescent="0.25">
      <c r="A289" s="12">
        <v>2.64</v>
      </c>
      <c r="C289" s="12">
        <f t="shared" si="7"/>
        <v>3.4598122531271622</v>
      </c>
    </row>
    <row r="290" spans="1:3" x14ac:dyDescent="0.25">
      <c r="A290" s="12">
        <v>2.65</v>
      </c>
      <c r="C290" s="12">
        <f t="shared" si="7"/>
        <v>3.4585287379337082</v>
      </c>
    </row>
    <row r="291" spans="1:3" x14ac:dyDescent="0.25">
      <c r="A291" s="12">
        <v>2.66</v>
      </c>
      <c r="C291" s="12">
        <f t="shared" si="7"/>
        <v>3.4572538734851843</v>
      </c>
    </row>
    <row r="292" spans="1:3" x14ac:dyDescent="0.25">
      <c r="A292" s="12">
        <v>2.67</v>
      </c>
      <c r="C292" s="12">
        <f t="shared" si="7"/>
        <v>3.4559871875763211</v>
      </c>
    </row>
    <row r="293" spans="1:3" x14ac:dyDescent="0.25">
      <c r="A293" s="12">
        <v>2.68</v>
      </c>
      <c r="C293" s="12">
        <f t="shared" si="7"/>
        <v>3.4547282334859668</v>
      </c>
    </row>
    <row r="294" spans="1:3" x14ac:dyDescent="0.25">
      <c r="A294" s="12">
        <v>2.69</v>
      </c>
      <c r="C294" s="12">
        <f t="shared" si="7"/>
        <v>3.4534765886329284</v>
      </c>
    </row>
    <row r="295" spans="1:3" x14ac:dyDescent="0.25">
      <c r="A295" s="12">
        <v>2.7</v>
      </c>
      <c r="C295" s="12">
        <f t="shared" si="7"/>
        <v>3.4522318532993506</v>
      </c>
    </row>
    <row r="296" spans="1:3" x14ac:dyDescent="0.25">
      <c r="A296" s="12">
        <v>2.71</v>
      </c>
      <c r="C296" s="12">
        <f t="shared" si="7"/>
        <v>3.4509936494186233</v>
      </c>
    </row>
    <row r="297" spans="1:3" x14ac:dyDescent="0.25">
      <c r="A297" s="12">
        <v>2.72</v>
      </c>
      <c r="C297" s="12">
        <f t="shared" si="7"/>
        <v>3.449761619424871</v>
      </c>
    </row>
    <row r="298" spans="1:3" x14ac:dyDescent="0.25">
      <c r="A298" s="12">
        <v>2.73</v>
      </c>
      <c r="C298" s="12">
        <f t="shared" si="7"/>
        <v>3.448535425161193</v>
      </c>
    </row>
    <row r="299" spans="1:3" x14ac:dyDescent="0.25">
      <c r="A299" s="12">
        <v>2.74</v>
      </c>
      <c r="C299" s="12">
        <f t="shared" si="7"/>
        <v>3.4473147468439</v>
      </c>
    </row>
    <row r="300" spans="1:3" x14ac:dyDescent="0.25">
      <c r="A300" s="12">
        <v>2.75</v>
      </c>
      <c r="C300" s="12">
        <f t="shared" si="7"/>
        <v>3.4460992820801275</v>
      </c>
    </row>
    <row r="301" spans="1:3" x14ac:dyDescent="0.25">
      <c r="A301" s="12">
        <v>2.76</v>
      </c>
      <c r="C301" s="12">
        <f t="shared" si="7"/>
        <v>3.4448887449362564</v>
      </c>
    </row>
    <row r="302" spans="1:3" x14ac:dyDescent="0.25">
      <c r="A302" s="12">
        <v>2.77</v>
      </c>
      <c r="C302" s="12">
        <f t="shared" si="7"/>
        <v>3.4436828650547264</v>
      </c>
    </row>
    <row r="303" spans="1:3" x14ac:dyDescent="0.25">
      <c r="A303" s="12">
        <v>2.78</v>
      </c>
      <c r="C303" s="12">
        <f t="shared" si="7"/>
        <v>3.4424813868168656</v>
      </c>
    </row>
    <row r="304" spans="1:3" x14ac:dyDescent="0.25">
      <c r="A304" s="12">
        <v>2.79</v>
      </c>
      <c r="C304" s="12">
        <f t="shared" si="7"/>
        <v>3.441284068549507</v>
      </c>
    </row>
    <row r="305" spans="1:3" x14ac:dyDescent="0.25">
      <c r="A305" s="12">
        <v>2.8</v>
      </c>
      <c r="C305" s="12">
        <f t="shared" si="7"/>
        <v>3.4400906817732224</v>
      </c>
    </row>
    <row r="306" spans="1:3" x14ac:dyDescent="0.25">
      <c r="A306" s="12">
        <v>2.81</v>
      </c>
      <c r="C306" s="12">
        <f t="shared" si="7"/>
        <v>3.4389010104901097</v>
      </c>
    </row>
    <row r="307" spans="1:3" x14ac:dyDescent="0.25">
      <c r="A307" s="12">
        <v>2.82</v>
      </c>
      <c r="C307" s="12">
        <f t="shared" si="7"/>
        <v>3.4377148505091615</v>
      </c>
    </row>
    <row r="308" spans="1:3" x14ac:dyDescent="0.25">
      <c r="A308" s="12">
        <v>2.83</v>
      </c>
      <c r="C308" s="12">
        <f t="shared" si="7"/>
        <v>3.4365320088073217</v>
      </c>
    </row>
    <row r="309" spans="1:3" x14ac:dyDescent="0.25">
      <c r="A309" s="12">
        <v>2.84</v>
      </c>
      <c r="C309" s="12">
        <f t="shared" si="7"/>
        <v>3.4353523029244259</v>
      </c>
    </row>
    <row r="310" spans="1:3" x14ac:dyDescent="0.25">
      <c r="A310" s="12">
        <v>2.85</v>
      </c>
      <c r="C310" s="12">
        <f t="shared" si="7"/>
        <v>3.4341755603903064</v>
      </c>
    </row>
    <row r="311" spans="1:3" x14ac:dyDescent="0.25">
      <c r="A311" s="12">
        <v>2.86</v>
      </c>
      <c r="C311" s="12">
        <f t="shared" si="7"/>
        <v>3.4330016181824146</v>
      </c>
    </row>
    <row r="312" spans="1:3" x14ac:dyDescent="0.25">
      <c r="A312" s="12">
        <v>2.87</v>
      </c>
      <c r="C312" s="12">
        <f t="shared" si="7"/>
        <v>3.4318303222124014</v>
      </c>
    </row>
    <row r="313" spans="1:3" x14ac:dyDescent="0.25">
      <c r="A313" s="12">
        <v>2.88</v>
      </c>
      <c r="C313" s="12">
        <f t="shared" si="7"/>
        <v>3.4306615268401508</v>
      </c>
    </row>
    <row r="314" spans="1:3" x14ac:dyDescent="0.25">
      <c r="A314" s="12">
        <v>2.89</v>
      </c>
      <c r="C314" s="12">
        <f t="shared" si="7"/>
        <v>3.4294950944138636</v>
      </c>
    </row>
    <row r="315" spans="1:3" x14ac:dyDescent="0.25">
      <c r="A315" s="12">
        <v>2.9</v>
      </c>
      <c r="C315" s="12">
        <f t="shared" si="7"/>
        <v>3.4283308948348168</v>
      </c>
    </row>
    <row r="316" spans="1:3" x14ac:dyDescent="0.25">
      <c r="A316" s="12">
        <v>2.91</v>
      </c>
      <c r="C316" s="12">
        <f t="shared" si="7"/>
        <v>3.4271688051455307</v>
      </c>
    </row>
    <row r="317" spans="1:3" x14ac:dyDescent="0.25">
      <c r="A317" s="12">
        <v>2.92</v>
      </c>
      <c r="C317" s="12">
        <f t="shared" si="7"/>
        <v>3.4260087091401097</v>
      </c>
    </row>
    <row r="318" spans="1:3" x14ac:dyDescent="0.25">
      <c r="A318" s="12">
        <v>2.93</v>
      </c>
      <c r="C318" s="12">
        <f t="shared" si="7"/>
        <v>3.4248504969955924</v>
      </c>
    </row>
    <row r="319" spans="1:3" x14ac:dyDescent="0.25">
      <c r="A319" s="12">
        <v>2.94</v>
      </c>
      <c r="C319" s="12">
        <f t="shared" si="7"/>
        <v>3.4236940649232084</v>
      </c>
    </row>
    <row r="320" spans="1:3" x14ac:dyDescent="0.25">
      <c r="A320" s="12">
        <v>2.95</v>
      </c>
      <c r="C320" s="12">
        <f t="shared" si="7"/>
        <v>3.4225393148384891</v>
      </c>
    </row>
    <row r="321" spans="1:3" x14ac:dyDescent="0.25">
      <c r="A321" s="12">
        <v>2.96</v>
      </c>
      <c r="C321" s="12">
        <f t="shared" si="7"/>
        <v>3.4213861540492383</v>
      </c>
    </row>
    <row r="322" spans="1:3" x14ac:dyDescent="0.25">
      <c r="A322" s="12">
        <v>2.97</v>
      </c>
      <c r="C322" s="12">
        <f t="shared" si="7"/>
        <v>3.4202344949604093</v>
      </c>
    </row>
    <row r="323" spans="1:3" x14ac:dyDescent="0.25">
      <c r="A323" s="12">
        <v>2.98</v>
      </c>
      <c r="C323" s="12">
        <f t="shared" si="7"/>
        <v>3.4190842547949902</v>
      </c>
    </row>
    <row r="324" spans="1:3" x14ac:dyDescent="0.25">
      <c r="A324" s="12">
        <v>2.99</v>
      </c>
      <c r="C324" s="12">
        <f t="shared" si="7"/>
        <v>3.4179353553300533</v>
      </c>
    </row>
    <row r="325" spans="1:3" x14ac:dyDescent="0.25">
      <c r="A325" s="12">
        <v>3</v>
      </c>
      <c r="C325" s="12">
        <f t="shared" si="7"/>
        <v>3.4167877226471459</v>
      </c>
    </row>
    <row r="326" spans="1:3" x14ac:dyDescent="0.25">
      <c r="A326" s="12">
        <v>3.01</v>
      </c>
      <c r="C326" s="12">
        <f t="shared" si="7"/>
        <v>3.4156412868962596</v>
      </c>
    </row>
    <row r="327" spans="1:3" x14ac:dyDescent="0.25">
      <c r="A327" s="12">
        <v>3.02</v>
      </c>
      <c r="C327" s="12">
        <f t="shared" si="7"/>
        <v>3.4144959820726593</v>
      </c>
    </row>
    <row r="328" spans="1:3" x14ac:dyDescent="0.25">
      <c r="A328" s="12">
        <v>3.03</v>
      </c>
      <c r="C328" s="12">
        <f t="shared" si="7"/>
        <v>3.4133517458058664</v>
      </c>
    </row>
    <row r="329" spans="1:3" x14ac:dyDescent="0.25">
      <c r="A329" s="12">
        <v>3.04</v>
      </c>
      <c r="C329" s="12">
        <f t="shared" si="7"/>
        <v>3.4122085191601528</v>
      </c>
    </row>
    <row r="330" spans="1:3" x14ac:dyDescent="0.25">
      <c r="A330" s="12">
        <v>3.05</v>
      </c>
      <c r="C330" s="12">
        <f t="shared" si="7"/>
        <v>3.4110662464459232</v>
      </c>
    </row>
    <row r="331" spans="1:3" x14ac:dyDescent="0.25">
      <c r="A331" s="12">
        <v>3.06</v>
      </c>
      <c r="C331" s="12">
        <f t="shared" si="7"/>
        <v>3.4099248750413951</v>
      </c>
    </row>
    <row r="332" spans="1:3" x14ac:dyDescent="0.25">
      <c r="A332" s="12">
        <v>3.07</v>
      </c>
      <c r="C332" s="12">
        <f t="shared" si="7"/>
        <v>3.4087843552240304</v>
      </c>
    </row>
    <row r="333" spans="1:3" x14ac:dyDescent="0.25">
      <c r="A333" s="12">
        <v>3.08</v>
      </c>
      <c r="C333" s="12">
        <f t="shared" si="7"/>
        <v>3.4076446400111733</v>
      </c>
    </row>
    <row r="334" spans="1:3" x14ac:dyDescent="0.25">
      <c r="A334" s="12">
        <v>3.09</v>
      </c>
      <c r="C334" s="12">
        <f t="shared" si="7"/>
        <v>3.4065056850094155</v>
      </c>
    </row>
    <row r="335" spans="1:3" x14ac:dyDescent="0.25">
      <c r="A335" s="12">
        <v>3.1</v>
      </c>
      <c r="C335" s="12">
        <f t="shared" si="7"/>
        <v>3.4053674482722016</v>
      </c>
    </row>
    <row r="336" spans="1:3" x14ac:dyDescent="0.25">
      <c r="A336" s="12">
        <v>3.11</v>
      </c>
      <c r="C336" s="12">
        <f t="shared" si="7"/>
        <v>3.4042298901652366</v>
      </c>
    </row>
    <row r="337" spans="1:3" x14ac:dyDescent="0.25">
      <c r="A337" s="12">
        <v>3.12</v>
      </c>
      <c r="C337" s="12">
        <f t="shared" si="7"/>
        <v>3.4030929732392678</v>
      </c>
    </row>
    <row r="338" spans="1:3" x14ac:dyDescent="0.25">
      <c r="A338" s="12">
        <v>3.13</v>
      </c>
      <c r="C338" s="12">
        <f t="shared" si="7"/>
        <v>3.4019566621098329</v>
      </c>
    </row>
    <row r="339" spans="1:3" x14ac:dyDescent="0.25">
      <c r="A339" s="12">
        <v>3.14</v>
      </c>
      <c r="C339" s="12">
        <f t="shared" si="7"/>
        <v>3.4008209233436153</v>
      </c>
    </row>
    <row r="340" spans="1:3" x14ac:dyDescent="0.25">
      <c r="A340" s="12">
        <v>3.15</v>
      </c>
      <c r="C340" s="12">
        <f t="shared" si="7"/>
        <v>3.3996857253510218</v>
      </c>
    </row>
    <row r="341" spans="1:3" x14ac:dyDescent="0.25">
      <c r="A341" s="12">
        <v>3.16</v>
      </c>
      <c r="C341" s="12">
        <f t="shared" si="7"/>
        <v>3.3985510382846638</v>
      </c>
    </row>
    <row r="342" spans="1:3" x14ac:dyDescent="0.25">
      <c r="A342" s="12">
        <v>3.17</v>
      </c>
      <c r="C342" s="12">
        <f t="shared" si="7"/>
        <v>3.3974168339434101</v>
      </c>
    </row>
    <row r="343" spans="1:3" x14ac:dyDescent="0.25">
      <c r="A343" s="12">
        <v>3.18</v>
      </c>
      <c r="C343" s="12">
        <f t="shared" si="7"/>
        <v>3.3962830856817048</v>
      </c>
    </row>
    <row r="344" spans="1:3" x14ac:dyDescent="0.25">
      <c r="A344" s="12">
        <v>3.19</v>
      </c>
      <c r="C344" s="12">
        <f t="shared" si="7"/>
        <v>3.3951497683238747</v>
      </c>
    </row>
    <row r="345" spans="1:3" x14ac:dyDescent="0.25">
      <c r="A345" s="12">
        <v>3.2</v>
      </c>
      <c r="C345" s="12">
        <f t="shared" si="7"/>
        <v>3.3940168580831394</v>
      </c>
    </row>
    <row r="346" spans="1:3" x14ac:dyDescent="0.25">
      <c r="A346" s="12">
        <v>3.21</v>
      </c>
      <c r="C346" s="12">
        <f t="shared" si="7"/>
        <v>3.3928843324850746</v>
      </c>
    </row>
    <row r="347" spans="1:3" x14ac:dyDescent="0.25">
      <c r="A347" s="12">
        <v>3.22</v>
      </c>
      <c r="C347" s="12">
        <f t="shared" si="7"/>
        <v>3.3917521702952875</v>
      </c>
    </row>
    <row r="348" spans="1:3" x14ac:dyDescent="0.25">
      <c r="A348" s="12">
        <v>3.23</v>
      </c>
      <c r="C348" s="12">
        <f t="shared" ref="C348:C411" si="8">$G$5+LOG10($G$2*EXP(-$G$3*A348)+(1-$G$2)*EXP(-$G$4*A348))</f>
        <v>3.3906203514510667</v>
      </c>
    </row>
    <row r="349" spans="1:3" x14ac:dyDescent="0.25">
      <c r="A349" s="12">
        <v>3.24</v>
      </c>
      <c r="C349" s="12">
        <f t="shared" si="8"/>
        <v>3.3894888569967883</v>
      </c>
    </row>
    <row r="350" spans="1:3" x14ac:dyDescent="0.25">
      <c r="A350" s="12">
        <v>3.25</v>
      </c>
      <c r="C350" s="12">
        <f t="shared" si="8"/>
        <v>3.388357669022886</v>
      </c>
    </row>
    <row r="351" spans="1:3" x14ac:dyDescent="0.25">
      <c r="A351" s="12">
        <v>3.26</v>
      </c>
      <c r="C351" s="12">
        <f t="shared" si="8"/>
        <v>3.3872267706081702</v>
      </c>
    </row>
    <row r="352" spans="1:3" x14ac:dyDescent="0.25">
      <c r="A352" s="12">
        <v>3.27</v>
      </c>
      <c r="C352" s="12">
        <f t="shared" si="8"/>
        <v>3.3860961457653271</v>
      </c>
    </row>
    <row r="353" spans="1:3" x14ac:dyDescent="0.25">
      <c r="A353" s="12">
        <v>3.28</v>
      </c>
      <c r="C353" s="12">
        <f t="shared" si="8"/>
        <v>3.3849657793894208</v>
      </c>
    </row>
    <row r="354" spans="1:3" x14ac:dyDescent="0.25">
      <c r="A354" s="12">
        <v>3.29</v>
      </c>
      <c r="C354" s="12">
        <f t="shared" si="8"/>
        <v>3.3838356572092216</v>
      </c>
    </row>
    <row r="355" spans="1:3" x14ac:dyDescent="0.25">
      <c r="A355" s="12">
        <v>3.3</v>
      </c>
      <c r="C355" s="12">
        <f t="shared" si="8"/>
        <v>3.3827057657412274</v>
      </c>
    </row>
    <row r="356" spans="1:3" x14ac:dyDescent="0.25">
      <c r="A356" s="12">
        <v>3.31</v>
      </c>
      <c r="C356" s="12">
        <f t="shared" si="8"/>
        <v>3.381576092246207</v>
      </c>
    </row>
    <row r="357" spans="1:3" x14ac:dyDescent="0.25">
      <c r="A357" s="12">
        <v>3.32</v>
      </c>
      <c r="C357" s="12">
        <f t="shared" si="8"/>
        <v>3.3804466246881466</v>
      </c>
    </row>
    <row r="358" spans="1:3" x14ac:dyDescent="0.25">
      <c r="A358" s="12">
        <v>3.33</v>
      </c>
      <c r="C358" s="12">
        <f t="shared" si="8"/>
        <v>3.3793173516954482</v>
      </c>
    </row>
    <row r="359" spans="1:3" x14ac:dyDescent="0.25">
      <c r="A359" s="12">
        <v>3.34</v>
      </c>
      <c r="C359" s="12">
        <f t="shared" si="8"/>
        <v>3.3781882625242776</v>
      </c>
    </row>
    <row r="360" spans="1:3" x14ac:dyDescent="0.25">
      <c r="A360" s="12">
        <v>3.35</v>
      </c>
      <c r="C360" s="12">
        <f t="shared" si="8"/>
        <v>3.3770593470239243</v>
      </c>
    </row>
    <row r="361" spans="1:3" x14ac:dyDescent="0.25">
      <c r="A361" s="12">
        <v>3.36</v>
      </c>
      <c r="C361" s="12">
        <f t="shared" si="8"/>
        <v>3.375930595604073</v>
      </c>
    </row>
    <row r="362" spans="1:3" x14ac:dyDescent="0.25">
      <c r="A362" s="12">
        <v>3.37</v>
      </c>
      <c r="C362" s="12">
        <f t="shared" si="8"/>
        <v>3.3748019992038794</v>
      </c>
    </row>
    <row r="363" spans="1:3" x14ac:dyDescent="0.25">
      <c r="A363" s="12">
        <v>3.38</v>
      </c>
      <c r="C363" s="12">
        <f t="shared" si="8"/>
        <v>3.3736735492627528</v>
      </c>
    </row>
    <row r="364" spans="1:3" x14ac:dyDescent="0.25">
      <c r="A364" s="12">
        <v>3.39</v>
      </c>
      <c r="C364" s="12">
        <f t="shared" si="8"/>
        <v>3.3725452376927469</v>
      </c>
    </row>
    <row r="365" spans="1:3" x14ac:dyDescent="0.25">
      <c r="A365" s="12">
        <v>3.4</v>
      </c>
      <c r="C365" s="12">
        <f t="shared" si="8"/>
        <v>3.3714170568524757</v>
      </c>
    </row>
    <row r="366" spans="1:3" x14ac:dyDescent="0.25">
      <c r="A366" s="12">
        <v>3.41</v>
      </c>
      <c r="C366" s="12">
        <f t="shared" si="8"/>
        <v>3.3702889995224652</v>
      </c>
    </row>
    <row r="367" spans="1:3" x14ac:dyDescent="0.25">
      <c r="A367" s="12">
        <v>3.42</v>
      </c>
      <c r="C367" s="12">
        <f t="shared" si="8"/>
        <v>3.3691610588818639</v>
      </c>
    </row>
    <row r="368" spans="1:3" x14ac:dyDescent="0.25">
      <c r="A368" s="12">
        <v>3.43</v>
      </c>
      <c r="C368" s="12">
        <f t="shared" si="8"/>
        <v>3.3680332284864463</v>
      </c>
    </row>
    <row r="369" spans="1:3" x14ac:dyDescent="0.25">
      <c r="A369" s="12">
        <v>3.44</v>
      </c>
      <c r="C369" s="12">
        <f t="shared" si="8"/>
        <v>3.3669055022478167</v>
      </c>
    </row>
    <row r="370" spans="1:3" x14ac:dyDescent="0.25">
      <c r="A370" s="12">
        <v>3.45</v>
      </c>
      <c r="C370" s="12">
        <f t="shared" si="8"/>
        <v>3.3657778744137703</v>
      </c>
    </row>
    <row r="371" spans="1:3" x14ac:dyDescent="0.25">
      <c r="A371" s="12">
        <v>3.46</v>
      </c>
      <c r="C371" s="12">
        <f t="shared" si="8"/>
        <v>3.3646503395497334</v>
      </c>
    </row>
    <row r="372" spans="1:3" x14ac:dyDescent="0.25">
      <c r="A372" s="12">
        <v>3.47</v>
      </c>
      <c r="C372" s="12">
        <f t="shared" si="8"/>
        <v>3.363522892521229</v>
      </c>
    </row>
    <row r="373" spans="1:3" x14ac:dyDescent="0.25">
      <c r="A373" s="12">
        <v>3.48</v>
      </c>
      <c r="C373" s="12">
        <f t="shared" si="8"/>
        <v>3.3623955284773102</v>
      </c>
    </row>
    <row r="374" spans="1:3" x14ac:dyDescent="0.25">
      <c r="A374" s="12">
        <v>3.49</v>
      </c>
      <c r="C374" s="12">
        <f t="shared" si="8"/>
        <v>3.3612682428349059</v>
      </c>
    </row>
    <row r="375" spans="1:3" x14ac:dyDescent="0.25">
      <c r="A375" s="12">
        <v>3.5</v>
      </c>
      <c r="C375" s="12">
        <f t="shared" si="8"/>
        <v>3.3601410312640327</v>
      </c>
    </row>
    <row r="376" spans="1:3" x14ac:dyDescent="0.25">
      <c r="A376" s="12">
        <v>3.51</v>
      </c>
      <c r="C376" s="12">
        <f t="shared" si="8"/>
        <v>3.3590138896738182</v>
      </c>
    </row>
    <row r="377" spans="1:3" x14ac:dyDescent="0.25">
      <c r="A377" s="12">
        <v>3.52</v>
      </c>
      <c r="C377" s="12">
        <f t="shared" si="8"/>
        <v>3.3578868141993059</v>
      </c>
    </row>
    <row r="378" spans="1:3" x14ac:dyDescent="0.25">
      <c r="A378" s="12">
        <v>3.53</v>
      </c>
      <c r="C378" s="12">
        <f t="shared" si="8"/>
        <v>3.3567598011889759</v>
      </c>
    </row>
    <row r="379" spans="1:3" x14ac:dyDescent="0.25">
      <c r="A379" s="12">
        <v>3.54</v>
      </c>
      <c r="C379" s="12">
        <f t="shared" si="8"/>
        <v>3.3556328471929611</v>
      </c>
    </row>
    <row r="380" spans="1:3" x14ac:dyDescent="0.25">
      <c r="A380" s="12">
        <v>3.55</v>
      </c>
      <c r="C380" s="12">
        <f t="shared" si="8"/>
        <v>3.3545059489519158</v>
      </c>
    </row>
    <row r="381" spans="1:3" x14ac:dyDescent="0.25">
      <c r="A381" s="12">
        <v>3.56</v>
      </c>
      <c r="C381" s="12">
        <f t="shared" si="8"/>
        <v>3.3533791033864917</v>
      </c>
    </row>
    <row r="382" spans="1:3" x14ac:dyDescent="0.25">
      <c r="A382" s="12">
        <v>3.57</v>
      </c>
      <c r="C382" s="12">
        <f t="shared" si="8"/>
        <v>3.3522523075874018</v>
      </c>
    </row>
    <row r="383" spans="1:3" x14ac:dyDescent="0.25">
      <c r="A383" s="12">
        <v>3.58</v>
      </c>
      <c r="C383" s="12">
        <f t="shared" si="8"/>
        <v>3.3511255588060278</v>
      </c>
    </row>
    <row r="384" spans="1:3" x14ac:dyDescent="0.25">
      <c r="A384" s="12">
        <v>3.59</v>
      </c>
      <c r="C384" s="12">
        <f t="shared" si="8"/>
        <v>3.3499988544455528</v>
      </c>
    </row>
    <row r="385" spans="1:3" x14ac:dyDescent="0.25">
      <c r="A385" s="12">
        <v>3.6</v>
      </c>
      <c r="C385" s="12">
        <f t="shared" si="8"/>
        <v>3.3488721920525704</v>
      </c>
    </row>
    <row r="386" spans="1:3" x14ac:dyDescent="0.25">
      <c r="A386" s="12">
        <v>3.61</v>
      </c>
      <c r="C386" s="12">
        <f t="shared" si="8"/>
        <v>3.3477455693091729</v>
      </c>
    </row>
    <row r="387" spans="1:3" x14ac:dyDescent="0.25">
      <c r="A387" s="12">
        <v>3.62</v>
      </c>
      <c r="C387" s="12">
        <f t="shared" si="8"/>
        <v>3.3466189840254668</v>
      </c>
    </row>
    <row r="388" spans="1:3" x14ac:dyDescent="0.25">
      <c r="A388" s="12">
        <v>3.63</v>
      </c>
      <c r="C388" s="12">
        <f t="shared" si="8"/>
        <v>3.3454924341325007</v>
      </c>
    </row>
    <row r="389" spans="1:3" x14ac:dyDescent="0.25">
      <c r="A389" s="12">
        <v>3.64</v>
      </c>
      <c r="C389" s="12">
        <f t="shared" si="8"/>
        <v>3.3443659176755904</v>
      </c>
    </row>
    <row r="390" spans="1:3" x14ac:dyDescent="0.25">
      <c r="A390" s="12">
        <v>3.65</v>
      </c>
      <c r="C390" s="12">
        <f t="shared" si="8"/>
        <v>3.3432394328080077</v>
      </c>
    </row>
    <row r="391" spans="1:3" x14ac:dyDescent="0.25">
      <c r="A391" s="12">
        <v>3.66</v>
      </c>
      <c r="C391" s="12">
        <f t="shared" si="8"/>
        <v>3.3421129777850158</v>
      </c>
    </row>
    <row r="392" spans="1:3" x14ac:dyDescent="0.25">
      <c r="A392" s="12">
        <v>3.67</v>
      </c>
      <c r="C392" s="12">
        <f t="shared" si="8"/>
        <v>3.3409865509582399</v>
      </c>
    </row>
    <row r="393" spans="1:3" x14ac:dyDescent="0.25">
      <c r="A393" s="12">
        <v>3.68</v>
      </c>
      <c r="C393" s="12">
        <f t="shared" si="8"/>
        <v>3.3398601507703445</v>
      </c>
    </row>
    <row r="394" spans="1:3" x14ac:dyDescent="0.25">
      <c r="A394" s="12">
        <v>3.69</v>
      </c>
      <c r="C394" s="12">
        <f t="shared" si="8"/>
        <v>3.3387337757500077</v>
      </c>
    </row>
    <row r="395" spans="1:3" x14ac:dyDescent="0.25">
      <c r="A395" s="12">
        <v>3.7</v>
      </c>
      <c r="C395" s="12">
        <f t="shared" si="8"/>
        <v>3.3376074245071674</v>
      </c>
    </row>
    <row r="396" spans="1:3" x14ac:dyDescent="0.25">
      <c r="A396" s="12">
        <v>3.71</v>
      </c>
      <c r="C396" s="12">
        <f t="shared" si="8"/>
        <v>3.3364810957285345</v>
      </c>
    </row>
    <row r="397" spans="1:3" x14ac:dyDescent="0.25">
      <c r="A397" s="12">
        <v>3.72</v>
      </c>
      <c r="C397" s="12">
        <f t="shared" si="8"/>
        <v>3.3353547881733556</v>
      </c>
    </row>
    <row r="398" spans="1:3" x14ac:dyDescent="0.25">
      <c r="A398" s="12">
        <v>3.73</v>
      </c>
      <c r="C398" s="12">
        <f t="shared" si="8"/>
        <v>3.3342285006694041</v>
      </c>
    </row>
    <row r="399" spans="1:3" x14ac:dyDescent="0.25">
      <c r="A399" s="12">
        <v>3.74</v>
      </c>
      <c r="C399" s="12">
        <f t="shared" si="8"/>
        <v>3.3331022321091979</v>
      </c>
    </row>
    <row r="400" spans="1:3" x14ac:dyDescent="0.25">
      <c r="A400" s="12">
        <v>3.75</v>
      </c>
      <c r="C400" s="12">
        <f t="shared" si="8"/>
        <v>3.3319759814464218</v>
      </c>
    </row>
    <row r="401" spans="1:3" x14ac:dyDescent="0.25">
      <c r="A401" s="12">
        <v>3.76</v>
      </c>
      <c r="C401" s="12">
        <f t="shared" si="8"/>
        <v>3.3308497476925494</v>
      </c>
    </row>
    <row r="402" spans="1:3" x14ac:dyDescent="0.25">
      <c r="A402" s="12">
        <v>3.77</v>
      </c>
      <c r="C402" s="12">
        <f t="shared" si="8"/>
        <v>3.3297235299136538</v>
      </c>
    </row>
    <row r="403" spans="1:3" x14ac:dyDescent="0.25">
      <c r="A403" s="12">
        <v>3.78</v>
      </c>
      <c r="C403" s="12">
        <f t="shared" si="8"/>
        <v>3.3285973272273885</v>
      </c>
    </row>
    <row r="404" spans="1:3" x14ac:dyDescent="0.25">
      <c r="A404" s="12">
        <v>3.79</v>
      </c>
      <c r="C404" s="12">
        <f t="shared" si="8"/>
        <v>3.3274711388001421</v>
      </c>
    </row>
    <row r="405" spans="1:3" x14ac:dyDescent="0.25">
      <c r="A405" s="12">
        <v>3.8</v>
      </c>
      <c r="C405" s="12">
        <f t="shared" si="8"/>
        <v>3.3263449638443454</v>
      </c>
    </row>
    <row r="406" spans="1:3" x14ac:dyDescent="0.25">
      <c r="A406" s="12">
        <v>3.81</v>
      </c>
      <c r="C406" s="12">
        <f t="shared" si="8"/>
        <v>3.3252188016159261</v>
      </c>
    </row>
    <row r="407" spans="1:3" x14ac:dyDescent="0.25">
      <c r="A407" s="12">
        <v>3.82</v>
      </c>
      <c r="C407" s="12">
        <f t="shared" si="8"/>
        <v>3.3240926514119122</v>
      </c>
    </row>
    <row r="408" spans="1:3" x14ac:dyDescent="0.25">
      <c r="A408" s="12">
        <v>3.83</v>
      </c>
      <c r="C408" s="12">
        <f t="shared" si="8"/>
        <v>3.322966512568156</v>
      </c>
    </row>
    <row r="409" spans="1:3" x14ac:dyDescent="0.25">
      <c r="A409" s="12">
        <v>3.84</v>
      </c>
      <c r="C409" s="12">
        <f t="shared" si="8"/>
        <v>3.3218403844571913</v>
      </c>
    </row>
    <row r="410" spans="1:3" x14ac:dyDescent="0.25">
      <c r="A410" s="12">
        <v>3.85</v>
      </c>
      <c r="C410" s="12">
        <f t="shared" si="8"/>
        <v>3.3207142664862115</v>
      </c>
    </row>
    <row r="411" spans="1:3" x14ac:dyDescent="0.25">
      <c r="A411" s="12">
        <v>3.86</v>
      </c>
      <c r="C411" s="12">
        <f t="shared" si="8"/>
        <v>3.3195881580951507</v>
      </c>
    </row>
    <row r="412" spans="1:3" x14ac:dyDescent="0.25">
      <c r="A412" s="12">
        <v>3.87</v>
      </c>
      <c r="C412" s="12">
        <f t="shared" ref="C412:C475" si="9">$G$5+LOG10($G$2*EXP(-$G$3*A412)+(1-$G$2)*EXP(-$G$4*A412))</f>
        <v>3.3184620587548759</v>
      </c>
    </row>
    <row r="413" spans="1:3" x14ac:dyDescent="0.25">
      <c r="A413" s="12">
        <v>3.88</v>
      </c>
      <c r="C413" s="12">
        <f t="shared" si="9"/>
        <v>3.317335967965481</v>
      </c>
    </row>
    <row r="414" spans="1:3" x14ac:dyDescent="0.25">
      <c r="A414" s="12">
        <v>3.89</v>
      </c>
      <c r="C414" s="12">
        <f t="shared" si="9"/>
        <v>3.3162098852546711</v>
      </c>
    </row>
    <row r="415" spans="1:3" x14ac:dyDescent="0.25">
      <c r="A415" s="12">
        <v>3.9</v>
      </c>
      <c r="C415" s="12">
        <f t="shared" si="9"/>
        <v>3.3150838101762377</v>
      </c>
    </row>
    <row r="416" spans="1:3" x14ac:dyDescent="0.25">
      <c r="A416" s="12">
        <v>3.91</v>
      </c>
      <c r="C416" s="12">
        <f t="shared" si="9"/>
        <v>3.3139577423086157</v>
      </c>
    </row>
    <row r="417" spans="1:3" x14ac:dyDescent="0.25">
      <c r="A417" s="12">
        <v>3.92</v>
      </c>
      <c r="C417" s="12">
        <f t="shared" si="9"/>
        <v>3.3128316812535274</v>
      </c>
    </row>
    <row r="418" spans="1:3" x14ac:dyDescent="0.25">
      <c r="A418" s="12">
        <v>3.93</v>
      </c>
      <c r="C418" s="12">
        <f t="shared" si="9"/>
        <v>3.3117056266346907</v>
      </c>
    </row>
    <row r="419" spans="1:3" x14ac:dyDescent="0.25">
      <c r="A419" s="12">
        <v>3.94</v>
      </c>
      <c r="C419" s="12">
        <f t="shared" si="9"/>
        <v>3.3105795780966076</v>
      </c>
    </row>
    <row r="420" spans="1:3" x14ac:dyDescent="0.25">
      <c r="A420" s="12">
        <v>3.95</v>
      </c>
      <c r="C420" s="12">
        <f t="shared" si="9"/>
        <v>3.3094535353034162</v>
      </c>
    </row>
    <row r="421" spans="1:3" x14ac:dyDescent="0.25">
      <c r="A421" s="12">
        <v>3.96</v>
      </c>
      <c r="C421" s="12">
        <f t="shared" si="9"/>
        <v>3.3083274979378041</v>
      </c>
    </row>
    <row r="422" spans="1:3" x14ac:dyDescent="0.25">
      <c r="A422" s="12">
        <v>3.97</v>
      </c>
      <c r="C422" s="12">
        <f t="shared" si="9"/>
        <v>3.3072014656999862</v>
      </c>
    </row>
    <row r="423" spans="1:3" x14ac:dyDescent="0.25">
      <c r="A423" s="12">
        <v>3.98</v>
      </c>
      <c r="C423" s="12">
        <f t="shared" si="9"/>
        <v>3.3060754383067348</v>
      </c>
    </row>
    <row r="424" spans="1:3" x14ac:dyDescent="0.25">
      <c r="A424" s="12">
        <v>3.99</v>
      </c>
      <c r="C424" s="12">
        <f t="shared" si="9"/>
        <v>3.3049494154904666</v>
      </c>
    </row>
    <row r="425" spans="1:3" x14ac:dyDescent="0.25">
      <c r="A425" s="12">
        <v>4</v>
      </c>
      <c r="C425" s="12">
        <f t="shared" si="9"/>
        <v>3.3038233969983768</v>
      </c>
    </row>
    <row r="426" spans="1:3" x14ac:dyDescent="0.25">
      <c r="A426" s="12">
        <v>4.01</v>
      </c>
      <c r="C426" s="12">
        <f t="shared" si="9"/>
        <v>3.3026973825916235</v>
      </c>
    </row>
    <row r="427" spans="1:3" x14ac:dyDescent="0.25">
      <c r="A427" s="12">
        <v>4.0199999999999996</v>
      </c>
      <c r="C427" s="12">
        <f t="shared" si="9"/>
        <v>3.3015713720445596</v>
      </c>
    </row>
    <row r="428" spans="1:3" x14ac:dyDescent="0.25">
      <c r="A428" s="12">
        <v>4.03</v>
      </c>
      <c r="C428" s="12">
        <f t="shared" si="9"/>
        <v>3.3004453651439984</v>
      </c>
    </row>
    <row r="429" spans="1:3" x14ac:dyDescent="0.25">
      <c r="A429" s="12">
        <v>4.04</v>
      </c>
      <c r="C429" s="12">
        <f t="shared" si="9"/>
        <v>3.2993193616885295</v>
      </c>
    </row>
    <row r="430" spans="1:3" x14ac:dyDescent="0.25">
      <c r="A430" s="12">
        <v>4.05</v>
      </c>
      <c r="C430" s="12">
        <f t="shared" si="9"/>
        <v>3.2981933614878676</v>
      </c>
    </row>
    <row r="431" spans="1:3" x14ac:dyDescent="0.25">
      <c r="A431" s="12">
        <v>4.0599999999999996</v>
      </c>
      <c r="C431" s="12">
        <f t="shared" si="9"/>
        <v>3.2970673643622357</v>
      </c>
    </row>
    <row r="432" spans="1:3" x14ac:dyDescent="0.25">
      <c r="A432" s="12">
        <v>4.07</v>
      </c>
      <c r="C432" s="12">
        <f t="shared" si="9"/>
        <v>3.2959413701417892</v>
      </c>
    </row>
    <row r="433" spans="1:3" x14ac:dyDescent="0.25">
      <c r="A433" s="12">
        <v>4.08</v>
      </c>
      <c r="C433" s="12">
        <f t="shared" si="9"/>
        <v>3.2948153786660619</v>
      </c>
    </row>
    <row r="434" spans="1:3" x14ac:dyDescent="0.25">
      <c r="A434" s="12">
        <v>4.09</v>
      </c>
      <c r="C434" s="12">
        <f t="shared" si="9"/>
        <v>3.293689389783454</v>
      </c>
    </row>
    <row r="435" spans="1:3" x14ac:dyDescent="0.25">
      <c r="A435" s="12">
        <v>4.0999999999999996</v>
      </c>
      <c r="C435" s="12">
        <f t="shared" si="9"/>
        <v>3.2925634033507354</v>
      </c>
    </row>
    <row r="436" spans="1:3" x14ac:dyDescent="0.25">
      <c r="A436" s="12">
        <v>4.1100000000000003</v>
      </c>
      <c r="C436" s="12">
        <f t="shared" si="9"/>
        <v>3.2914374192325893</v>
      </c>
    </row>
    <row r="437" spans="1:3" x14ac:dyDescent="0.25">
      <c r="A437" s="12">
        <v>4.12</v>
      </c>
      <c r="C437" s="12">
        <f t="shared" si="9"/>
        <v>3.290311437301173</v>
      </c>
    </row>
    <row r="438" spans="1:3" x14ac:dyDescent="0.25">
      <c r="A438" s="12">
        <v>4.13</v>
      </c>
      <c r="C438" s="12">
        <f t="shared" si="9"/>
        <v>3.2891854574357051</v>
      </c>
    </row>
    <row r="439" spans="1:3" x14ac:dyDescent="0.25">
      <c r="A439" s="12">
        <v>4.1399999999999997</v>
      </c>
      <c r="C439" s="12">
        <f t="shared" si="9"/>
        <v>3.2880594795220741</v>
      </c>
    </row>
    <row r="440" spans="1:3" x14ac:dyDescent="0.25">
      <c r="A440" s="12">
        <v>4.1500000000000004</v>
      </c>
      <c r="C440" s="12">
        <f t="shared" si="9"/>
        <v>3.2869335034524729</v>
      </c>
    </row>
    <row r="441" spans="1:3" x14ac:dyDescent="0.25">
      <c r="A441" s="12">
        <v>4.16</v>
      </c>
      <c r="C441" s="12">
        <f t="shared" si="9"/>
        <v>3.2858075291250479</v>
      </c>
    </row>
    <row r="442" spans="1:3" x14ac:dyDescent="0.25">
      <c r="A442" s="12">
        <v>4.17</v>
      </c>
      <c r="C442" s="12">
        <f t="shared" si="9"/>
        <v>3.2846815564435712</v>
      </c>
    </row>
    <row r="443" spans="1:3" x14ac:dyDescent="0.25">
      <c r="A443" s="12">
        <v>4.18</v>
      </c>
      <c r="C443" s="12">
        <f t="shared" si="9"/>
        <v>3.2835555853171314</v>
      </c>
    </row>
    <row r="444" spans="1:3" x14ac:dyDescent="0.25">
      <c r="A444" s="12">
        <v>4.1900000000000004</v>
      </c>
      <c r="C444" s="12">
        <f t="shared" si="9"/>
        <v>3.2824296156598374</v>
      </c>
    </row>
    <row r="445" spans="1:3" x14ac:dyDescent="0.25">
      <c r="A445" s="12">
        <v>4.2</v>
      </c>
      <c r="C445" s="12">
        <f t="shared" si="9"/>
        <v>3.2813036473905424</v>
      </c>
    </row>
    <row r="446" spans="1:3" x14ac:dyDescent="0.25">
      <c r="A446" s="12">
        <v>4.21</v>
      </c>
      <c r="C446" s="12">
        <f t="shared" si="9"/>
        <v>3.2801776804325806</v>
      </c>
    </row>
    <row r="447" spans="1:3" x14ac:dyDescent="0.25">
      <c r="A447" s="12">
        <v>4.22</v>
      </c>
      <c r="C447" s="12">
        <f t="shared" si="9"/>
        <v>3.2790517147135221</v>
      </c>
    </row>
    <row r="448" spans="1:3" x14ac:dyDescent="0.25">
      <c r="A448" s="12">
        <v>4.2300000000000004</v>
      </c>
      <c r="C448" s="12">
        <f t="shared" si="9"/>
        <v>3.2779257501649379</v>
      </c>
    </row>
    <row r="449" spans="1:3" x14ac:dyDescent="0.25">
      <c r="A449" s="12">
        <v>4.24</v>
      </c>
      <c r="C449" s="12">
        <f t="shared" si="9"/>
        <v>3.2767997867221776</v>
      </c>
    </row>
    <row r="450" spans="1:3" x14ac:dyDescent="0.25">
      <c r="A450" s="12">
        <v>4.25</v>
      </c>
      <c r="C450" s="12">
        <f t="shared" si="9"/>
        <v>3.2756738243241621</v>
      </c>
    </row>
    <row r="451" spans="1:3" x14ac:dyDescent="0.25">
      <c r="A451" s="12">
        <v>4.26</v>
      </c>
      <c r="C451" s="12">
        <f t="shared" si="9"/>
        <v>3.2745478629131854</v>
      </c>
    </row>
    <row r="452" spans="1:3" x14ac:dyDescent="0.25">
      <c r="A452" s="12">
        <v>4.2699999999999996</v>
      </c>
      <c r="C452" s="12">
        <f t="shared" si="9"/>
        <v>3.2734219024347304</v>
      </c>
    </row>
    <row r="453" spans="1:3" x14ac:dyDescent="0.25">
      <c r="A453" s="12">
        <v>4.28</v>
      </c>
      <c r="C453" s="12">
        <f t="shared" si="9"/>
        <v>3.2722959428372889</v>
      </c>
    </row>
    <row r="454" spans="1:3" x14ac:dyDescent="0.25">
      <c r="A454" s="12">
        <v>4.29</v>
      </c>
      <c r="C454" s="12">
        <f t="shared" si="9"/>
        <v>3.2711699840721993</v>
      </c>
    </row>
    <row r="455" spans="1:3" x14ac:dyDescent="0.25">
      <c r="A455" s="12">
        <v>4.3</v>
      </c>
      <c r="C455" s="12">
        <f t="shared" si="9"/>
        <v>3.2700440260934878</v>
      </c>
    </row>
    <row r="456" spans="1:3" x14ac:dyDescent="0.25">
      <c r="A456" s="12">
        <v>4.3099999999999996</v>
      </c>
      <c r="C456" s="12">
        <f t="shared" si="9"/>
        <v>3.2689180688577189</v>
      </c>
    </row>
    <row r="457" spans="1:3" x14ac:dyDescent="0.25">
      <c r="A457" s="12">
        <v>4.32</v>
      </c>
      <c r="C457" s="12">
        <f t="shared" si="9"/>
        <v>3.2677921123238569</v>
      </c>
    </row>
    <row r="458" spans="1:3" x14ac:dyDescent="0.25">
      <c r="A458" s="12">
        <v>4.33</v>
      </c>
      <c r="C458" s="12">
        <f t="shared" si="9"/>
        <v>3.266666156453133</v>
      </c>
    </row>
    <row r="459" spans="1:3" x14ac:dyDescent="0.25">
      <c r="A459" s="12">
        <v>4.34</v>
      </c>
      <c r="C459" s="12">
        <f t="shared" si="9"/>
        <v>3.2655402012089194</v>
      </c>
    </row>
    <row r="460" spans="1:3" x14ac:dyDescent="0.25">
      <c r="A460" s="12">
        <v>4.3499999999999996</v>
      </c>
      <c r="C460" s="12">
        <f t="shared" si="9"/>
        <v>3.2644142465566111</v>
      </c>
    </row>
    <row r="461" spans="1:3" x14ac:dyDescent="0.25">
      <c r="A461" s="12">
        <v>4.3600000000000003</v>
      </c>
      <c r="C461" s="12">
        <f t="shared" si="9"/>
        <v>3.2632882924635149</v>
      </c>
    </row>
    <row r="462" spans="1:3" x14ac:dyDescent="0.25">
      <c r="A462" s="12">
        <v>4.37</v>
      </c>
      <c r="C462" s="12">
        <f t="shared" si="9"/>
        <v>3.2621623388987429</v>
      </c>
    </row>
    <row r="463" spans="1:3" x14ac:dyDescent="0.25">
      <c r="A463" s="12">
        <v>4.38</v>
      </c>
      <c r="C463" s="12">
        <f t="shared" si="9"/>
        <v>3.2610363858331137</v>
      </c>
    </row>
    <row r="464" spans="1:3" x14ac:dyDescent="0.25">
      <c r="A464" s="12">
        <v>4.3899999999999997</v>
      </c>
      <c r="C464" s="12">
        <f t="shared" si="9"/>
        <v>3.2599104332390576</v>
      </c>
    </row>
    <row r="465" spans="1:3" x14ac:dyDescent="0.25">
      <c r="A465" s="12">
        <v>4.4000000000000004</v>
      </c>
      <c r="C465" s="12">
        <f t="shared" si="9"/>
        <v>3.2587844810905278</v>
      </c>
    </row>
    <row r="466" spans="1:3" x14ac:dyDescent="0.25">
      <c r="A466" s="12">
        <v>4.41</v>
      </c>
      <c r="C466" s="12">
        <f t="shared" si="9"/>
        <v>3.2576585293629154</v>
      </c>
    </row>
    <row r="467" spans="1:3" x14ac:dyDescent="0.25">
      <c r="A467" s="12">
        <v>4.42</v>
      </c>
      <c r="C467" s="12">
        <f t="shared" si="9"/>
        <v>3.2565325780329726</v>
      </c>
    </row>
    <row r="468" spans="1:3" x14ac:dyDescent="0.25">
      <c r="A468" s="12">
        <v>4.43</v>
      </c>
      <c r="C468" s="12">
        <f t="shared" si="9"/>
        <v>3.2554066270787336</v>
      </c>
    </row>
    <row r="469" spans="1:3" x14ac:dyDescent="0.25">
      <c r="A469" s="12">
        <v>4.4400000000000004</v>
      </c>
      <c r="C469" s="12">
        <f t="shared" si="9"/>
        <v>3.2542806764794472</v>
      </c>
    </row>
    <row r="470" spans="1:3" x14ac:dyDescent="0.25">
      <c r="A470" s="12">
        <v>4.45</v>
      </c>
      <c r="C470" s="12">
        <f t="shared" si="9"/>
        <v>3.2531547262155076</v>
      </c>
    </row>
    <row r="471" spans="1:3" x14ac:dyDescent="0.25">
      <c r="A471" s="12">
        <v>4.46</v>
      </c>
      <c r="C471" s="12">
        <f t="shared" si="9"/>
        <v>3.2520287762683919</v>
      </c>
    </row>
    <row r="472" spans="1:3" x14ac:dyDescent="0.25">
      <c r="A472" s="12">
        <v>4.47</v>
      </c>
      <c r="C472" s="12">
        <f t="shared" si="9"/>
        <v>3.2509028266206013</v>
      </c>
    </row>
    <row r="473" spans="1:3" x14ac:dyDescent="0.25">
      <c r="A473" s="12">
        <v>4.4800000000000004</v>
      </c>
      <c r="C473" s="12">
        <f t="shared" si="9"/>
        <v>3.2497768772556022</v>
      </c>
    </row>
    <row r="474" spans="1:3" x14ac:dyDescent="0.25">
      <c r="A474" s="12">
        <v>4.49</v>
      </c>
      <c r="C474" s="12">
        <f t="shared" si="9"/>
        <v>3.248650928157776</v>
      </c>
    </row>
    <row r="475" spans="1:3" x14ac:dyDescent="0.25">
      <c r="A475" s="12">
        <v>4.5</v>
      </c>
      <c r="C475" s="12">
        <f t="shared" si="9"/>
        <v>3.2475249793123639</v>
      </c>
    </row>
    <row r="476" spans="1:3" x14ac:dyDescent="0.25">
      <c r="A476" s="12">
        <v>4.51</v>
      </c>
      <c r="C476" s="12">
        <f t="shared" ref="C476:C539" si="10">$G$5+LOG10($G$2*EXP(-$G$3*A476)+(1-$G$2)*EXP(-$G$4*A476))</f>
        <v>3.2463990307054251</v>
      </c>
    </row>
    <row r="477" spans="1:3" x14ac:dyDescent="0.25">
      <c r="A477" s="12">
        <v>4.5199999999999996</v>
      </c>
      <c r="C477" s="12">
        <f t="shared" si="10"/>
        <v>3.245273082323787</v>
      </c>
    </row>
    <row r="478" spans="1:3" x14ac:dyDescent="0.25">
      <c r="A478" s="12">
        <v>4.53</v>
      </c>
      <c r="C478" s="12">
        <f t="shared" si="10"/>
        <v>3.244147134155007</v>
      </c>
    </row>
    <row r="479" spans="1:3" x14ac:dyDescent="0.25">
      <c r="A479" s="12">
        <v>4.54</v>
      </c>
      <c r="C479" s="12">
        <f t="shared" si="10"/>
        <v>3.2430211861873257</v>
      </c>
    </row>
    <row r="480" spans="1:3" x14ac:dyDescent="0.25">
      <c r="A480" s="12">
        <v>4.55</v>
      </c>
      <c r="C480" s="12">
        <f t="shared" si="10"/>
        <v>3.2418952384096373</v>
      </c>
    </row>
    <row r="481" spans="1:3" x14ac:dyDescent="0.25">
      <c r="A481" s="12">
        <v>4.5599999999999996</v>
      </c>
      <c r="C481" s="12">
        <f t="shared" si="10"/>
        <v>3.240769290811448</v>
      </c>
    </row>
    <row r="482" spans="1:3" x14ac:dyDescent="0.25">
      <c r="A482" s="12">
        <v>4.57</v>
      </c>
      <c r="C482" s="12">
        <f t="shared" si="10"/>
        <v>3.2396433433828413</v>
      </c>
    </row>
    <row r="483" spans="1:3" x14ac:dyDescent="0.25">
      <c r="A483" s="12">
        <v>4.58</v>
      </c>
      <c r="C483" s="12">
        <f t="shared" si="10"/>
        <v>3.2385173961144522</v>
      </c>
    </row>
    <row r="484" spans="1:3" x14ac:dyDescent="0.25">
      <c r="A484" s="12">
        <v>4.59</v>
      </c>
      <c r="C484" s="12">
        <f t="shared" si="10"/>
        <v>3.2373914489974309</v>
      </c>
    </row>
    <row r="485" spans="1:3" x14ac:dyDescent="0.25">
      <c r="A485" s="12">
        <v>4.5999999999999996</v>
      </c>
      <c r="C485" s="12">
        <f t="shared" si="10"/>
        <v>3.2362655020234161</v>
      </c>
    </row>
    <row r="486" spans="1:3" x14ac:dyDescent="0.25">
      <c r="A486" s="12">
        <v>4.6100000000000003</v>
      </c>
      <c r="C486" s="12">
        <f t="shared" si="10"/>
        <v>3.2351395551845092</v>
      </c>
    </row>
    <row r="487" spans="1:3" x14ac:dyDescent="0.25">
      <c r="A487" s="12">
        <v>4.62</v>
      </c>
      <c r="C487" s="12">
        <f t="shared" si="10"/>
        <v>3.2340136084732478</v>
      </c>
    </row>
    <row r="488" spans="1:3" x14ac:dyDescent="0.25">
      <c r="A488" s="12">
        <v>4.63</v>
      </c>
      <c r="C488" s="12">
        <f t="shared" si="10"/>
        <v>3.2328876618825824</v>
      </c>
    </row>
    <row r="489" spans="1:3" x14ac:dyDescent="0.25">
      <c r="A489" s="12">
        <v>4.6399999999999997</v>
      </c>
      <c r="C489" s="12">
        <f t="shared" si="10"/>
        <v>3.2317617154058507</v>
      </c>
    </row>
    <row r="490" spans="1:3" x14ac:dyDescent="0.25">
      <c r="A490" s="12">
        <v>4.6500000000000004</v>
      </c>
      <c r="C490" s="12">
        <f t="shared" si="10"/>
        <v>3.2306357690367591</v>
      </c>
    </row>
    <row r="491" spans="1:3" x14ac:dyDescent="0.25">
      <c r="A491" s="12">
        <v>4.66</v>
      </c>
      <c r="C491" s="12">
        <f t="shared" si="10"/>
        <v>3.2295098227693639</v>
      </c>
    </row>
    <row r="492" spans="1:3" x14ac:dyDescent="0.25">
      <c r="A492" s="12">
        <v>4.67</v>
      </c>
      <c r="C492" s="12">
        <f t="shared" si="10"/>
        <v>3.2283838765980475</v>
      </c>
    </row>
    <row r="493" spans="1:3" x14ac:dyDescent="0.25">
      <c r="A493" s="12">
        <v>4.68</v>
      </c>
      <c r="C493" s="12">
        <f t="shared" si="10"/>
        <v>3.2272579305175029</v>
      </c>
    </row>
    <row r="494" spans="1:3" x14ac:dyDescent="0.25">
      <c r="A494" s="12">
        <v>4.6900000000000004</v>
      </c>
      <c r="C494" s="12">
        <f t="shared" si="10"/>
        <v>3.2261319845227154</v>
      </c>
    </row>
    <row r="495" spans="1:3" x14ac:dyDescent="0.25">
      <c r="A495" s="12">
        <v>4.7</v>
      </c>
      <c r="C495" s="12">
        <f t="shared" si="10"/>
        <v>3.2250060386089494</v>
      </c>
    </row>
    <row r="496" spans="1:3" x14ac:dyDescent="0.25">
      <c r="A496" s="12">
        <v>4.71</v>
      </c>
      <c r="C496" s="12">
        <f t="shared" si="10"/>
        <v>3.2238800927717302</v>
      </c>
    </row>
    <row r="497" spans="1:3" x14ac:dyDescent="0.25">
      <c r="A497" s="12">
        <v>4.72</v>
      </c>
      <c r="C497" s="12">
        <f t="shared" si="10"/>
        <v>3.2227541470068291</v>
      </c>
    </row>
    <row r="498" spans="1:3" x14ac:dyDescent="0.25">
      <c r="A498" s="12">
        <v>4.7300000000000004</v>
      </c>
      <c r="C498" s="12">
        <f t="shared" si="10"/>
        <v>3.2216282013102511</v>
      </c>
    </row>
    <row r="499" spans="1:3" x14ac:dyDescent="0.25">
      <c r="A499" s="12">
        <v>4.74</v>
      </c>
      <c r="C499" s="12">
        <f t="shared" si="10"/>
        <v>3.2205022556782232</v>
      </c>
    </row>
    <row r="500" spans="1:3" x14ac:dyDescent="0.25">
      <c r="A500" s="12">
        <v>4.75</v>
      </c>
      <c r="C500" s="12">
        <f t="shared" si="10"/>
        <v>3.2193763101071795</v>
      </c>
    </row>
    <row r="501" spans="1:3" x14ac:dyDescent="0.25">
      <c r="A501" s="12">
        <v>4.76</v>
      </c>
      <c r="C501" s="12">
        <f t="shared" si="10"/>
        <v>3.2182503645937528</v>
      </c>
    </row>
    <row r="502" spans="1:3" x14ac:dyDescent="0.25">
      <c r="A502" s="12">
        <v>4.7699999999999996</v>
      </c>
      <c r="C502" s="12">
        <f t="shared" si="10"/>
        <v>3.217124419134759</v>
      </c>
    </row>
    <row r="503" spans="1:3" x14ac:dyDescent="0.25">
      <c r="A503" s="12">
        <v>4.78</v>
      </c>
      <c r="C503" s="12">
        <f t="shared" si="10"/>
        <v>3.2159984737271925</v>
      </c>
    </row>
    <row r="504" spans="1:3" x14ac:dyDescent="0.25">
      <c r="A504" s="12">
        <v>4.79</v>
      </c>
      <c r="C504" s="12">
        <f t="shared" si="10"/>
        <v>3.2148725283682129</v>
      </c>
    </row>
    <row r="505" spans="1:3" x14ac:dyDescent="0.25">
      <c r="A505" s="12">
        <v>4.8</v>
      </c>
      <c r="C505" s="12">
        <f t="shared" si="10"/>
        <v>3.2137465830551362</v>
      </c>
    </row>
    <row r="506" spans="1:3" x14ac:dyDescent="0.25">
      <c r="A506" s="12">
        <v>4.8099999999999996</v>
      </c>
      <c r="C506" s="12">
        <f t="shared" si="10"/>
        <v>3.2126206377854274</v>
      </c>
    </row>
    <row r="507" spans="1:3" x14ac:dyDescent="0.25">
      <c r="A507" s="12">
        <v>4.82</v>
      </c>
      <c r="C507" s="12">
        <f t="shared" si="10"/>
        <v>3.2114946925566903</v>
      </c>
    </row>
    <row r="508" spans="1:3" x14ac:dyDescent="0.25">
      <c r="A508" s="12">
        <v>4.83</v>
      </c>
      <c r="C508" s="12">
        <f t="shared" si="10"/>
        <v>3.2103687473666627</v>
      </c>
    </row>
    <row r="509" spans="1:3" x14ac:dyDescent="0.25">
      <c r="A509" s="12">
        <v>4.84</v>
      </c>
      <c r="C509" s="12">
        <f t="shared" si="10"/>
        <v>3.2092428022132058</v>
      </c>
    </row>
    <row r="510" spans="1:3" x14ac:dyDescent="0.25">
      <c r="A510" s="12">
        <v>4.8499999999999996</v>
      </c>
      <c r="C510" s="12">
        <f t="shared" si="10"/>
        <v>3.2081168570942999</v>
      </c>
    </row>
    <row r="511" spans="1:3" x14ac:dyDescent="0.25">
      <c r="A511" s="12">
        <v>4.8600000000000003</v>
      </c>
      <c r="C511" s="12">
        <f t="shared" si="10"/>
        <v>3.2069909120080364</v>
      </c>
    </row>
    <row r="512" spans="1:3" x14ac:dyDescent="0.25">
      <c r="A512" s="12">
        <v>4.87</v>
      </c>
      <c r="C512" s="12">
        <f t="shared" si="10"/>
        <v>3.2058649669526131</v>
      </c>
    </row>
    <row r="513" spans="1:3" x14ac:dyDescent="0.25">
      <c r="A513" s="12">
        <v>4.88</v>
      </c>
      <c r="C513" s="12">
        <f t="shared" si="10"/>
        <v>3.2047390219263265</v>
      </c>
    </row>
    <row r="514" spans="1:3" x14ac:dyDescent="0.25">
      <c r="A514" s="12">
        <v>4.8899999999999997</v>
      </c>
      <c r="C514" s="12">
        <f t="shared" si="10"/>
        <v>3.2036130769275664</v>
      </c>
    </row>
    <row r="515" spans="1:3" x14ac:dyDescent="0.25">
      <c r="A515" s="12">
        <v>4.9000000000000004</v>
      </c>
      <c r="C515" s="12">
        <f t="shared" si="10"/>
        <v>3.2024871319548129</v>
      </c>
    </row>
    <row r="516" spans="1:3" x14ac:dyDescent="0.25">
      <c r="A516" s="12">
        <v>4.91</v>
      </c>
      <c r="C516" s="12">
        <f t="shared" si="10"/>
        <v>3.2013611870066292</v>
      </c>
    </row>
    <row r="517" spans="1:3" x14ac:dyDescent="0.25">
      <c r="A517" s="12">
        <v>4.92</v>
      </c>
      <c r="C517" s="12">
        <f t="shared" si="10"/>
        <v>3.2002352420816589</v>
      </c>
    </row>
    <row r="518" spans="1:3" x14ac:dyDescent="0.25">
      <c r="A518" s="12">
        <v>4.93</v>
      </c>
      <c r="C518" s="12">
        <f t="shared" si="10"/>
        <v>3.1991092971786195</v>
      </c>
    </row>
    <row r="519" spans="1:3" x14ac:dyDescent="0.25">
      <c r="A519" s="12">
        <v>4.9400000000000004</v>
      </c>
      <c r="C519" s="12">
        <f t="shared" si="10"/>
        <v>3.1979833522962986</v>
      </c>
    </row>
    <row r="520" spans="1:3" x14ac:dyDescent="0.25">
      <c r="A520" s="12">
        <v>4.95</v>
      </c>
      <c r="C520" s="12">
        <f t="shared" si="10"/>
        <v>3.1968574074335541</v>
      </c>
    </row>
    <row r="521" spans="1:3" x14ac:dyDescent="0.25">
      <c r="A521" s="12">
        <v>4.96</v>
      </c>
      <c r="C521" s="12">
        <f t="shared" si="10"/>
        <v>3.1957314625893023</v>
      </c>
    </row>
    <row r="522" spans="1:3" x14ac:dyDescent="0.25">
      <c r="A522" s="12">
        <v>4.97</v>
      </c>
      <c r="C522" s="12">
        <f t="shared" si="10"/>
        <v>3.1946055177625237</v>
      </c>
    </row>
    <row r="523" spans="1:3" x14ac:dyDescent="0.25">
      <c r="A523" s="12">
        <v>4.9800000000000004</v>
      </c>
      <c r="C523" s="12">
        <f t="shared" si="10"/>
        <v>3.1934795729522518</v>
      </c>
    </row>
    <row r="524" spans="1:3" x14ac:dyDescent="0.25">
      <c r="A524" s="12">
        <v>4.99</v>
      </c>
      <c r="C524" s="12">
        <f t="shared" si="10"/>
        <v>3.1923536281575764</v>
      </c>
    </row>
    <row r="525" spans="1:3" x14ac:dyDescent="0.25">
      <c r="A525" s="12">
        <v>5</v>
      </c>
      <c r="C525" s="12">
        <f t="shared" si="10"/>
        <v>3.1912276833776341</v>
      </c>
    </row>
    <row r="526" spans="1:3" x14ac:dyDescent="0.25">
      <c r="A526" s="12">
        <v>5.01</v>
      </c>
      <c r="C526" s="12">
        <f t="shared" si="10"/>
        <v>3.1901017386116131</v>
      </c>
    </row>
    <row r="527" spans="1:3" x14ac:dyDescent="0.25">
      <c r="A527" s="12">
        <v>5.0199999999999996</v>
      </c>
      <c r="C527" s="12">
        <f t="shared" si="10"/>
        <v>3.1889757938587424</v>
      </c>
    </row>
    <row r="528" spans="1:3" x14ac:dyDescent="0.25">
      <c r="A528" s="12">
        <v>5.03</v>
      </c>
      <c r="C528" s="12">
        <f t="shared" si="10"/>
        <v>3.1878498491182974</v>
      </c>
    </row>
    <row r="529" spans="1:3" x14ac:dyDescent="0.25">
      <c r="A529" s="12">
        <v>5.04</v>
      </c>
      <c r="C529" s="12">
        <f t="shared" si="10"/>
        <v>3.1867239043895914</v>
      </c>
    </row>
    <row r="530" spans="1:3" x14ac:dyDescent="0.25">
      <c r="A530" s="12">
        <v>5.05</v>
      </c>
      <c r="C530" s="12">
        <f t="shared" si="10"/>
        <v>3.1855979596719752</v>
      </c>
    </row>
    <row r="531" spans="1:3" x14ac:dyDescent="0.25">
      <c r="A531" s="12">
        <v>5.0599999999999996</v>
      </c>
      <c r="C531" s="12">
        <f t="shared" si="10"/>
        <v>3.1844720149648369</v>
      </c>
    </row>
    <row r="532" spans="1:3" x14ac:dyDescent="0.25">
      <c r="A532" s="12">
        <v>5.07</v>
      </c>
      <c r="C532" s="12">
        <f t="shared" si="10"/>
        <v>3.1833460702675973</v>
      </c>
    </row>
    <row r="533" spans="1:3" x14ac:dyDescent="0.25">
      <c r="A533" s="12">
        <v>5.08</v>
      </c>
      <c r="C533" s="12">
        <f t="shared" si="10"/>
        <v>3.1822201255797102</v>
      </c>
    </row>
    <row r="534" spans="1:3" x14ac:dyDescent="0.25">
      <c r="A534" s="12">
        <v>5.09</v>
      </c>
      <c r="C534" s="12">
        <f t="shared" si="10"/>
        <v>3.1810941809006597</v>
      </c>
    </row>
    <row r="535" spans="1:3" x14ac:dyDescent="0.25">
      <c r="A535" s="12">
        <v>5.0999999999999996</v>
      </c>
      <c r="C535" s="12">
        <f t="shared" si="10"/>
        <v>3.1799682362299562</v>
      </c>
    </row>
    <row r="536" spans="1:3" x14ac:dyDescent="0.25">
      <c r="A536" s="12">
        <v>5.1100000000000003</v>
      </c>
      <c r="C536" s="12">
        <f t="shared" si="10"/>
        <v>3.1788422915671388</v>
      </c>
    </row>
    <row r="537" spans="1:3" x14ac:dyDescent="0.25">
      <c r="A537" s="12">
        <v>5.12</v>
      </c>
      <c r="C537" s="12">
        <f t="shared" si="10"/>
        <v>3.1777163469117733</v>
      </c>
    </row>
    <row r="538" spans="1:3" x14ac:dyDescent="0.25">
      <c r="A538" s="12">
        <v>5.13</v>
      </c>
      <c r="C538" s="12">
        <f t="shared" si="10"/>
        <v>3.1765904022634466</v>
      </c>
    </row>
    <row r="539" spans="1:3" x14ac:dyDescent="0.25">
      <c r="A539" s="12">
        <v>5.14</v>
      </c>
      <c r="C539" s="12">
        <f t="shared" si="10"/>
        <v>3.1754644576217705</v>
      </c>
    </row>
    <row r="540" spans="1:3" x14ac:dyDescent="0.25">
      <c r="A540" s="12">
        <v>5.15</v>
      </c>
      <c r="C540" s="12">
        <f t="shared" ref="C540:C603" si="11">$G$5+LOG10($G$2*EXP(-$G$3*A540)+(1-$G$2)*EXP(-$G$4*A540))</f>
        <v>3.1743385129863784</v>
      </c>
    </row>
    <row r="541" spans="1:3" x14ac:dyDescent="0.25">
      <c r="A541" s="12">
        <v>5.16</v>
      </c>
      <c r="C541" s="12">
        <f t="shared" si="11"/>
        <v>3.1732125683569219</v>
      </c>
    </row>
    <row r="542" spans="1:3" x14ac:dyDescent="0.25">
      <c r="A542" s="12">
        <v>5.17</v>
      </c>
      <c r="C542" s="12">
        <f t="shared" si="11"/>
        <v>3.1720866237330743</v>
      </c>
    </row>
    <row r="543" spans="1:3" x14ac:dyDescent="0.25">
      <c r="A543" s="12">
        <v>5.18</v>
      </c>
      <c r="C543" s="12">
        <f t="shared" si="11"/>
        <v>3.1709606791145246</v>
      </c>
    </row>
    <row r="544" spans="1:3" x14ac:dyDescent="0.25">
      <c r="A544" s="12">
        <v>5.19</v>
      </c>
      <c r="C544" s="12">
        <f t="shared" si="11"/>
        <v>3.1698347345009807</v>
      </c>
    </row>
    <row r="545" spans="1:3" x14ac:dyDescent="0.25">
      <c r="A545" s="12">
        <v>5.2</v>
      </c>
      <c r="C545" s="12">
        <f t="shared" si="11"/>
        <v>3.1687087898921673</v>
      </c>
    </row>
    <row r="546" spans="1:3" x14ac:dyDescent="0.25">
      <c r="A546" s="12">
        <v>5.21</v>
      </c>
      <c r="C546" s="12">
        <f t="shared" si="11"/>
        <v>3.1675828452878214</v>
      </c>
    </row>
    <row r="547" spans="1:3" x14ac:dyDescent="0.25">
      <c r="A547" s="12">
        <v>5.22</v>
      </c>
      <c r="C547" s="12">
        <f t="shared" si="11"/>
        <v>3.166456900687697</v>
      </c>
    </row>
    <row r="548" spans="1:3" x14ac:dyDescent="0.25">
      <c r="A548" s="12">
        <v>5.23</v>
      </c>
      <c r="C548" s="12">
        <f t="shared" si="11"/>
        <v>3.1653309560915606</v>
      </c>
    </row>
    <row r="549" spans="1:3" x14ac:dyDescent="0.25">
      <c r="A549" s="12">
        <v>5.24</v>
      </c>
      <c r="C549" s="12">
        <f t="shared" si="11"/>
        <v>3.1642050114991926</v>
      </c>
    </row>
    <row r="550" spans="1:3" x14ac:dyDescent="0.25">
      <c r="A550" s="12">
        <v>5.25</v>
      </c>
      <c r="C550" s="12">
        <f t="shared" si="11"/>
        <v>3.1630790669103837</v>
      </c>
    </row>
    <row r="551" spans="1:3" x14ac:dyDescent="0.25">
      <c r="A551" s="12">
        <v>5.26</v>
      </c>
      <c r="C551" s="12">
        <f t="shared" si="11"/>
        <v>3.1619531223249391</v>
      </c>
    </row>
    <row r="552" spans="1:3" x14ac:dyDescent="0.25">
      <c r="A552" s="12">
        <v>5.27</v>
      </c>
      <c r="C552" s="12">
        <f t="shared" si="11"/>
        <v>3.1608271777426706</v>
      </c>
    </row>
    <row r="553" spans="1:3" x14ac:dyDescent="0.25">
      <c r="A553" s="12">
        <v>5.28</v>
      </c>
      <c r="C553" s="12">
        <f t="shared" si="11"/>
        <v>3.1597012331634051</v>
      </c>
    </row>
    <row r="554" spans="1:3" x14ac:dyDescent="0.25">
      <c r="A554" s="12">
        <v>5.29</v>
      </c>
      <c r="C554" s="12">
        <f t="shared" si="11"/>
        <v>3.1585752885869756</v>
      </c>
    </row>
    <row r="555" spans="1:3" x14ac:dyDescent="0.25">
      <c r="A555" s="12">
        <v>5.3</v>
      </c>
      <c r="C555" s="12">
        <f t="shared" si="11"/>
        <v>3.1574493440132247</v>
      </c>
    </row>
    <row r="556" spans="1:3" x14ac:dyDescent="0.25">
      <c r="A556" s="12">
        <v>5.31</v>
      </c>
      <c r="C556" s="12">
        <f t="shared" si="11"/>
        <v>3.1563233994420061</v>
      </c>
    </row>
    <row r="557" spans="1:3" x14ac:dyDescent="0.25">
      <c r="A557" s="12">
        <v>5.32</v>
      </c>
      <c r="C557" s="12">
        <f t="shared" si="11"/>
        <v>3.1551974548731794</v>
      </c>
    </row>
    <row r="558" spans="1:3" x14ac:dyDescent="0.25">
      <c r="A558" s="12">
        <v>5.33</v>
      </c>
      <c r="C558" s="12">
        <f t="shared" si="11"/>
        <v>3.1540715103066113</v>
      </c>
    </row>
    <row r="559" spans="1:3" x14ac:dyDescent="0.25">
      <c r="A559" s="12">
        <v>5.34</v>
      </c>
      <c r="C559" s="12">
        <f t="shared" si="11"/>
        <v>3.1529455657421792</v>
      </c>
    </row>
    <row r="560" spans="1:3" x14ac:dyDescent="0.25">
      <c r="A560" s="12">
        <v>5.35</v>
      </c>
      <c r="C560" s="12">
        <f t="shared" si="11"/>
        <v>3.1518196211797624</v>
      </c>
    </row>
    <row r="561" spans="1:3" x14ac:dyDescent="0.25">
      <c r="A561" s="12">
        <v>5.36</v>
      </c>
      <c r="C561" s="12">
        <f t="shared" si="11"/>
        <v>3.1506936766192526</v>
      </c>
    </row>
    <row r="562" spans="1:3" x14ac:dyDescent="0.25">
      <c r="A562" s="12">
        <v>5.37</v>
      </c>
      <c r="C562" s="12">
        <f t="shared" si="11"/>
        <v>3.1495677320605422</v>
      </c>
    </row>
    <row r="563" spans="1:3" x14ac:dyDescent="0.25">
      <c r="A563" s="12">
        <v>5.38</v>
      </c>
      <c r="C563" s="12">
        <f t="shared" si="11"/>
        <v>3.1484417875035327</v>
      </c>
    </row>
    <row r="564" spans="1:3" x14ac:dyDescent="0.25">
      <c r="A564" s="12">
        <v>5.39</v>
      </c>
      <c r="C564" s="12">
        <f t="shared" si="11"/>
        <v>3.1473158429481298</v>
      </c>
    </row>
    <row r="565" spans="1:3" x14ac:dyDescent="0.25">
      <c r="A565" s="12">
        <v>5.4</v>
      </c>
      <c r="C565" s="12">
        <f t="shared" si="11"/>
        <v>3.1461898983942449</v>
      </c>
    </row>
    <row r="566" spans="1:3" x14ac:dyDescent="0.25">
      <c r="A566" s="12">
        <v>5.41</v>
      </c>
      <c r="C566" s="12">
        <f t="shared" si="11"/>
        <v>3.1450639538417944</v>
      </c>
    </row>
    <row r="567" spans="1:3" x14ac:dyDescent="0.25">
      <c r="A567" s="12">
        <v>5.42</v>
      </c>
      <c r="C567" s="12">
        <f t="shared" si="11"/>
        <v>3.1439380092906992</v>
      </c>
    </row>
    <row r="568" spans="1:3" x14ac:dyDescent="0.25">
      <c r="A568" s="12">
        <v>5.43</v>
      </c>
      <c r="C568" s="12">
        <f t="shared" si="11"/>
        <v>3.1428120647408839</v>
      </c>
    </row>
    <row r="569" spans="1:3" x14ac:dyDescent="0.25">
      <c r="A569" s="12">
        <v>5.44</v>
      </c>
      <c r="C569" s="12">
        <f t="shared" si="11"/>
        <v>3.1416861201922774</v>
      </c>
    </row>
    <row r="570" spans="1:3" x14ac:dyDescent="0.25">
      <c r="A570" s="12">
        <v>5.45</v>
      </c>
      <c r="C570" s="12">
        <f t="shared" si="11"/>
        <v>3.1405601756448149</v>
      </c>
    </row>
    <row r="571" spans="1:3" x14ac:dyDescent="0.25">
      <c r="A571" s="12">
        <v>5.46</v>
      </c>
      <c r="C571" s="12">
        <f t="shared" si="11"/>
        <v>3.1394342310984307</v>
      </c>
    </row>
    <row r="572" spans="1:3" x14ac:dyDescent="0.25">
      <c r="A572" s="12">
        <v>5.47</v>
      </c>
      <c r="C572" s="12">
        <f t="shared" si="11"/>
        <v>3.1383082865530669</v>
      </c>
    </row>
    <row r="573" spans="1:3" x14ac:dyDescent="0.25">
      <c r="A573" s="12">
        <v>5.48</v>
      </c>
      <c r="C573" s="12">
        <f t="shared" si="11"/>
        <v>3.1371823420086669</v>
      </c>
    </row>
    <row r="574" spans="1:3" x14ac:dyDescent="0.25">
      <c r="A574" s="12">
        <v>5.49</v>
      </c>
      <c r="C574" s="12">
        <f t="shared" si="11"/>
        <v>3.1360563974651772</v>
      </c>
    </row>
    <row r="575" spans="1:3" x14ac:dyDescent="0.25">
      <c r="A575" s="12">
        <v>5.5</v>
      </c>
      <c r="C575" s="12">
        <f t="shared" si="11"/>
        <v>3.1349304529225472</v>
      </c>
    </row>
    <row r="576" spans="1:3" x14ac:dyDescent="0.25">
      <c r="A576" s="12">
        <v>5.51</v>
      </c>
      <c r="C576" s="12">
        <f t="shared" si="11"/>
        <v>3.13380450838073</v>
      </c>
    </row>
    <row r="577" spans="1:3" x14ac:dyDescent="0.25">
      <c r="A577" s="12">
        <v>5.52</v>
      </c>
      <c r="C577" s="12">
        <f t="shared" si="11"/>
        <v>3.1326785638396801</v>
      </c>
    </row>
    <row r="578" spans="1:3" x14ac:dyDescent="0.25">
      <c r="A578" s="12">
        <v>5.53</v>
      </c>
      <c r="C578" s="12">
        <f t="shared" si="11"/>
        <v>3.1315526192993559</v>
      </c>
    </row>
    <row r="579" spans="1:3" x14ac:dyDescent="0.25">
      <c r="A579" s="12">
        <v>5.54</v>
      </c>
      <c r="C579" s="12">
        <f t="shared" si="11"/>
        <v>3.1304266747597174</v>
      </c>
    </row>
    <row r="580" spans="1:3" x14ac:dyDescent="0.25">
      <c r="A580" s="12">
        <v>5.55</v>
      </c>
      <c r="C580" s="12">
        <f t="shared" si="11"/>
        <v>3.1293007302207254</v>
      </c>
    </row>
    <row r="581" spans="1:3" x14ac:dyDescent="0.25">
      <c r="A581" s="12">
        <v>5.56</v>
      </c>
      <c r="C581" s="12">
        <f t="shared" si="11"/>
        <v>3.1281747856823454</v>
      </c>
    </row>
    <row r="582" spans="1:3" x14ac:dyDescent="0.25">
      <c r="A582" s="12">
        <v>5.57</v>
      </c>
      <c r="C582" s="12">
        <f t="shared" si="11"/>
        <v>3.1270488411445436</v>
      </c>
    </row>
    <row r="583" spans="1:3" x14ac:dyDescent="0.25">
      <c r="A583" s="12">
        <v>5.58</v>
      </c>
      <c r="C583" s="12">
        <f t="shared" si="11"/>
        <v>3.1259228966072872</v>
      </c>
    </row>
    <row r="584" spans="1:3" x14ac:dyDescent="0.25">
      <c r="A584" s="12">
        <v>5.59</v>
      </c>
      <c r="C584" s="12">
        <f t="shared" si="11"/>
        <v>3.1247969520705468</v>
      </c>
    </row>
    <row r="585" spans="1:3" x14ac:dyDescent="0.25">
      <c r="A585" s="12">
        <v>5.6</v>
      </c>
      <c r="C585" s="12">
        <f t="shared" si="11"/>
        <v>3.1236710075342931</v>
      </c>
    </row>
    <row r="586" spans="1:3" x14ac:dyDescent="0.25">
      <c r="A586" s="12">
        <v>5.61</v>
      </c>
      <c r="C586" s="12">
        <f t="shared" si="11"/>
        <v>3.1225450629985003</v>
      </c>
    </row>
    <row r="587" spans="1:3" x14ac:dyDescent="0.25">
      <c r="A587" s="12">
        <v>5.62</v>
      </c>
      <c r="C587" s="12">
        <f t="shared" si="11"/>
        <v>3.1214191184631419</v>
      </c>
    </row>
    <row r="588" spans="1:3" x14ac:dyDescent="0.25">
      <c r="A588" s="12">
        <v>5.63</v>
      </c>
      <c r="C588" s="12">
        <f t="shared" si="11"/>
        <v>3.1202931739281956</v>
      </c>
    </row>
    <row r="589" spans="1:3" x14ac:dyDescent="0.25">
      <c r="A589" s="12">
        <v>5.64</v>
      </c>
      <c r="C589" s="12">
        <f t="shared" si="11"/>
        <v>3.1191672293936366</v>
      </c>
    </row>
    <row r="590" spans="1:3" x14ac:dyDescent="0.25">
      <c r="A590" s="12">
        <v>5.65</v>
      </c>
      <c r="C590" s="12">
        <f t="shared" si="11"/>
        <v>3.1180412848594443</v>
      </c>
    </row>
    <row r="591" spans="1:3" x14ac:dyDescent="0.25">
      <c r="A591" s="12">
        <v>5.66</v>
      </c>
      <c r="C591" s="12">
        <f t="shared" si="11"/>
        <v>3.1169153403255985</v>
      </c>
    </row>
    <row r="592" spans="1:3" x14ac:dyDescent="0.25">
      <c r="A592" s="12">
        <v>5.67</v>
      </c>
      <c r="C592" s="12">
        <f t="shared" si="11"/>
        <v>3.1157893957920813</v>
      </c>
    </row>
    <row r="593" spans="1:3" x14ac:dyDescent="0.25">
      <c r="A593" s="12">
        <v>5.68</v>
      </c>
      <c r="C593" s="12">
        <f t="shared" si="11"/>
        <v>3.1146634512588722</v>
      </c>
    </row>
    <row r="594" spans="1:3" x14ac:dyDescent="0.25">
      <c r="A594" s="12">
        <v>5.69</v>
      </c>
      <c r="C594" s="12">
        <f t="shared" si="11"/>
        <v>3.1135375067259554</v>
      </c>
    </row>
    <row r="595" spans="1:3" x14ac:dyDescent="0.25">
      <c r="A595" s="12">
        <v>5.7</v>
      </c>
      <c r="C595" s="12">
        <f t="shared" si="11"/>
        <v>3.1124115621933148</v>
      </c>
    </row>
    <row r="596" spans="1:3" x14ac:dyDescent="0.25">
      <c r="A596" s="12">
        <v>5.71</v>
      </c>
      <c r="C596" s="12">
        <f t="shared" si="11"/>
        <v>3.1112856176609345</v>
      </c>
    </row>
    <row r="597" spans="1:3" x14ac:dyDescent="0.25">
      <c r="A597" s="12">
        <v>5.72</v>
      </c>
      <c r="C597" s="12">
        <f t="shared" si="11"/>
        <v>3.1101596731288019</v>
      </c>
    </row>
    <row r="598" spans="1:3" x14ac:dyDescent="0.25">
      <c r="A598" s="12">
        <v>5.73</v>
      </c>
      <c r="C598" s="12">
        <f t="shared" si="11"/>
        <v>3.1090337285969012</v>
      </c>
    </row>
    <row r="599" spans="1:3" x14ac:dyDescent="0.25">
      <c r="A599" s="12">
        <v>5.74</v>
      </c>
      <c r="C599" s="12">
        <f t="shared" si="11"/>
        <v>3.1079077840652207</v>
      </c>
    </row>
    <row r="600" spans="1:3" x14ac:dyDescent="0.25">
      <c r="A600" s="12">
        <v>5.75</v>
      </c>
      <c r="C600" s="12">
        <f t="shared" si="11"/>
        <v>3.1067818395337472</v>
      </c>
    </row>
    <row r="601" spans="1:3" x14ac:dyDescent="0.25">
      <c r="A601" s="12">
        <v>5.76</v>
      </c>
      <c r="C601" s="12">
        <f t="shared" si="11"/>
        <v>3.1056558950024709</v>
      </c>
    </row>
    <row r="602" spans="1:3" x14ac:dyDescent="0.25">
      <c r="A602" s="12">
        <v>5.77</v>
      </c>
      <c r="C602" s="12">
        <f t="shared" si="11"/>
        <v>3.1045299504713801</v>
      </c>
    </row>
    <row r="603" spans="1:3" x14ac:dyDescent="0.25">
      <c r="A603" s="12">
        <v>5.78</v>
      </c>
      <c r="C603" s="12">
        <f t="shared" si="11"/>
        <v>3.1034040059404644</v>
      </c>
    </row>
    <row r="604" spans="1:3" x14ac:dyDescent="0.25">
      <c r="A604" s="12">
        <v>5.79</v>
      </c>
      <c r="C604" s="12">
        <f t="shared" ref="C604:C667" si="12">$G$5+LOG10($G$2*EXP(-$G$3*A604)+(1-$G$2)*EXP(-$G$4*A604))</f>
        <v>3.1022780614097138</v>
      </c>
    </row>
    <row r="605" spans="1:3" x14ac:dyDescent="0.25">
      <c r="A605" s="12">
        <v>5.8</v>
      </c>
      <c r="C605" s="12">
        <f t="shared" si="12"/>
        <v>3.1011521168791205</v>
      </c>
    </row>
    <row r="606" spans="1:3" x14ac:dyDescent="0.25">
      <c r="A606" s="12">
        <v>5.81</v>
      </c>
      <c r="C606" s="12">
        <f t="shared" si="12"/>
        <v>3.1000261723486737</v>
      </c>
    </row>
    <row r="607" spans="1:3" x14ac:dyDescent="0.25">
      <c r="A607" s="12">
        <v>5.82</v>
      </c>
      <c r="C607" s="12">
        <f t="shared" si="12"/>
        <v>3.0989002278183673</v>
      </c>
    </row>
    <row r="608" spans="1:3" x14ac:dyDescent="0.25">
      <c r="A608" s="12">
        <v>5.83</v>
      </c>
      <c r="C608" s="12">
        <f t="shared" si="12"/>
        <v>3.0977742832881932</v>
      </c>
    </row>
    <row r="609" spans="1:3" x14ac:dyDescent="0.25">
      <c r="A609" s="12">
        <v>5.84</v>
      </c>
      <c r="C609" s="12">
        <f t="shared" si="12"/>
        <v>3.0966483387581434</v>
      </c>
    </row>
    <row r="610" spans="1:3" x14ac:dyDescent="0.25">
      <c r="A610" s="12">
        <v>5.85</v>
      </c>
      <c r="C610" s="12">
        <f t="shared" si="12"/>
        <v>3.0955223942282108</v>
      </c>
    </row>
    <row r="611" spans="1:3" x14ac:dyDescent="0.25">
      <c r="A611" s="12">
        <v>5.86</v>
      </c>
      <c r="C611" s="12">
        <f t="shared" si="12"/>
        <v>3.0943964496983893</v>
      </c>
    </row>
    <row r="612" spans="1:3" x14ac:dyDescent="0.25">
      <c r="A612" s="12">
        <v>5.87</v>
      </c>
      <c r="C612" s="12">
        <f t="shared" si="12"/>
        <v>3.0932705051686735</v>
      </c>
    </row>
    <row r="613" spans="1:3" x14ac:dyDescent="0.25">
      <c r="A613" s="12">
        <v>5.88</v>
      </c>
      <c r="C613" s="12">
        <f t="shared" si="12"/>
        <v>3.0921445606390572</v>
      </c>
    </row>
    <row r="614" spans="1:3" x14ac:dyDescent="0.25">
      <c r="A614" s="12">
        <v>5.89</v>
      </c>
      <c r="C614" s="12">
        <f t="shared" si="12"/>
        <v>3.0910186161095341</v>
      </c>
    </row>
    <row r="615" spans="1:3" x14ac:dyDescent="0.25">
      <c r="A615" s="12">
        <v>5.9</v>
      </c>
      <c r="C615" s="12">
        <f t="shared" si="12"/>
        <v>3.0898926715800998</v>
      </c>
    </row>
    <row r="616" spans="1:3" x14ac:dyDescent="0.25">
      <c r="A616" s="12">
        <v>5.91</v>
      </c>
      <c r="C616" s="12">
        <f t="shared" si="12"/>
        <v>3.0887667270507499</v>
      </c>
    </row>
    <row r="617" spans="1:3" x14ac:dyDescent="0.25">
      <c r="A617" s="12">
        <v>5.92</v>
      </c>
      <c r="C617" s="12">
        <f t="shared" si="12"/>
        <v>3.0876407825214782</v>
      </c>
    </row>
    <row r="618" spans="1:3" x14ac:dyDescent="0.25">
      <c r="A618" s="12">
        <v>5.93</v>
      </c>
      <c r="C618" s="12">
        <f t="shared" si="12"/>
        <v>3.086514837992282</v>
      </c>
    </row>
    <row r="619" spans="1:3" x14ac:dyDescent="0.25">
      <c r="A619" s="12">
        <v>5.94</v>
      </c>
      <c r="C619" s="12">
        <f t="shared" si="12"/>
        <v>3.085388893463155</v>
      </c>
    </row>
    <row r="620" spans="1:3" x14ac:dyDescent="0.25">
      <c r="A620" s="12">
        <v>5.95</v>
      </c>
      <c r="C620" s="12">
        <f t="shared" si="12"/>
        <v>3.0842629489340965</v>
      </c>
    </row>
    <row r="621" spans="1:3" x14ac:dyDescent="0.25">
      <c r="A621" s="12">
        <v>5.96</v>
      </c>
      <c r="C621" s="12">
        <f t="shared" si="12"/>
        <v>3.0831370044051001</v>
      </c>
    </row>
    <row r="622" spans="1:3" x14ac:dyDescent="0.25">
      <c r="A622" s="12">
        <v>5.97</v>
      </c>
      <c r="C622" s="12">
        <f t="shared" si="12"/>
        <v>3.0820110598761632</v>
      </c>
    </row>
    <row r="623" spans="1:3" x14ac:dyDescent="0.25">
      <c r="A623" s="12">
        <v>5.98</v>
      </c>
      <c r="C623" s="12">
        <f t="shared" si="12"/>
        <v>3.0808851153472823</v>
      </c>
    </row>
    <row r="624" spans="1:3" x14ac:dyDescent="0.25">
      <c r="A624" s="12">
        <v>5.99</v>
      </c>
      <c r="C624" s="12">
        <f t="shared" si="12"/>
        <v>3.0797591708184546</v>
      </c>
    </row>
    <row r="625" spans="1:3" x14ac:dyDescent="0.25">
      <c r="A625" s="12">
        <v>6</v>
      </c>
      <c r="C625" s="12">
        <f t="shared" si="12"/>
        <v>3.0786332262896776</v>
      </c>
    </row>
    <row r="626" spans="1:3" x14ac:dyDescent="0.25">
      <c r="A626" s="12">
        <v>6.01</v>
      </c>
      <c r="C626" s="12">
        <f t="shared" si="12"/>
        <v>3.0775072817609477</v>
      </c>
    </row>
    <row r="627" spans="1:3" x14ac:dyDescent="0.25">
      <c r="A627" s="12">
        <v>6.02</v>
      </c>
      <c r="C627" s="12">
        <f t="shared" si="12"/>
        <v>3.076381337232263</v>
      </c>
    </row>
    <row r="628" spans="1:3" x14ac:dyDescent="0.25">
      <c r="A628" s="12">
        <v>6.03</v>
      </c>
      <c r="C628" s="12">
        <f t="shared" si="12"/>
        <v>3.0752553927036201</v>
      </c>
    </row>
    <row r="629" spans="1:3" x14ac:dyDescent="0.25">
      <c r="A629" s="12">
        <v>6.04</v>
      </c>
      <c r="C629" s="12">
        <f t="shared" si="12"/>
        <v>3.0741294481750172</v>
      </c>
    </row>
    <row r="630" spans="1:3" x14ac:dyDescent="0.25">
      <c r="A630" s="12">
        <v>6.05</v>
      </c>
      <c r="C630" s="12">
        <f t="shared" si="12"/>
        <v>3.0730035036464525</v>
      </c>
    </row>
    <row r="631" spans="1:3" x14ac:dyDescent="0.25">
      <c r="A631" s="12">
        <v>6.06</v>
      </c>
      <c r="C631" s="12">
        <f t="shared" si="12"/>
        <v>3.0718775591179233</v>
      </c>
    </row>
    <row r="632" spans="1:3" x14ac:dyDescent="0.25">
      <c r="A632" s="12">
        <v>6.07</v>
      </c>
      <c r="C632" s="12">
        <f t="shared" si="12"/>
        <v>3.0707516145894278</v>
      </c>
    </row>
    <row r="633" spans="1:3" x14ac:dyDescent="0.25">
      <c r="A633" s="12">
        <v>6.08</v>
      </c>
      <c r="C633" s="12">
        <f t="shared" si="12"/>
        <v>3.0696256700609643</v>
      </c>
    </row>
    <row r="634" spans="1:3" x14ac:dyDescent="0.25">
      <c r="A634" s="12">
        <v>6.09</v>
      </c>
      <c r="C634" s="12">
        <f t="shared" si="12"/>
        <v>3.068499725532531</v>
      </c>
    </row>
    <row r="635" spans="1:3" x14ac:dyDescent="0.25">
      <c r="A635" s="12">
        <v>6.1</v>
      </c>
      <c r="C635" s="12">
        <f t="shared" si="12"/>
        <v>3.0673737810041262</v>
      </c>
    </row>
    <row r="636" spans="1:3" x14ac:dyDescent="0.25">
      <c r="A636" s="12">
        <v>6.11</v>
      </c>
      <c r="C636" s="12">
        <f t="shared" si="12"/>
        <v>3.0662478364757471</v>
      </c>
    </row>
    <row r="637" spans="1:3" x14ac:dyDescent="0.25">
      <c r="A637" s="12">
        <v>6.12</v>
      </c>
      <c r="C637" s="12">
        <f t="shared" si="12"/>
        <v>3.0651218919473946</v>
      </c>
    </row>
    <row r="638" spans="1:3" x14ac:dyDescent="0.25">
      <c r="A638" s="12">
        <v>6.13</v>
      </c>
      <c r="C638" s="12">
        <f t="shared" si="12"/>
        <v>3.0639959474190661</v>
      </c>
    </row>
    <row r="639" spans="1:3" x14ac:dyDescent="0.25">
      <c r="A639" s="12">
        <v>6.14</v>
      </c>
      <c r="C639" s="12">
        <f t="shared" si="12"/>
        <v>3.0628700028907598</v>
      </c>
    </row>
    <row r="640" spans="1:3" x14ac:dyDescent="0.25">
      <c r="A640" s="12">
        <v>6.15</v>
      </c>
      <c r="C640" s="12">
        <f t="shared" si="12"/>
        <v>3.0617440583624749</v>
      </c>
    </row>
    <row r="641" spans="1:3" x14ac:dyDescent="0.25">
      <c r="A641" s="12">
        <v>6.16</v>
      </c>
      <c r="C641" s="12">
        <f t="shared" si="12"/>
        <v>3.0606181138342103</v>
      </c>
    </row>
    <row r="642" spans="1:3" x14ac:dyDescent="0.25">
      <c r="A642" s="12">
        <v>6.17</v>
      </c>
      <c r="C642" s="12">
        <f t="shared" si="12"/>
        <v>3.0594921693059653</v>
      </c>
    </row>
    <row r="643" spans="1:3" x14ac:dyDescent="0.25">
      <c r="A643" s="12">
        <v>6.18</v>
      </c>
      <c r="C643" s="12">
        <f t="shared" si="12"/>
        <v>3.0583662247777381</v>
      </c>
    </row>
    <row r="644" spans="1:3" x14ac:dyDescent="0.25">
      <c r="A644" s="12">
        <v>6.19</v>
      </c>
      <c r="C644" s="12">
        <f t="shared" si="12"/>
        <v>3.0572402802495278</v>
      </c>
    </row>
    <row r="645" spans="1:3" x14ac:dyDescent="0.25">
      <c r="A645" s="12">
        <v>6.2</v>
      </c>
      <c r="C645" s="12">
        <f t="shared" si="12"/>
        <v>3.0561143357213334</v>
      </c>
    </row>
    <row r="646" spans="1:3" x14ac:dyDescent="0.25">
      <c r="A646" s="12">
        <v>6.21</v>
      </c>
      <c r="C646" s="12">
        <f t="shared" si="12"/>
        <v>3.054988391193155</v>
      </c>
    </row>
    <row r="647" spans="1:3" x14ac:dyDescent="0.25">
      <c r="A647" s="12">
        <v>6.22</v>
      </c>
      <c r="C647" s="12">
        <f t="shared" si="12"/>
        <v>3.05386244666499</v>
      </c>
    </row>
    <row r="648" spans="1:3" x14ac:dyDescent="0.25">
      <c r="A648" s="12">
        <v>6.23</v>
      </c>
      <c r="C648" s="12">
        <f t="shared" si="12"/>
        <v>3.0527365021368391</v>
      </c>
    </row>
    <row r="649" spans="1:3" x14ac:dyDescent="0.25">
      <c r="A649" s="12">
        <v>6.24</v>
      </c>
      <c r="C649" s="12">
        <f t="shared" si="12"/>
        <v>3.0516105576087007</v>
      </c>
    </row>
    <row r="650" spans="1:3" x14ac:dyDescent="0.25">
      <c r="A650" s="12">
        <v>6.25</v>
      </c>
      <c r="C650" s="12">
        <f t="shared" si="12"/>
        <v>3.0504846130805747</v>
      </c>
    </row>
    <row r="651" spans="1:3" x14ac:dyDescent="0.25">
      <c r="A651" s="12">
        <v>6.26</v>
      </c>
      <c r="C651" s="12">
        <f t="shared" si="12"/>
        <v>3.0493586685524603</v>
      </c>
    </row>
    <row r="652" spans="1:3" x14ac:dyDescent="0.25">
      <c r="A652" s="12">
        <v>6.27</v>
      </c>
      <c r="C652" s="12">
        <f t="shared" si="12"/>
        <v>3.0482327240243565</v>
      </c>
    </row>
    <row r="653" spans="1:3" x14ac:dyDescent="0.25">
      <c r="A653" s="12">
        <v>6.28</v>
      </c>
      <c r="C653" s="12">
        <f t="shared" si="12"/>
        <v>3.0471067794962634</v>
      </c>
    </row>
    <row r="654" spans="1:3" x14ac:dyDescent="0.25">
      <c r="A654" s="12">
        <v>6.29</v>
      </c>
      <c r="C654" s="12">
        <f t="shared" si="12"/>
        <v>3.0459808349681792</v>
      </c>
    </row>
    <row r="655" spans="1:3" x14ac:dyDescent="0.25">
      <c r="A655" s="12">
        <v>6.3</v>
      </c>
      <c r="C655" s="12">
        <f t="shared" si="12"/>
        <v>3.0448548904401047</v>
      </c>
    </row>
    <row r="656" spans="1:3" x14ac:dyDescent="0.25">
      <c r="A656" s="12">
        <v>6.31</v>
      </c>
      <c r="C656" s="12">
        <f t="shared" si="12"/>
        <v>3.0437289459120382</v>
      </c>
    </row>
    <row r="657" spans="1:3" x14ac:dyDescent="0.25">
      <c r="A657" s="12">
        <v>6.32</v>
      </c>
      <c r="C657" s="12">
        <f t="shared" si="12"/>
        <v>3.0426030013839807</v>
      </c>
    </row>
    <row r="658" spans="1:3" x14ac:dyDescent="0.25">
      <c r="A658" s="12">
        <v>6.33</v>
      </c>
      <c r="C658" s="12">
        <f t="shared" si="12"/>
        <v>3.0414770568559302</v>
      </c>
    </row>
    <row r="659" spans="1:3" x14ac:dyDescent="0.25">
      <c r="A659" s="12">
        <v>6.34</v>
      </c>
      <c r="C659" s="12">
        <f t="shared" si="12"/>
        <v>3.0403511123278877</v>
      </c>
    </row>
    <row r="660" spans="1:3" x14ac:dyDescent="0.25">
      <c r="A660" s="12">
        <v>6.35</v>
      </c>
      <c r="C660" s="12">
        <f t="shared" si="12"/>
        <v>3.0392251677998514</v>
      </c>
    </row>
    <row r="661" spans="1:3" x14ac:dyDescent="0.25">
      <c r="A661" s="12">
        <v>6.36</v>
      </c>
      <c r="C661" s="12">
        <f t="shared" si="12"/>
        <v>3.0380992232718222</v>
      </c>
    </row>
    <row r="662" spans="1:3" x14ac:dyDescent="0.25">
      <c r="A662" s="12">
        <v>6.37</v>
      </c>
      <c r="C662" s="12">
        <f t="shared" si="12"/>
        <v>3.0369732787437984</v>
      </c>
    </row>
    <row r="663" spans="1:3" x14ac:dyDescent="0.25">
      <c r="A663" s="12">
        <v>6.38</v>
      </c>
      <c r="C663" s="12">
        <f t="shared" si="12"/>
        <v>3.0358473342157808</v>
      </c>
    </row>
    <row r="664" spans="1:3" x14ac:dyDescent="0.25">
      <c r="A664" s="12">
        <v>6.39</v>
      </c>
      <c r="C664" s="12">
        <f t="shared" si="12"/>
        <v>3.0347213896877685</v>
      </c>
    </row>
    <row r="665" spans="1:3" x14ac:dyDescent="0.25">
      <c r="A665" s="12">
        <v>6.4</v>
      </c>
      <c r="C665" s="12">
        <f t="shared" si="12"/>
        <v>3.0335954451597615</v>
      </c>
    </row>
    <row r="666" spans="1:3" x14ac:dyDescent="0.25">
      <c r="A666" s="12">
        <v>6.41</v>
      </c>
      <c r="C666" s="12">
        <f t="shared" si="12"/>
        <v>3.0324695006317599</v>
      </c>
    </row>
    <row r="667" spans="1:3" x14ac:dyDescent="0.25">
      <c r="A667" s="12">
        <v>6.42</v>
      </c>
      <c r="C667" s="12">
        <f t="shared" si="12"/>
        <v>3.0313435561037618</v>
      </c>
    </row>
    <row r="668" spans="1:3" x14ac:dyDescent="0.25">
      <c r="A668" s="12">
        <v>6.43</v>
      </c>
      <c r="C668" s="12">
        <f t="shared" ref="C668:C731" si="13">$G$5+LOG10($G$2*EXP(-$G$3*A668)+(1-$G$2)*EXP(-$G$4*A668))</f>
        <v>3.0302176115757691</v>
      </c>
    </row>
    <row r="669" spans="1:3" x14ac:dyDescent="0.25">
      <c r="A669" s="12">
        <v>6.44</v>
      </c>
      <c r="C669" s="12">
        <f t="shared" si="13"/>
        <v>3.0290916670477799</v>
      </c>
    </row>
    <row r="670" spans="1:3" x14ac:dyDescent="0.25">
      <c r="A670" s="12">
        <v>6.45</v>
      </c>
      <c r="C670" s="12">
        <f t="shared" si="13"/>
        <v>3.0279657225197951</v>
      </c>
    </row>
    <row r="671" spans="1:3" x14ac:dyDescent="0.25">
      <c r="A671" s="12">
        <v>6.46</v>
      </c>
      <c r="C671" s="12">
        <f t="shared" si="13"/>
        <v>3.0268397779918139</v>
      </c>
    </row>
    <row r="672" spans="1:3" x14ac:dyDescent="0.25">
      <c r="A672" s="12">
        <v>6.47</v>
      </c>
      <c r="C672" s="12">
        <f t="shared" si="13"/>
        <v>3.0257138334638354</v>
      </c>
    </row>
    <row r="673" spans="1:3" x14ac:dyDescent="0.25">
      <c r="A673" s="12">
        <v>6.48</v>
      </c>
      <c r="C673" s="12">
        <f t="shared" si="13"/>
        <v>3.0245878889358604</v>
      </c>
    </row>
    <row r="674" spans="1:3" x14ac:dyDescent="0.25">
      <c r="A674" s="12">
        <v>6.49</v>
      </c>
      <c r="C674" s="12">
        <f t="shared" si="13"/>
        <v>3.023461944407889</v>
      </c>
    </row>
    <row r="675" spans="1:3" x14ac:dyDescent="0.25">
      <c r="A675" s="12">
        <v>6.5</v>
      </c>
      <c r="C675" s="12">
        <f t="shared" si="13"/>
        <v>3.0223359998799211</v>
      </c>
    </row>
    <row r="676" spans="1:3" x14ac:dyDescent="0.25">
      <c r="A676" s="12">
        <v>6.51</v>
      </c>
      <c r="C676" s="12">
        <f t="shared" si="13"/>
        <v>3.021210055351955</v>
      </c>
    </row>
    <row r="677" spans="1:3" x14ac:dyDescent="0.25">
      <c r="A677" s="12">
        <v>6.52</v>
      </c>
      <c r="C677" s="12">
        <f t="shared" si="13"/>
        <v>3.0200841108239915</v>
      </c>
    </row>
    <row r="678" spans="1:3" x14ac:dyDescent="0.25">
      <c r="A678" s="12">
        <v>6.53</v>
      </c>
      <c r="C678" s="12">
        <f t="shared" si="13"/>
        <v>3.0189581662960308</v>
      </c>
    </row>
    <row r="679" spans="1:3" x14ac:dyDescent="0.25">
      <c r="A679" s="12">
        <v>6.54</v>
      </c>
      <c r="C679" s="12">
        <f t="shared" si="13"/>
        <v>3.0178322217680726</v>
      </c>
    </row>
    <row r="680" spans="1:3" x14ac:dyDescent="0.25">
      <c r="A680" s="12">
        <v>6.55</v>
      </c>
      <c r="C680" s="12">
        <f t="shared" si="13"/>
        <v>3.0167062772401163</v>
      </c>
    </row>
    <row r="681" spans="1:3" x14ac:dyDescent="0.25">
      <c r="A681" s="12">
        <v>6.56</v>
      </c>
      <c r="C681" s="12">
        <f t="shared" si="13"/>
        <v>3.0155803327121617</v>
      </c>
    </row>
    <row r="682" spans="1:3" x14ac:dyDescent="0.25">
      <c r="A682" s="12">
        <v>6.57</v>
      </c>
      <c r="C682" s="12">
        <f t="shared" si="13"/>
        <v>3.0144543881842099</v>
      </c>
    </row>
    <row r="683" spans="1:3" x14ac:dyDescent="0.25">
      <c r="A683" s="12">
        <v>6.58</v>
      </c>
      <c r="C683" s="12">
        <f t="shared" si="13"/>
        <v>3.0133284436562597</v>
      </c>
    </row>
    <row r="684" spans="1:3" x14ac:dyDescent="0.25">
      <c r="A684" s="12">
        <v>6.59</v>
      </c>
      <c r="C684" s="12">
        <f t="shared" si="13"/>
        <v>3.0122024991283105</v>
      </c>
    </row>
    <row r="685" spans="1:3" x14ac:dyDescent="0.25">
      <c r="A685" s="12">
        <v>6.6</v>
      </c>
      <c r="C685" s="12">
        <f t="shared" si="13"/>
        <v>3.0110765546003639</v>
      </c>
    </row>
    <row r="686" spans="1:3" x14ac:dyDescent="0.25">
      <c r="A686" s="12">
        <v>6.61</v>
      </c>
      <c r="C686" s="12">
        <f t="shared" si="13"/>
        <v>3.0099506100724183</v>
      </c>
    </row>
    <row r="687" spans="1:3" x14ac:dyDescent="0.25">
      <c r="A687" s="12">
        <v>6.62</v>
      </c>
      <c r="C687" s="12">
        <f t="shared" si="13"/>
        <v>3.0088246655444744</v>
      </c>
    </row>
    <row r="688" spans="1:3" x14ac:dyDescent="0.25">
      <c r="A688" s="12">
        <v>6.63</v>
      </c>
      <c r="C688" s="12">
        <f t="shared" si="13"/>
        <v>3.0076987210165322</v>
      </c>
    </row>
    <row r="689" spans="1:3" x14ac:dyDescent="0.25">
      <c r="A689" s="12">
        <v>6.64</v>
      </c>
      <c r="C689" s="12">
        <f t="shared" si="13"/>
        <v>3.006572776488591</v>
      </c>
    </row>
    <row r="690" spans="1:3" x14ac:dyDescent="0.25">
      <c r="A690" s="12">
        <v>6.65</v>
      </c>
      <c r="C690" s="12">
        <f t="shared" si="13"/>
        <v>3.0054468319606507</v>
      </c>
    </row>
    <row r="691" spans="1:3" x14ac:dyDescent="0.25">
      <c r="A691" s="12">
        <v>6.66</v>
      </c>
      <c r="C691" s="12">
        <f t="shared" si="13"/>
        <v>3.0043208874327121</v>
      </c>
    </row>
    <row r="692" spans="1:3" x14ac:dyDescent="0.25">
      <c r="A692" s="12">
        <v>6.67</v>
      </c>
      <c r="C692" s="12">
        <f t="shared" si="13"/>
        <v>3.0031949429047744</v>
      </c>
    </row>
    <row r="693" spans="1:3" x14ac:dyDescent="0.25">
      <c r="A693" s="12">
        <v>6.68</v>
      </c>
      <c r="C693" s="12">
        <f t="shared" si="13"/>
        <v>3.0020689983768385</v>
      </c>
    </row>
    <row r="694" spans="1:3" x14ac:dyDescent="0.25">
      <c r="A694" s="12">
        <v>6.69</v>
      </c>
      <c r="C694" s="12">
        <f t="shared" si="13"/>
        <v>3.0009430538489026</v>
      </c>
    </row>
    <row r="695" spans="1:3" x14ac:dyDescent="0.25">
      <c r="A695" s="12">
        <v>6.7</v>
      </c>
      <c r="C695" s="12">
        <f t="shared" si="13"/>
        <v>2.9998171093209685</v>
      </c>
    </row>
    <row r="696" spans="1:3" x14ac:dyDescent="0.25">
      <c r="A696" s="12">
        <v>6.71</v>
      </c>
      <c r="C696" s="12">
        <f t="shared" si="13"/>
        <v>2.9986911647930343</v>
      </c>
    </row>
    <row r="697" spans="1:3" x14ac:dyDescent="0.25">
      <c r="A697" s="12">
        <v>6.72</v>
      </c>
      <c r="C697" s="12">
        <f t="shared" si="13"/>
        <v>2.997565220265102</v>
      </c>
    </row>
    <row r="698" spans="1:3" x14ac:dyDescent="0.25">
      <c r="A698" s="12">
        <v>6.73</v>
      </c>
      <c r="C698" s="12">
        <f t="shared" si="13"/>
        <v>2.9964392757371696</v>
      </c>
    </row>
    <row r="699" spans="1:3" x14ac:dyDescent="0.25">
      <c r="A699" s="12">
        <v>6.74</v>
      </c>
      <c r="C699" s="12">
        <f t="shared" si="13"/>
        <v>2.9953133312092382</v>
      </c>
    </row>
    <row r="700" spans="1:3" x14ac:dyDescent="0.25">
      <c r="A700" s="12">
        <v>6.75</v>
      </c>
      <c r="C700" s="12">
        <f t="shared" si="13"/>
        <v>2.9941873866813076</v>
      </c>
    </row>
    <row r="701" spans="1:3" x14ac:dyDescent="0.25">
      <c r="A701" s="12">
        <v>6.76</v>
      </c>
      <c r="C701" s="12">
        <f t="shared" si="13"/>
        <v>2.9930614421533779</v>
      </c>
    </row>
    <row r="702" spans="1:3" x14ac:dyDescent="0.25">
      <c r="A702" s="12">
        <v>6.77</v>
      </c>
      <c r="C702" s="12">
        <f t="shared" si="13"/>
        <v>2.9919354976254482</v>
      </c>
    </row>
    <row r="703" spans="1:3" x14ac:dyDescent="0.25">
      <c r="A703" s="12">
        <v>6.78</v>
      </c>
      <c r="C703" s="12">
        <f t="shared" si="13"/>
        <v>2.9908095530975194</v>
      </c>
    </row>
    <row r="704" spans="1:3" x14ac:dyDescent="0.25">
      <c r="A704" s="12">
        <v>6.79</v>
      </c>
      <c r="C704" s="12">
        <f t="shared" si="13"/>
        <v>2.9896836085695915</v>
      </c>
    </row>
    <row r="705" spans="1:3" x14ac:dyDescent="0.25">
      <c r="A705" s="12">
        <v>6.8</v>
      </c>
      <c r="C705" s="12">
        <f t="shared" si="13"/>
        <v>2.9885576640416636</v>
      </c>
    </row>
    <row r="706" spans="1:3" x14ac:dyDescent="0.25">
      <c r="A706" s="12">
        <v>6.81</v>
      </c>
      <c r="C706" s="12">
        <f t="shared" si="13"/>
        <v>2.9874317195137365</v>
      </c>
    </row>
    <row r="707" spans="1:3" x14ac:dyDescent="0.25">
      <c r="A707" s="12">
        <v>6.82</v>
      </c>
      <c r="C707" s="12">
        <f t="shared" si="13"/>
        <v>2.9863057749858095</v>
      </c>
    </row>
    <row r="708" spans="1:3" x14ac:dyDescent="0.25">
      <c r="A708" s="12">
        <v>6.83</v>
      </c>
      <c r="C708" s="12">
        <f t="shared" si="13"/>
        <v>2.9851798304578834</v>
      </c>
    </row>
    <row r="709" spans="1:3" x14ac:dyDescent="0.25">
      <c r="A709" s="12">
        <v>6.84</v>
      </c>
      <c r="C709" s="12">
        <f t="shared" si="13"/>
        <v>2.9840538859299581</v>
      </c>
    </row>
    <row r="710" spans="1:3" x14ac:dyDescent="0.25">
      <c r="A710" s="12">
        <v>6.85</v>
      </c>
      <c r="C710" s="12">
        <f t="shared" si="13"/>
        <v>2.9829279414020329</v>
      </c>
    </row>
    <row r="711" spans="1:3" x14ac:dyDescent="0.25">
      <c r="A711" s="12">
        <v>6.86</v>
      </c>
      <c r="C711" s="12">
        <f t="shared" si="13"/>
        <v>2.9818019968741076</v>
      </c>
    </row>
    <row r="712" spans="1:3" x14ac:dyDescent="0.25">
      <c r="A712" s="12">
        <v>6.87</v>
      </c>
      <c r="C712" s="12">
        <f t="shared" si="13"/>
        <v>2.9806760523461824</v>
      </c>
    </row>
    <row r="713" spans="1:3" x14ac:dyDescent="0.25">
      <c r="A713" s="12">
        <v>6.88</v>
      </c>
      <c r="C713" s="12">
        <f t="shared" si="13"/>
        <v>2.9795501078182589</v>
      </c>
    </row>
    <row r="714" spans="1:3" x14ac:dyDescent="0.25">
      <c r="A714" s="12">
        <v>6.89</v>
      </c>
      <c r="C714" s="12">
        <f t="shared" si="13"/>
        <v>2.9784241632903345</v>
      </c>
    </row>
    <row r="715" spans="1:3" x14ac:dyDescent="0.25">
      <c r="A715" s="12">
        <v>6.9</v>
      </c>
      <c r="C715" s="12">
        <f t="shared" si="13"/>
        <v>2.9772982187624111</v>
      </c>
    </row>
    <row r="716" spans="1:3" x14ac:dyDescent="0.25">
      <c r="A716" s="12">
        <v>6.91</v>
      </c>
      <c r="C716" s="12">
        <f t="shared" si="13"/>
        <v>2.9761722742344876</v>
      </c>
    </row>
    <row r="717" spans="1:3" x14ac:dyDescent="0.25">
      <c r="A717" s="12">
        <v>6.92</v>
      </c>
      <c r="C717" s="12">
        <f t="shared" si="13"/>
        <v>2.9750463297065641</v>
      </c>
    </row>
    <row r="718" spans="1:3" x14ac:dyDescent="0.25">
      <c r="A718" s="12">
        <v>6.93</v>
      </c>
      <c r="C718" s="12">
        <f t="shared" si="13"/>
        <v>2.9739203851786415</v>
      </c>
    </row>
    <row r="719" spans="1:3" x14ac:dyDescent="0.25">
      <c r="A719" s="12">
        <v>6.94</v>
      </c>
      <c r="C719" s="12">
        <f t="shared" si="13"/>
        <v>2.972794440650719</v>
      </c>
    </row>
    <row r="720" spans="1:3" x14ac:dyDescent="0.25">
      <c r="A720" s="12">
        <v>6.95</v>
      </c>
      <c r="C720" s="12">
        <f t="shared" si="13"/>
        <v>2.9716684961227964</v>
      </c>
    </row>
    <row r="721" spans="1:3" x14ac:dyDescent="0.25">
      <c r="A721" s="12">
        <v>6.96</v>
      </c>
      <c r="C721" s="12">
        <f t="shared" si="13"/>
        <v>2.9705425515948738</v>
      </c>
    </row>
    <row r="722" spans="1:3" x14ac:dyDescent="0.25">
      <c r="A722" s="12">
        <v>6.97</v>
      </c>
      <c r="C722" s="12">
        <f t="shared" si="13"/>
        <v>2.9694166070669521</v>
      </c>
    </row>
    <row r="723" spans="1:3" x14ac:dyDescent="0.25">
      <c r="A723" s="12">
        <v>6.98</v>
      </c>
      <c r="C723" s="12">
        <f t="shared" si="13"/>
        <v>2.9682906625390304</v>
      </c>
    </row>
    <row r="724" spans="1:3" x14ac:dyDescent="0.25">
      <c r="A724" s="12">
        <v>6.99</v>
      </c>
      <c r="C724" s="12">
        <f t="shared" si="13"/>
        <v>2.9671647180111087</v>
      </c>
    </row>
    <row r="725" spans="1:3" x14ac:dyDescent="0.25">
      <c r="A725" s="12">
        <v>7</v>
      </c>
      <c r="C725" s="12">
        <f t="shared" si="13"/>
        <v>2.966038773483187</v>
      </c>
    </row>
    <row r="726" spans="1:3" x14ac:dyDescent="0.25">
      <c r="A726" s="12">
        <v>7.01</v>
      </c>
      <c r="C726" s="12">
        <f t="shared" si="13"/>
        <v>2.9649128289552662</v>
      </c>
    </row>
    <row r="727" spans="1:3" x14ac:dyDescent="0.25">
      <c r="A727" s="12">
        <v>7.02</v>
      </c>
      <c r="C727" s="12">
        <f t="shared" si="13"/>
        <v>2.9637868844273454</v>
      </c>
    </row>
    <row r="728" spans="1:3" x14ac:dyDescent="0.25">
      <c r="A728" s="12">
        <v>7.03</v>
      </c>
      <c r="C728" s="12">
        <f t="shared" si="13"/>
        <v>2.9626609398994237</v>
      </c>
    </row>
    <row r="729" spans="1:3" x14ac:dyDescent="0.25">
      <c r="A729" s="12">
        <v>7.04</v>
      </c>
      <c r="C729" s="12">
        <f t="shared" si="13"/>
        <v>2.9615349953715029</v>
      </c>
    </row>
    <row r="730" spans="1:3" x14ac:dyDescent="0.25">
      <c r="A730" s="12">
        <v>7.05</v>
      </c>
      <c r="C730" s="12">
        <f t="shared" si="13"/>
        <v>2.9604090508435821</v>
      </c>
    </row>
    <row r="731" spans="1:3" x14ac:dyDescent="0.25">
      <c r="A731" s="12">
        <v>7.06</v>
      </c>
      <c r="C731" s="12">
        <f t="shared" si="13"/>
        <v>2.9592831063156622</v>
      </c>
    </row>
    <row r="732" spans="1:3" x14ac:dyDescent="0.25">
      <c r="A732" s="12">
        <v>7.07</v>
      </c>
      <c r="C732" s="12">
        <f t="shared" ref="C732:C795" si="14">$G$5+LOG10($G$2*EXP(-$G$3*A732)+(1-$G$2)*EXP(-$G$4*A732))</f>
        <v>2.9581571617877414</v>
      </c>
    </row>
    <row r="733" spans="1:3" x14ac:dyDescent="0.25">
      <c r="A733" s="12">
        <v>7.08</v>
      </c>
      <c r="C733" s="12">
        <f t="shared" si="14"/>
        <v>2.9570312172598205</v>
      </c>
    </row>
    <row r="734" spans="1:3" x14ac:dyDescent="0.25">
      <c r="A734" s="12">
        <v>7.09</v>
      </c>
      <c r="C734" s="12">
        <f t="shared" si="14"/>
        <v>2.9559052727319006</v>
      </c>
    </row>
    <row r="735" spans="1:3" x14ac:dyDescent="0.25">
      <c r="A735" s="12">
        <v>7.1</v>
      </c>
      <c r="C735" s="12">
        <f t="shared" si="14"/>
        <v>2.9547793282039807</v>
      </c>
    </row>
    <row r="736" spans="1:3" x14ac:dyDescent="0.25">
      <c r="A736" s="12">
        <v>7.11</v>
      </c>
      <c r="C736" s="12">
        <f t="shared" si="14"/>
        <v>2.9536533836760608</v>
      </c>
    </row>
    <row r="737" spans="1:3" x14ac:dyDescent="0.25">
      <c r="A737" s="12">
        <v>7.12</v>
      </c>
      <c r="C737" s="12">
        <f t="shared" si="14"/>
        <v>2.9525274391481409</v>
      </c>
    </row>
    <row r="738" spans="1:3" x14ac:dyDescent="0.25">
      <c r="A738" s="12">
        <v>7.13</v>
      </c>
      <c r="C738" s="12">
        <f t="shared" si="14"/>
        <v>2.9514014946202209</v>
      </c>
    </row>
    <row r="739" spans="1:3" x14ac:dyDescent="0.25">
      <c r="A739" s="12">
        <v>7.14</v>
      </c>
      <c r="C739" s="12">
        <f t="shared" si="14"/>
        <v>2.950275550092301</v>
      </c>
    </row>
    <row r="740" spans="1:3" x14ac:dyDescent="0.25">
      <c r="A740" s="12">
        <v>7.15</v>
      </c>
      <c r="C740" s="12">
        <f t="shared" si="14"/>
        <v>2.9491496055643811</v>
      </c>
    </row>
    <row r="741" spans="1:3" x14ac:dyDescent="0.25">
      <c r="A741" s="12">
        <v>7.16</v>
      </c>
      <c r="C741" s="12">
        <f t="shared" si="14"/>
        <v>2.9480236610364612</v>
      </c>
    </row>
    <row r="742" spans="1:3" x14ac:dyDescent="0.25">
      <c r="A742" s="12">
        <v>7.17</v>
      </c>
      <c r="C742" s="12">
        <f t="shared" si="14"/>
        <v>2.9468977165085413</v>
      </c>
    </row>
    <row r="743" spans="1:3" x14ac:dyDescent="0.25">
      <c r="A743" s="12">
        <v>7.18</v>
      </c>
      <c r="C743" s="12">
        <f t="shared" si="14"/>
        <v>2.9457717719806222</v>
      </c>
    </row>
    <row r="744" spans="1:3" x14ac:dyDescent="0.25">
      <c r="A744" s="12">
        <v>7.19</v>
      </c>
      <c r="C744" s="12">
        <f t="shared" si="14"/>
        <v>2.9446458274527023</v>
      </c>
    </row>
    <row r="745" spans="1:3" x14ac:dyDescent="0.25">
      <c r="A745" s="12">
        <v>7.2</v>
      </c>
      <c r="C745" s="12">
        <f t="shared" si="14"/>
        <v>2.9435198829247833</v>
      </c>
    </row>
    <row r="746" spans="1:3" x14ac:dyDescent="0.25">
      <c r="A746" s="12">
        <v>7.21</v>
      </c>
      <c r="C746" s="12">
        <f t="shared" si="14"/>
        <v>2.9423939383968634</v>
      </c>
    </row>
    <row r="747" spans="1:3" x14ac:dyDescent="0.25">
      <c r="A747" s="12">
        <v>7.22</v>
      </c>
      <c r="C747" s="12">
        <f t="shared" si="14"/>
        <v>2.9412679938689443</v>
      </c>
    </row>
    <row r="748" spans="1:3" x14ac:dyDescent="0.25">
      <c r="A748" s="12">
        <v>7.23</v>
      </c>
      <c r="C748" s="12">
        <f t="shared" si="14"/>
        <v>2.9401420493410253</v>
      </c>
    </row>
    <row r="749" spans="1:3" x14ac:dyDescent="0.25">
      <c r="A749" s="12">
        <v>7.24</v>
      </c>
      <c r="C749" s="12">
        <f t="shared" si="14"/>
        <v>2.9390161048131054</v>
      </c>
    </row>
    <row r="750" spans="1:3" x14ac:dyDescent="0.25">
      <c r="A750" s="12">
        <v>7.25</v>
      </c>
      <c r="C750" s="12">
        <f t="shared" si="14"/>
        <v>2.9378901602851863</v>
      </c>
    </row>
    <row r="751" spans="1:3" x14ac:dyDescent="0.25">
      <c r="A751" s="12">
        <v>7.26</v>
      </c>
      <c r="C751" s="12">
        <f t="shared" si="14"/>
        <v>2.9367642157572673</v>
      </c>
    </row>
    <row r="752" spans="1:3" x14ac:dyDescent="0.25">
      <c r="A752" s="12">
        <v>7.27</v>
      </c>
      <c r="C752" s="12">
        <f t="shared" si="14"/>
        <v>2.9356382712293483</v>
      </c>
    </row>
    <row r="753" spans="1:3" x14ac:dyDescent="0.25">
      <c r="A753" s="12">
        <v>7.28</v>
      </c>
      <c r="C753" s="12">
        <f t="shared" si="14"/>
        <v>2.9345123267014293</v>
      </c>
    </row>
    <row r="754" spans="1:3" x14ac:dyDescent="0.25">
      <c r="A754" s="12">
        <v>7.29</v>
      </c>
      <c r="C754" s="12">
        <f t="shared" si="14"/>
        <v>2.9333863821735102</v>
      </c>
    </row>
    <row r="755" spans="1:3" x14ac:dyDescent="0.25">
      <c r="A755" s="12">
        <v>7.3</v>
      </c>
      <c r="C755" s="12">
        <f t="shared" si="14"/>
        <v>2.9322604376455912</v>
      </c>
    </row>
    <row r="756" spans="1:3" x14ac:dyDescent="0.25">
      <c r="A756" s="12">
        <v>7.31</v>
      </c>
      <c r="C756" s="12">
        <f t="shared" si="14"/>
        <v>2.9311344931176722</v>
      </c>
    </row>
    <row r="757" spans="1:3" x14ac:dyDescent="0.25">
      <c r="A757" s="12">
        <v>7.32</v>
      </c>
      <c r="C757" s="12">
        <f t="shared" si="14"/>
        <v>2.9300085485897531</v>
      </c>
    </row>
    <row r="758" spans="1:3" x14ac:dyDescent="0.25">
      <c r="A758" s="12">
        <v>7.33</v>
      </c>
      <c r="C758" s="12">
        <f t="shared" si="14"/>
        <v>2.9288826040618341</v>
      </c>
    </row>
    <row r="759" spans="1:3" x14ac:dyDescent="0.25">
      <c r="A759" s="12">
        <v>7.34</v>
      </c>
      <c r="C759" s="12">
        <f t="shared" si="14"/>
        <v>2.9277566595339151</v>
      </c>
    </row>
    <row r="760" spans="1:3" x14ac:dyDescent="0.25">
      <c r="A760" s="12">
        <v>7.35</v>
      </c>
      <c r="C760" s="12">
        <f t="shared" si="14"/>
        <v>2.926630715005996</v>
      </c>
    </row>
    <row r="761" spans="1:3" x14ac:dyDescent="0.25">
      <c r="A761" s="12">
        <v>7.36</v>
      </c>
      <c r="C761" s="12">
        <f t="shared" si="14"/>
        <v>2.925504770478077</v>
      </c>
    </row>
    <row r="762" spans="1:3" x14ac:dyDescent="0.25">
      <c r="A762" s="12">
        <v>7.37</v>
      </c>
      <c r="C762" s="12">
        <f t="shared" si="14"/>
        <v>2.924378825950158</v>
      </c>
    </row>
    <row r="763" spans="1:3" x14ac:dyDescent="0.25">
      <c r="A763" s="12">
        <v>7.38</v>
      </c>
      <c r="C763" s="12">
        <f t="shared" si="14"/>
        <v>2.9232528814222389</v>
      </c>
    </row>
    <row r="764" spans="1:3" x14ac:dyDescent="0.25">
      <c r="A764" s="12">
        <v>7.39</v>
      </c>
      <c r="C764" s="12">
        <f t="shared" si="14"/>
        <v>2.9221269368943208</v>
      </c>
    </row>
    <row r="765" spans="1:3" x14ac:dyDescent="0.25">
      <c r="A765" s="12">
        <v>7.4</v>
      </c>
      <c r="C765" s="12">
        <f t="shared" si="14"/>
        <v>2.9210009923664018</v>
      </c>
    </row>
    <row r="766" spans="1:3" x14ac:dyDescent="0.25">
      <c r="A766" s="12">
        <v>7.41</v>
      </c>
      <c r="C766" s="12">
        <f t="shared" si="14"/>
        <v>2.9198750478384827</v>
      </c>
    </row>
    <row r="767" spans="1:3" x14ac:dyDescent="0.25">
      <c r="A767" s="12">
        <v>7.42</v>
      </c>
      <c r="C767" s="12">
        <f t="shared" si="14"/>
        <v>2.9187491033105646</v>
      </c>
    </row>
    <row r="768" spans="1:3" x14ac:dyDescent="0.25">
      <c r="A768" s="12">
        <v>7.43</v>
      </c>
      <c r="C768" s="12">
        <f t="shared" si="14"/>
        <v>2.9176231587826456</v>
      </c>
    </row>
    <row r="769" spans="1:3" x14ac:dyDescent="0.25">
      <c r="A769" s="12">
        <v>7.44</v>
      </c>
      <c r="C769" s="12">
        <f t="shared" si="14"/>
        <v>2.9164972142547265</v>
      </c>
    </row>
    <row r="770" spans="1:3" x14ac:dyDescent="0.25">
      <c r="A770" s="12">
        <v>7.45</v>
      </c>
      <c r="C770" s="12">
        <f t="shared" si="14"/>
        <v>2.9153712697268075</v>
      </c>
    </row>
    <row r="771" spans="1:3" x14ac:dyDescent="0.25">
      <c r="A771" s="12">
        <v>7.46</v>
      </c>
      <c r="C771" s="12">
        <f t="shared" si="14"/>
        <v>2.9142453251988893</v>
      </c>
    </row>
    <row r="772" spans="1:3" x14ac:dyDescent="0.25">
      <c r="A772" s="12">
        <v>7.47</v>
      </c>
      <c r="C772" s="12">
        <f t="shared" si="14"/>
        <v>2.9131193806709703</v>
      </c>
    </row>
    <row r="773" spans="1:3" x14ac:dyDescent="0.25">
      <c r="A773" s="12">
        <v>7.48</v>
      </c>
      <c r="C773" s="12">
        <f t="shared" si="14"/>
        <v>2.9119934361430513</v>
      </c>
    </row>
    <row r="774" spans="1:3" x14ac:dyDescent="0.25">
      <c r="A774" s="12">
        <v>7.49</v>
      </c>
      <c r="C774" s="12">
        <f t="shared" si="14"/>
        <v>2.9108674916151331</v>
      </c>
    </row>
    <row r="775" spans="1:3" x14ac:dyDescent="0.25">
      <c r="A775" s="12">
        <v>7.5</v>
      </c>
      <c r="C775" s="12">
        <f t="shared" si="14"/>
        <v>2.9097415470872141</v>
      </c>
    </row>
    <row r="776" spans="1:3" x14ac:dyDescent="0.25">
      <c r="A776" s="12">
        <v>7.51</v>
      </c>
      <c r="C776" s="12">
        <f t="shared" si="14"/>
        <v>2.908615602559296</v>
      </c>
    </row>
    <row r="777" spans="1:3" x14ac:dyDescent="0.25">
      <c r="A777" s="12">
        <v>7.52</v>
      </c>
      <c r="C777" s="12">
        <f t="shared" si="14"/>
        <v>2.9074896580313769</v>
      </c>
    </row>
    <row r="778" spans="1:3" x14ac:dyDescent="0.25">
      <c r="A778" s="12">
        <v>7.53</v>
      </c>
      <c r="C778" s="12">
        <f t="shared" si="14"/>
        <v>2.9063637135034579</v>
      </c>
    </row>
    <row r="779" spans="1:3" x14ac:dyDescent="0.25">
      <c r="A779" s="12">
        <v>7.54</v>
      </c>
      <c r="C779" s="12">
        <f t="shared" si="14"/>
        <v>2.9052377689755398</v>
      </c>
    </row>
    <row r="780" spans="1:3" x14ac:dyDescent="0.25">
      <c r="A780" s="12">
        <v>7.55</v>
      </c>
      <c r="C780" s="12">
        <f t="shared" si="14"/>
        <v>2.9041118244476207</v>
      </c>
    </row>
    <row r="781" spans="1:3" x14ac:dyDescent="0.25">
      <c r="A781" s="12">
        <v>7.56</v>
      </c>
      <c r="C781" s="12">
        <f t="shared" si="14"/>
        <v>2.9029858799197026</v>
      </c>
    </row>
    <row r="782" spans="1:3" x14ac:dyDescent="0.25">
      <c r="A782" s="12">
        <v>7.57</v>
      </c>
      <c r="C782" s="12">
        <f t="shared" si="14"/>
        <v>2.9018599353917836</v>
      </c>
    </row>
    <row r="783" spans="1:3" x14ac:dyDescent="0.25">
      <c r="A783" s="12">
        <v>7.58</v>
      </c>
      <c r="C783" s="12">
        <f t="shared" si="14"/>
        <v>2.9007339908638654</v>
      </c>
    </row>
    <row r="784" spans="1:3" x14ac:dyDescent="0.25">
      <c r="A784" s="12">
        <v>7.59</v>
      </c>
      <c r="C784" s="12">
        <f t="shared" si="14"/>
        <v>2.8996080463359464</v>
      </c>
    </row>
    <row r="785" spans="1:3" x14ac:dyDescent="0.25">
      <c r="A785" s="12">
        <v>7.6</v>
      </c>
      <c r="C785" s="12">
        <f t="shared" si="14"/>
        <v>2.8984821018080282</v>
      </c>
    </row>
    <row r="786" spans="1:3" x14ac:dyDescent="0.25">
      <c r="A786" s="12">
        <v>7.61</v>
      </c>
      <c r="C786" s="12">
        <f t="shared" si="14"/>
        <v>2.8973561572801092</v>
      </c>
    </row>
    <row r="787" spans="1:3" x14ac:dyDescent="0.25">
      <c r="A787" s="12">
        <v>7.62</v>
      </c>
      <c r="C787" s="12">
        <f t="shared" si="14"/>
        <v>2.8962302127521911</v>
      </c>
    </row>
    <row r="788" spans="1:3" x14ac:dyDescent="0.25">
      <c r="A788" s="12">
        <v>7.63</v>
      </c>
      <c r="C788" s="12">
        <f t="shared" si="14"/>
        <v>2.895104268224272</v>
      </c>
    </row>
    <row r="789" spans="1:3" x14ac:dyDescent="0.25">
      <c r="A789" s="12">
        <v>7.64</v>
      </c>
      <c r="C789" s="12">
        <f t="shared" si="14"/>
        <v>2.8939783236963539</v>
      </c>
    </row>
    <row r="790" spans="1:3" x14ac:dyDescent="0.25">
      <c r="A790" s="12">
        <v>7.65</v>
      </c>
      <c r="C790" s="12">
        <f t="shared" si="14"/>
        <v>2.8928523791684349</v>
      </c>
    </row>
    <row r="791" spans="1:3" x14ac:dyDescent="0.25">
      <c r="A791" s="12">
        <v>7.66</v>
      </c>
      <c r="C791" s="12">
        <f t="shared" si="14"/>
        <v>2.8917264346405158</v>
      </c>
    </row>
    <row r="792" spans="1:3" x14ac:dyDescent="0.25">
      <c r="A792" s="12">
        <v>7.67</v>
      </c>
      <c r="C792" s="12">
        <f t="shared" si="14"/>
        <v>2.8906004901125977</v>
      </c>
    </row>
    <row r="793" spans="1:3" x14ac:dyDescent="0.25">
      <c r="A793" s="12">
        <v>7.68</v>
      </c>
      <c r="C793" s="12">
        <f t="shared" si="14"/>
        <v>2.8894745455846795</v>
      </c>
    </row>
    <row r="794" spans="1:3" x14ac:dyDescent="0.25">
      <c r="A794" s="12">
        <v>7.69</v>
      </c>
      <c r="C794" s="12">
        <f t="shared" si="14"/>
        <v>2.8883486010567605</v>
      </c>
    </row>
    <row r="795" spans="1:3" x14ac:dyDescent="0.25">
      <c r="A795" s="12">
        <v>7.7</v>
      </c>
      <c r="C795" s="12">
        <f t="shared" si="14"/>
        <v>2.8872226565288424</v>
      </c>
    </row>
    <row r="796" spans="1:3" x14ac:dyDescent="0.25">
      <c r="A796" s="12">
        <v>7.71</v>
      </c>
      <c r="C796" s="12">
        <f t="shared" ref="C796:C859" si="15">$G$5+LOG10($G$2*EXP(-$G$3*A796)+(1-$G$2)*EXP(-$G$4*A796))</f>
        <v>2.8860967120009233</v>
      </c>
    </row>
    <row r="797" spans="1:3" x14ac:dyDescent="0.25">
      <c r="A797" s="12">
        <v>7.72</v>
      </c>
      <c r="C797" s="12">
        <f t="shared" si="15"/>
        <v>2.8849707674730052</v>
      </c>
    </row>
    <row r="798" spans="1:3" x14ac:dyDescent="0.25">
      <c r="A798" s="12">
        <v>7.73</v>
      </c>
      <c r="C798" s="12">
        <f t="shared" si="15"/>
        <v>2.8838448229450862</v>
      </c>
    </row>
    <row r="799" spans="1:3" x14ac:dyDescent="0.25">
      <c r="A799" s="12">
        <v>7.74</v>
      </c>
      <c r="C799" s="12">
        <f t="shared" si="15"/>
        <v>2.882718878417168</v>
      </c>
    </row>
    <row r="800" spans="1:3" x14ac:dyDescent="0.25">
      <c r="A800" s="12">
        <v>7.75</v>
      </c>
      <c r="C800" s="12">
        <f t="shared" si="15"/>
        <v>2.881592933889249</v>
      </c>
    </row>
    <row r="801" spans="1:3" x14ac:dyDescent="0.25">
      <c r="A801" s="12">
        <v>7.76</v>
      </c>
      <c r="C801" s="12">
        <f t="shared" si="15"/>
        <v>2.8804669893613308</v>
      </c>
    </row>
    <row r="802" spans="1:3" x14ac:dyDescent="0.25">
      <c r="A802" s="12">
        <v>7.77</v>
      </c>
      <c r="C802" s="12">
        <f t="shared" si="15"/>
        <v>2.8793410448334118</v>
      </c>
    </row>
    <row r="803" spans="1:3" x14ac:dyDescent="0.25">
      <c r="A803" s="12">
        <v>7.78</v>
      </c>
      <c r="C803" s="12">
        <f t="shared" si="15"/>
        <v>2.8782151003054937</v>
      </c>
    </row>
    <row r="804" spans="1:3" x14ac:dyDescent="0.25">
      <c r="A804" s="12">
        <v>7.79</v>
      </c>
      <c r="C804" s="12">
        <f t="shared" si="15"/>
        <v>2.8770891557775746</v>
      </c>
    </row>
    <row r="805" spans="1:3" x14ac:dyDescent="0.25">
      <c r="A805" s="12">
        <v>7.8</v>
      </c>
      <c r="C805" s="12">
        <f t="shared" si="15"/>
        <v>2.8759632112496565</v>
      </c>
    </row>
    <row r="806" spans="1:3" x14ac:dyDescent="0.25">
      <c r="A806" s="12">
        <v>7.81</v>
      </c>
      <c r="C806" s="12">
        <f t="shared" si="15"/>
        <v>2.8748372667217374</v>
      </c>
    </row>
    <row r="807" spans="1:3" x14ac:dyDescent="0.25">
      <c r="A807" s="12">
        <v>7.82</v>
      </c>
      <c r="C807" s="12">
        <f t="shared" si="15"/>
        <v>2.8737113221938193</v>
      </c>
    </row>
    <row r="808" spans="1:3" x14ac:dyDescent="0.25">
      <c r="A808" s="12">
        <v>7.83</v>
      </c>
      <c r="C808" s="12">
        <f t="shared" si="15"/>
        <v>2.8725853776659012</v>
      </c>
    </row>
    <row r="809" spans="1:3" x14ac:dyDescent="0.25">
      <c r="A809" s="12">
        <v>7.84</v>
      </c>
      <c r="C809" s="12">
        <f t="shared" si="15"/>
        <v>2.8714594331379821</v>
      </c>
    </row>
    <row r="810" spans="1:3" x14ac:dyDescent="0.25">
      <c r="A810" s="12">
        <v>7.85</v>
      </c>
      <c r="C810" s="12">
        <f t="shared" si="15"/>
        <v>2.870333488610064</v>
      </c>
    </row>
    <row r="811" spans="1:3" x14ac:dyDescent="0.25">
      <c r="A811" s="12">
        <v>7.86</v>
      </c>
      <c r="C811" s="12">
        <f t="shared" si="15"/>
        <v>2.869207544082145</v>
      </c>
    </row>
    <row r="812" spans="1:3" x14ac:dyDescent="0.25">
      <c r="A812" s="12">
        <v>7.87</v>
      </c>
      <c r="C812" s="12">
        <f t="shared" si="15"/>
        <v>2.8680815995542268</v>
      </c>
    </row>
    <row r="813" spans="1:3" x14ac:dyDescent="0.25">
      <c r="A813" s="12">
        <v>7.88</v>
      </c>
      <c r="C813" s="12">
        <f t="shared" si="15"/>
        <v>2.8669556550263078</v>
      </c>
    </row>
    <row r="814" spans="1:3" x14ac:dyDescent="0.25">
      <c r="A814" s="12">
        <v>7.89</v>
      </c>
      <c r="C814" s="12">
        <f t="shared" si="15"/>
        <v>2.8658297104983896</v>
      </c>
    </row>
    <row r="815" spans="1:3" x14ac:dyDescent="0.25">
      <c r="A815" s="12">
        <v>7.9</v>
      </c>
      <c r="C815" s="12">
        <f t="shared" si="15"/>
        <v>2.8647037659704706</v>
      </c>
    </row>
    <row r="816" spans="1:3" x14ac:dyDescent="0.25">
      <c r="A816" s="12">
        <v>7.91</v>
      </c>
      <c r="C816" s="12">
        <f t="shared" si="15"/>
        <v>2.8635778214425525</v>
      </c>
    </row>
    <row r="817" spans="1:3" x14ac:dyDescent="0.25">
      <c r="A817" s="12">
        <v>7.92</v>
      </c>
      <c r="C817" s="12">
        <f t="shared" si="15"/>
        <v>2.8624518769146343</v>
      </c>
    </row>
    <row r="818" spans="1:3" x14ac:dyDescent="0.25">
      <c r="A818" s="12">
        <v>7.93</v>
      </c>
      <c r="C818" s="12">
        <f t="shared" si="15"/>
        <v>2.8613259323867153</v>
      </c>
    </row>
    <row r="819" spans="1:3" x14ac:dyDescent="0.25">
      <c r="A819" s="12">
        <v>7.94</v>
      </c>
      <c r="C819" s="12">
        <f t="shared" si="15"/>
        <v>2.8601999878587971</v>
      </c>
    </row>
    <row r="820" spans="1:3" x14ac:dyDescent="0.25">
      <c r="A820" s="12">
        <v>7.95</v>
      </c>
      <c r="C820" s="12">
        <f t="shared" si="15"/>
        <v>2.8590740433308781</v>
      </c>
    </row>
    <row r="821" spans="1:3" x14ac:dyDescent="0.25">
      <c r="A821" s="12">
        <v>7.96</v>
      </c>
      <c r="C821" s="12">
        <f t="shared" si="15"/>
        <v>2.85794809880296</v>
      </c>
    </row>
    <row r="822" spans="1:3" x14ac:dyDescent="0.25">
      <c r="A822" s="12">
        <v>7.97</v>
      </c>
      <c r="C822" s="12">
        <f t="shared" si="15"/>
        <v>2.8568221542750409</v>
      </c>
    </row>
    <row r="823" spans="1:3" x14ac:dyDescent="0.25">
      <c r="A823" s="12">
        <v>7.98</v>
      </c>
      <c r="C823" s="12">
        <f t="shared" si="15"/>
        <v>2.8556962097471228</v>
      </c>
    </row>
    <row r="824" spans="1:3" x14ac:dyDescent="0.25">
      <c r="A824" s="12">
        <v>7.99</v>
      </c>
      <c r="C824" s="12">
        <f t="shared" si="15"/>
        <v>2.8545702652192038</v>
      </c>
    </row>
    <row r="825" spans="1:3" x14ac:dyDescent="0.25">
      <c r="A825" s="12">
        <v>8</v>
      </c>
      <c r="C825" s="12">
        <f t="shared" si="15"/>
        <v>2.8534443206912856</v>
      </c>
    </row>
    <row r="826" spans="1:3" x14ac:dyDescent="0.25">
      <c r="A826" s="12">
        <v>8.01</v>
      </c>
      <c r="C826" s="12">
        <f t="shared" si="15"/>
        <v>2.8523183761633675</v>
      </c>
    </row>
    <row r="827" spans="1:3" x14ac:dyDescent="0.25">
      <c r="A827" s="12">
        <v>8.02</v>
      </c>
      <c r="C827" s="12">
        <f t="shared" si="15"/>
        <v>2.8511924316354484</v>
      </c>
    </row>
    <row r="828" spans="1:3" x14ac:dyDescent="0.25">
      <c r="A828" s="12">
        <v>8.0299999999999994</v>
      </c>
      <c r="C828" s="12">
        <f t="shared" si="15"/>
        <v>2.8500664871075303</v>
      </c>
    </row>
    <row r="829" spans="1:3" x14ac:dyDescent="0.25">
      <c r="A829" s="12">
        <v>8.0399999999999991</v>
      </c>
      <c r="C829" s="12">
        <f t="shared" si="15"/>
        <v>2.8489405425796113</v>
      </c>
    </row>
    <row r="830" spans="1:3" x14ac:dyDescent="0.25">
      <c r="A830" s="12">
        <v>8.0500000000000007</v>
      </c>
      <c r="C830" s="12">
        <f t="shared" si="15"/>
        <v>2.8478145980516931</v>
      </c>
    </row>
    <row r="831" spans="1:3" x14ac:dyDescent="0.25">
      <c r="A831" s="12">
        <v>8.06</v>
      </c>
      <c r="C831" s="12">
        <f t="shared" si="15"/>
        <v>2.8466886535237741</v>
      </c>
    </row>
    <row r="832" spans="1:3" x14ac:dyDescent="0.25">
      <c r="A832" s="12">
        <v>8.07</v>
      </c>
      <c r="C832" s="12">
        <f t="shared" si="15"/>
        <v>2.8455627089958559</v>
      </c>
    </row>
    <row r="833" spans="1:3" x14ac:dyDescent="0.25">
      <c r="A833" s="12">
        <v>8.08</v>
      </c>
      <c r="C833" s="12">
        <f t="shared" si="15"/>
        <v>2.8444367644679378</v>
      </c>
    </row>
    <row r="834" spans="1:3" x14ac:dyDescent="0.25">
      <c r="A834" s="12">
        <v>8.09</v>
      </c>
      <c r="C834" s="12">
        <f t="shared" si="15"/>
        <v>2.8433108199400188</v>
      </c>
    </row>
    <row r="835" spans="1:3" x14ac:dyDescent="0.25">
      <c r="A835" s="12">
        <v>8.1</v>
      </c>
      <c r="C835" s="12">
        <f t="shared" si="15"/>
        <v>2.8421848754121006</v>
      </c>
    </row>
    <row r="836" spans="1:3" x14ac:dyDescent="0.25">
      <c r="A836" s="12">
        <v>8.11</v>
      </c>
      <c r="C836" s="12">
        <f t="shared" si="15"/>
        <v>2.8410589308841816</v>
      </c>
    </row>
    <row r="837" spans="1:3" x14ac:dyDescent="0.25">
      <c r="A837" s="12">
        <v>8.1199999999999992</v>
      </c>
      <c r="C837" s="12">
        <f t="shared" si="15"/>
        <v>2.8399329863562635</v>
      </c>
    </row>
    <row r="838" spans="1:3" x14ac:dyDescent="0.25">
      <c r="A838" s="12">
        <v>8.1300000000000008</v>
      </c>
      <c r="C838" s="12">
        <f t="shared" si="15"/>
        <v>2.8388070418283444</v>
      </c>
    </row>
    <row r="839" spans="1:3" x14ac:dyDescent="0.25">
      <c r="A839" s="12">
        <v>8.14</v>
      </c>
      <c r="C839" s="12">
        <f t="shared" si="15"/>
        <v>2.8376810973004263</v>
      </c>
    </row>
    <row r="840" spans="1:3" x14ac:dyDescent="0.25">
      <c r="A840" s="12">
        <v>8.15</v>
      </c>
      <c r="C840" s="12">
        <f t="shared" si="15"/>
        <v>2.8365551527725081</v>
      </c>
    </row>
    <row r="841" spans="1:3" x14ac:dyDescent="0.25">
      <c r="A841" s="12">
        <v>8.16</v>
      </c>
      <c r="C841" s="12">
        <f t="shared" si="15"/>
        <v>2.8354292082445891</v>
      </c>
    </row>
    <row r="842" spans="1:3" x14ac:dyDescent="0.25">
      <c r="A842" s="12">
        <v>8.17</v>
      </c>
      <c r="C842" s="12">
        <f t="shared" si="15"/>
        <v>2.834303263716671</v>
      </c>
    </row>
    <row r="843" spans="1:3" x14ac:dyDescent="0.25">
      <c r="A843" s="12">
        <v>8.18</v>
      </c>
      <c r="C843" s="12">
        <f t="shared" si="15"/>
        <v>2.8331773191887519</v>
      </c>
    </row>
    <row r="844" spans="1:3" x14ac:dyDescent="0.25">
      <c r="A844" s="12">
        <v>8.19</v>
      </c>
      <c r="C844" s="12">
        <f t="shared" si="15"/>
        <v>2.8320513746608338</v>
      </c>
    </row>
    <row r="845" spans="1:3" x14ac:dyDescent="0.25">
      <c r="A845" s="12">
        <v>8.1999999999999993</v>
      </c>
      <c r="C845" s="12">
        <f t="shared" si="15"/>
        <v>2.8309254301329156</v>
      </c>
    </row>
    <row r="846" spans="1:3" x14ac:dyDescent="0.25">
      <c r="A846" s="12">
        <v>8.2100000000000009</v>
      </c>
      <c r="C846" s="12">
        <f t="shared" si="15"/>
        <v>2.8297994856049966</v>
      </c>
    </row>
    <row r="847" spans="1:3" x14ac:dyDescent="0.25">
      <c r="A847" s="12">
        <v>8.2200000000000006</v>
      </c>
      <c r="C847" s="12">
        <f t="shared" si="15"/>
        <v>2.8286735410770785</v>
      </c>
    </row>
    <row r="848" spans="1:3" x14ac:dyDescent="0.25">
      <c r="A848" s="12">
        <v>8.23</v>
      </c>
      <c r="C848" s="12">
        <f t="shared" si="15"/>
        <v>2.8275475965491594</v>
      </c>
    </row>
    <row r="849" spans="1:3" x14ac:dyDescent="0.25">
      <c r="A849" s="12">
        <v>8.24</v>
      </c>
      <c r="C849" s="12">
        <f t="shared" si="15"/>
        <v>2.8264216520212413</v>
      </c>
    </row>
    <row r="850" spans="1:3" x14ac:dyDescent="0.25">
      <c r="A850" s="12">
        <v>8.25</v>
      </c>
      <c r="C850" s="12">
        <f t="shared" si="15"/>
        <v>2.8252957074933223</v>
      </c>
    </row>
    <row r="851" spans="1:3" x14ac:dyDescent="0.25">
      <c r="A851" s="12">
        <v>8.26</v>
      </c>
      <c r="C851" s="12">
        <f t="shared" si="15"/>
        <v>2.8241697629654041</v>
      </c>
    </row>
    <row r="852" spans="1:3" x14ac:dyDescent="0.25">
      <c r="A852" s="12">
        <v>8.27</v>
      </c>
      <c r="C852" s="12">
        <f t="shared" si="15"/>
        <v>2.823043818437486</v>
      </c>
    </row>
    <row r="853" spans="1:3" x14ac:dyDescent="0.25">
      <c r="A853" s="12">
        <v>8.2799999999999994</v>
      </c>
      <c r="C853" s="12">
        <f t="shared" si="15"/>
        <v>2.8219178739095669</v>
      </c>
    </row>
    <row r="854" spans="1:3" x14ac:dyDescent="0.25">
      <c r="A854" s="12">
        <v>8.2899999999999991</v>
      </c>
      <c r="C854" s="12">
        <f t="shared" si="15"/>
        <v>2.8207919293816488</v>
      </c>
    </row>
    <row r="855" spans="1:3" x14ac:dyDescent="0.25">
      <c r="A855" s="12">
        <v>8.3000000000000007</v>
      </c>
      <c r="C855" s="12">
        <f t="shared" si="15"/>
        <v>2.8196659848537298</v>
      </c>
    </row>
    <row r="856" spans="1:3" x14ac:dyDescent="0.25">
      <c r="A856" s="12">
        <v>8.31</v>
      </c>
      <c r="C856" s="12">
        <f t="shared" si="15"/>
        <v>2.8185400403258116</v>
      </c>
    </row>
    <row r="857" spans="1:3" x14ac:dyDescent="0.25">
      <c r="A857" s="12">
        <v>8.32</v>
      </c>
      <c r="C857" s="12">
        <f t="shared" si="15"/>
        <v>2.8174140957978926</v>
      </c>
    </row>
    <row r="858" spans="1:3" x14ac:dyDescent="0.25">
      <c r="A858" s="12">
        <v>8.33</v>
      </c>
      <c r="C858" s="12">
        <f t="shared" si="15"/>
        <v>2.8162881512699744</v>
      </c>
    </row>
    <row r="859" spans="1:3" x14ac:dyDescent="0.25">
      <c r="A859" s="12">
        <v>8.34</v>
      </c>
      <c r="C859" s="12">
        <f t="shared" si="15"/>
        <v>2.8151622067420563</v>
      </c>
    </row>
    <row r="860" spans="1:3" x14ac:dyDescent="0.25">
      <c r="A860" s="12">
        <v>8.35</v>
      </c>
      <c r="C860" s="12">
        <f t="shared" ref="C860:C923" si="16">$G$5+LOG10($G$2*EXP(-$G$3*A860)+(1-$G$2)*EXP(-$G$4*A860))</f>
        <v>2.8140362622141373</v>
      </c>
    </row>
    <row r="861" spans="1:3" x14ac:dyDescent="0.25">
      <c r="A861" s="12">
        <v>8.36</v>
      </c>
      <c r="C861" s="12">
        <f t="shared" si="16"/>
        <v>2.8129103176862191</v>
      </c>
    </row>
    <row r="862" spans="1:3" x14ac:dyDescent="0.25">
      <c r="A862" s="12">
        <v>8.3699999999999992</v>
      </c>
      <c r="C862" s="12">
        <f t="shared" si="16"/>
        <v>2.8117843731583001</v>
      </c>
    </row>
    <row r="863" spans="1:3" x14ac:dyDescent="0.25">
      <c r="A863" s="12">
        <v>8.3800000000000008</v>
      </c>
      <c r="C863" s="12">
        <f t="shared" si="16"/>
        <v>2.810658428630382</v>
      </c>
    </row>
    <row r="864" spans="1:3" x14ac:dyDescent="0.25">
      <c r="A864" s="12">
        <v>8.39</v>
      </c>
      <c r="C864" s="12">
        <f t="shared" si="16"/>
        <v>2.8095324841024629</v>
      </c>
    </row>
    <row r="865" spans="1:3" x14ac:dyDescent="0.25">
      <c r="A865" s="12">
        <v>8.4</v>
      </c>
      <c r="C865" s="12">
        <f t="shared" si="16"/>
        <v>2.8084065395745448</v>
      </c>
    </row>
    <row r="866" spans="1:3" x14ac:dyDescent="0.25">
      <c r="A866" s="12">
        <v>8.41</v>
      </c>
      <c r="C866" s="12">
        <f t="shared" si="16"/>
        <v>2.8072805950466266</v>
      </c>
    </row>
    <row r="867" spans="1:3" x14ac:dyDescent="0.25">
      <c r="A867" s="12">
        <v>8.42</v>
      </c>
      <c r="C867" s="12">
        <f t="shared" si="16"/>
        <v>2.8061546505187076</v>
      </c>
    </row>
    <row r="868" spans="1:3" x14ac:dyDescent="0.25">
      <c r="A868" s="12">
        <v>8.43</v>
      </c>
      <c r="C868" s="12">
        <f t="shared" si="16"/>
        <v>2.8050287059907895</v>
      </c>
    </row>
    <row r="869" spans="1:3" x14ac:dyDescent="0.25">
      <c r="A869" s="12">
        <v>8.44</v>
      </c>
      <c r="C869" s="12">
        <f t="shared" si="16"/>
        <v>2.8039027614628704</v>
      </c>
    </row>
    <row r="870" spans="1:3" x14ac:dyDescent="0.25">
      <c r="A870" s="12">
        <v>8.4499999999999993</v>
      </c>
      <c r="C870" s="12">
        <f t="shared" si="16"/>
        <v>2.8027768169349523</v>
      </c>
    </row>
    <row r="871" spans="1:3" x14ac:dyDescent="0.25">
      <c r="A871" s="12">
        <v>8.4600000000000009</v>
      </c>
      <c r="C871" s="12">
        <f t="shared" si="16"/>
        <v>2.8016508724070333</v>
      </c>
    </row>
    <row r="872" spans="1:3" x14ac:dyDescent="0.25">
      <c r="A872" s="12">
        <v>8.4700000000000006</v>
      </c>
      <c r="C872" s="12">
        <f t="shared" si="16"/>
        <v>2.8005249278791151</v>
      </c>
    </row>
    <row r="873" spans="1:3" x14ac:dyDescent="0.25">
      <c r="A873" s="12">
        <v>8.48</v>
      </c>
      <c r="C873" s="12">
        <f t="shared" si="16"/>
        <v>2.7993989833511961</v>
      </c>
    </row>
    <row r="874" spans="1:3" x14ac:dyDescent="0.25">
      <c r="A874" s="12">
        <v>8.49</v>
      </c>
      <c r="C874" s="12">
        <f t="shared" si="16"/>
        <v>2.7982730388232779</v>
      </c>
    </row>
    <row r="875" spans="1:3" x14ac:dyDescent="0.25">
      <c r="A875" s="12">
        <v>8.5</v>
      </c>
      <c r="C875" s="12">
        <f t="shared" si="16"/>
        <v>2.7971470942953598</v>
      </c>
    </row>
    <row r="876" spans="1:3" x14ac:dyDescent="0.25">
      <c r="A876" s="12">
        <v>8.51</v>
      </c>
      <c r="C876" s="12">
        <f t="shared" si="16"/>
        <v>2.7960211497674408</v>
      </c>
    </row>
    <row r="877" spans="1:3" x14ac:dyDescent="0.25">
      <c r="A877" s="12">
        <v>8.52</v>
      </c>
      <c r="C877" s="12">
        <f t="shared" si="16"/>
        <v>2.7948952052395226</v>
      </c>
    </row>
    <row r="878" spans="1:3" x14ac:dyDescent="0.25">
      <c r="A878" s="12">
        <v>8.5299999999999994</v>
      </c>
      <c r="C878" s="12">
        <f t="shared" si="16"/>
        <v>2.7937692607116045</v>
      </c>
    </row>
    <row r="879" spans="1:3" x14ac:dyDescent="0.25">
      <c r="A879" s="12">
        <v>8.5399999999999991</v>
      </c>
      <c r="C879" s="12">
        <f t="shared" si="16"/>
        <v>2.7926433161836854</v>
      </c>
    </row>
    <row r="880" spans="1:3" x14ac:dyDescent="0.25">
      <c r="A880" s="12">
        <v>8.5500000000000007</v>
      </c>
      <c r="C880" s="12">
        <f t="shared" si="16"/>
        <v>2.7915173716557673</v>
      </c>
    </row>
    <row r="881" spans="1:3" x14ac:dyDescent="0.25">
      <c r="A881" s="12">
        <v>8.56</v>
      </c>
      <c r="C881" s="12">
        <f t="shared" si="16"/>
        <v>2.7903914271278483</v>
      </c>
    </row>
    <row r="882" spans="1:3" x14ac:dyDescent="0.25">
      <c r="A882" s="12">
        <v>8.57</v>
      </c>
      <c r="C882" s="12">
        <f t="shared" si="16"/>
        <v>2.7892654825999301</v>
      </c>
    </row>
    <row r="883" spans="1:3" x14ac:dyDescent="0.25">
      <c r="A883" s="12">
        <v>8.58</v>
      </c>
      <c r="C883" s="12">
        <f t="shared" si="16"/>
        <v>2.7881395380720111</v>
      </c>
    </row>
    <row r="884" spans="1:3" x14ac:dyDescent="0.25">
      <c r="A884" s="12">
        <v>8.59</v>
      </c>
      <c r="C884" s="12">
        <f t="shared" si="16"/>
        <v>2.7870135935440929</v>
      </c>
    </row>
    <row r="885" spans="1:3" x14ac:dyDescent="0.25">
      <c r="A885" s="12">
        <v>8.6</v>
      </c>
      <c r="C885" s="12">
        <f t="shared" si="16"/>
        <v>2.7858876490161748</v>
      </c>
    </row>
    <row r="886" spans="1:3" x14ac:dyDescent="0.25">
      <c r="A886" s="12">
        <v>8.61</v>
      </c>
      <c r="C886" s="12">
        <f t="shared" si="16"/>
        <v>2.7847617044882558</v>
      </c>
    </row>
    <row r="887" spans="1:3" x14ac:dyDescent="0.25">
      <c r="A887" s="12">
        <v>8.6199999999999992</v>
      </c>
      <c r="C887" s="12">
        <f t="shared" si="16"/>
        <v>2.7836357599603376</v>
      </c>
    </row>
    <row r="888" spans="1:3" x14ac:dyDescent="0.25">
      <c r="A888" s="12">
        <v>8.6300000000000008</v>
      </c>
      <c r="C888" s="12">
        <f t="shared" si="16"/>
        <v>2.7825098154324186</v>
      </c>
    </row>
    <row r="889" spans="1:3" x14ac:dyDescent="0.25">
      <c r="A889" s="12">
        <v>8.64</v>
      </c>
      <c r="C889" s="12">
        <f t="shared" si="16"/>
        <v>2.7813838709045005</v>
      </c>
    </row>
    <row r="890" spans="1:3" x14ac:dyDescent="0.25">
      <c r="A890" s="12">
        <v>8.65</v>
      </c>
      <c r="C890" s="12">
        <f t="shared" si="16"/>
        <v>2.7802579263765814</v>
      </c>
    </row>
    <row r="891" spans="1:3" x14ac:dyDescent="0.25">
      <c r="A891" s="12">
        <v>8.66</v>
      </c>
      <c r="C891" s="12">
        <f t="shared" si="16"/>
        <v>2.7791319818486633</v>
      </c>
    </row>
    <row r="892" spans="1:3" x14ac:dyDescent="0.25">
      <c r="A892" s="12">
        <v>8.67</v>
      </c>
      <c r="C892" s="12">
        <f t="shared" si="16"/>
        <v>2.7780060373207451</v>
      </c>
    </row>
    <row r="893" spans="1:3" x14ac:dyDescent="0.25">
      <c r="A893" s="12">
        <v>8.68</v>
      </c>
      <c r="C893" s="12">
        <f t="shared" si="16"/>
        <v>2.7768800927928261</v>
      </c>
    </row>
    <row r="894" spans="1:3" x14ac:dyDescent="0.25">
      <c r="A894" s="12">
        <v>8.69</v>
      </c>
      <c r="C894" s="12">
        <f t="shared" si="16"/>
        <v>2.775754148264908</v>
      </c>
    </row>
    <row r="895" spans="1:3" x14ac:dyDescent="0.25">
      <c r="A895" s="12">
        <v>8.6999999999999993</v>
      </c>
      <c r="C895" s="12">
        <f t="shared" si="16"/>
        <v>2.7746282037369898</v>
      </c>
    </row>
    <row r="896" spans="1:3" x14ac:dyDescent="0.25">
      <c r="A896" s="12">
        <v>8.7100000000000009</v>
      </c>
      <c r="C896" s="12">
        <f t="shared" si="16"/>
        <v>2.7735022592090708</v>
      </c>
    </row>
    <row r="897" spans="1:3" x14ac:dyDescent="0.25">
      <c r="A897" s="12">
        <v>8.7200000000000006</v>
      </c>
      <c r="C897" s="12">
        <f t="shared" si="16"/>
        <v>2.7723763146811526</v>
      </c>
    </row>
    <row r="898" spans="1:3" x14ac:dyDescent="0.25">
      <c r="A898" s="12">
        <v>8.73</v>
      </c>
      <c r="C898" s="12">
        <f t="shared" si="16"/>
        <v>2.7712503701532336</v>
      </c>
    </row>
    <row r="899" spans="1:3" x14ac:dyDescent="0.25">
      <c r="A899" s="12">
        <v>8.74</v>
      </c>
      <c r="C899" s="12">
        <f t="shared" si="16"/>
        <v>2.7701244256253155</v>
      </c>
    </row>
    <row r="900" spans="1:3" x14ac:dyDescent="0.25">
      <c r="A900" s="12">
        <v>8.75</v>
      </c>
      <c r="C900" s="12">
        <f t="shared" si="16"/>
        <v>2.7689984810973964</v>
      </c>
    </row>
    <row r="901" spans="1:3" x14ac:dyDescent="0.25">
      <c r="A901" s="12">
        <v>8.76</v>
      </c>
      <c r="C901" s="12">
        <f t="shared" si="16"/>
        <v>2.7678725365694783</v>
      </c>
    </row>
    <row r="902" spans="1:3" x14ac:dyDescent="0.25">
      <c r="A902" s="12">
        <v>8.77</v>
      </c>
      <c r="C902" s="12">
        <f t="shared" si="16"/>
        <v>2.7667465920415601</v>
      </c>
    </row>
    <row r="903" spans="1:3" x14ac:dyDescent="0.25">
      <c r="A903" s="12">
        <v>8.7799999999999994</v>
      </c>
      <c r="C903" s="12">
        <f t="shared" si="16"/>
        <v>2.7656206475136411</v>
      </c>
    </row>
    <row r="904" spans="1:3" x14ac:dyDescent="0.25">
      <c r="A904" s="12">
        <v>8.7899999999999991</v>
      </c>
      <c r="C904" s="12">
        <f t="shared" si="16"/>
        <v>2.764494702985723</v>
      </c>
    </row>
    <row r="905" spans="1:3" x14ac:dyDescent="0.25">
      <c r="A905" s="12">
        <v>8.8000000000000007</v>
      </c>
      <c r="C905" s="12">
        <f t="shared" si="16"/>
        <v>2.7633687584578039</v>
      </c>
    </row>
    <row r="906" spans="1:3" x14ac:dyDescent="0.25">
      <c r="A906" s="12">
        <v>8.81</v>
      </c>
      <c r="C906" s="12">
        <f t="shared" si="16"/>
        <v>2.7622428139298858</v>
      </c>
    </row>
    <row r="907" spans="1:3" x14ac:dyDescent="0.25">
      <c r="A907" s="12">
        <v>8.82</v>
      </c>
      <c r="C907" s="12">
        <f t="shared" si="16"/>
        <v>2.7611168694019668</v>
      </c>
    </row>
    <row r="908" spans="1:3" x14ac:dyDescent="0.25">
      <c r="A908" s="12">
        <v>8.83</v>
      </c>
      <c r="C908" s="12">
        <f t="shared" si="16"/>
        <v>2.7599909248740486</v>
      </c>
    </row>
    <row r="909" spans="1:3" x14ac:dyDescent="0.25">
      <c r="A909" s="12">
        <v>8.84</v>
      </c>
      <c r="C909" s="12">
        <f t="shared" si="16"/>
        <v>2.7588649803461305</v>
      </c>
    </row>
    <row r="910" spans="1:3" x14ac:dyDescent="0.25">
      <c r="A910" s="12">
        <v>8.85</v>
      </c>
      <c r="C910" s="12">
        <f t="shared" si="16"/>
        <v>2.7577390358182114</v>
      </c>
    </row>
    <row r="911" spans="1:3" x14ac:dyDescent="0.25">
      <c r="A911" s="12">
        <v>8.86</v>
      </c>
      <c r="C911" s="12">
        <f t="shared" si="16"/>
        <v>2.7566130912902933</v>
      </c>
    </row>
    <row r="912" spans="1:3" x14ac:dyDescent="0.25">
      <c r="A912" s="12">
        <v>8.8699999999999992</v>
      </c>
      <c r="C912" s="12">
        <f t="shared" si="16"/>
        <v>2.7554871467623743</v>
      </c>
    </row>
    <row r="913" spans="1:3" x14ac:dyDescent="0.25">
      <c r="A913" s="12">
        <v>8.8800000000000008</v>
      </c>
      <c r="C913" s="12">
        <f t="shared" si="16"/>
        <v>2.7543612022344561</v>
      </c>
    </row>
    <row r="914" spans="1:3" x14ac:dyDescent="0.25">
      <c r="A914" s="12">
        <v>8.89</v>
      </c>
      <c r="C914" s="12">
        <f t="shared" si="16"/>
        <v>2.7532352577065371</v>
      </c>
    </row>
    <row r="915" spans="1:3" x14ac:dyDescent="0.25">
      <c r="A915" s="12">
        <v>8.9</v>
      </c>
      <c r="C915" s="12">
        <f t="shared" si="16"/>
        <v>2.752109313178619</v>
      </c>
    </row>
    <row r="916" spans="1:3" x14ac:dyDescent="0.25">
      <c r="A916" s="12">
        <v>8.91</v>
      </c>
      <c r="C916" s="12">
        <f t="shared" si="16"/>
        <v>2.7509833686506999</v>
      </c>
    </row>
    <row r="917" spans="1:3" x14ac:dyDescent="0.25">
      <c r="A917" s="12">
        <v>8.92</v>
      </c>
      <c r="C917" s="12">
        <f t="shared" si="16"/>
        <v>2.7498574241227818</v>
      </c>
    </row>
    <row r="918" spans="1:3" x14ac:dyDescent="0.25">
      <c r="A918" s="12">
        <v>8.93</v>
      </c>
      <c r="C918" s="12">
        <f t="shared" si="16"/>
        <v>2.7487314795948636</v>
      </c>
    </row>
    <row r="919" spans="1:3" x14ac:dyDescent="0.25">
      <c r="A919" s="12">
        <v>8.94</v>
      </c>
      <c r="C919" s="12">
        <f t="shared" si="16"/>
        <v>2.7476055350669446</v>
      </c>
    </row>
    <row r="920" spans="1:3" x14ac:dyDescent="0.25">
      <c r="A920" s="12">
        <v>8.9499999999999993</v>
      </c>
      <c r="C920" s="12">
        <f t="shared" si="16"/>
        <v>2.7464795905390265</v>
      </c>
    </row>
    <row r="921" spans="1:3" x14ac:dyDescent="0.25">
      <c r="A921" s="12">
        <v>8.9600000000000009</v>
      </c>
      <c r="C921" s="12">
        <f t="shared" si="16"/>
        <v>2.7453536460111074</v>
      </c>
    </row>
    <row r="922" spans="1:3" x14ac:dyDescent="0.25">
      <c r="A922" s="12">
        <v>8.9700000000000006</v>
      </c>
      <c r="C922" s="12">
        <f t="shared" si="16"/>
        <v>2.7442277014831893</v>
      </c>
    </row>
    <row r="923" spans="1:3" x14ac:dyDescent="0.25">
      <c r="A923" s="12">
        <v>8.98</v>
      </c>
      <c r="C923" s="12">
        <f t="shared" si="16"/>
        <v>2.7431017569552711</v>
      </c>
    </row>
    <row r="924" spans="1:3" x14ac:dyDescent="0.25">
      <c r="A924" s="12">
        <v>8.99</v>
      </c>
      <c r="C924" s="12">
        <f t="shared" ref="C924:C925" si="17">$G$5+LOG10($G$2*EXP(-$G$3*A924)+(1-$G$2)*EXP(-$G$4*A924))</f>
        <v>2.7419758124273521</v>
      </c>
    </row>
    <row r="925" spans="1:3" x14ac:dyDescent="0.25">
      <c r="A925" s="12">
        <v>9</v>
      </c>
      <c r="C925" s="12">
        <f t="shared" si="17"/>
        <v>2.740849867899434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7.9030899870000004</v>
      </c>
      <c r="C2" s="2">
        <f t="shared" ref="C2:C22" si="0">LOG((10^$G$5)/(1+10^$G$2)*(10^(-1*(A2/$G$3)^$G$4+$G$2)+10^(-1*(A2/$G$6)^$G$4)))</f>
        <v>7.968730911648584</v>
      </c>
      <c r="D2" s="2">
        <f t="shared" ref="D2:D22" si="1" xml:space="preserve"> (B2 - C2)^2</f>
        <v>4.3087309887210323E-3</v>
      </c>
      <c r="F2" s="2" t="s">
        <v>11</v>
      </c>
      <c r="G2" s="2">
        <v>4.2322636428217191</v>
      </c>
      <c r="H2" s="2">
        <v>0.47949752192461897</v>
      </c>
      <c r="L2" s="6" t="s">
        <v>14</v>
      </c>
      <c r="M2" s="2">
        <v>0.34294678405750051</v>
      </c>
    </row>
    <row r="3" spans="1:14" x14ac:dyDescent="0.2">
      <c r="A3" s="2">
        <v>1E-3</v>
      </c>
      <c r="B3" s="2">
        <v>8.0530784430000004</v>
      </c>
      <c r="C3" s="2">
        <f t="shared" si="0"/>
        <v>7.9687307970119292</v>
      </c>
      <c r="D3" s="2">
        <f t="shared" si="1"/>
        <v>7.1145253837289844E-3</v>
      </c>
      <c r="F3" s="2" t="s">
        <v>10</v>
      </c>
      <c r="G3" s="2">
        <v>1.7693454291013946</v>
      </c>
      <c r="H3" s="2">
        <v>0.45321247461810688</v>
      </c>
      <c r="L3" s="6" t="s">
        <v>17</v>
      </c>
      <c r="M3" s="2">
        <f>SQRT(M2)</f>
        <v>0.58561658451370768</v>
      </c>
    </row>
    <row r="4" spans="1:14" x14ac:dyDescent="0.2">
      <c r="A4" s="2">
        <v>1.5E-3</v>
      </c>
      <c r="B4" s="2">
        <v>7.9030899870000004</v>
      </c>
      <c r="C4" s="2">
        <f t="shared" si="0"/>
        <v>7.9687306389802739</v>
      </c>
      <c r="D4" s="2">
        <f t="shared" si="1"/>
        <v>4.3086951923953795E-3</v>
      </c>
      <c r="F4" s="2" t="s">
        <v>9</v>
      </c>
      <c r="G4" s="2">
        <v>2.1370235169609439</v>
      </c>
      <c r="H4" s="2">
        <v>0.90360812925257394</v>
      </c>
      <c r="L4" s="6" t="s">
        <v>15</v>
      </c>
      <c r="M4" s="2">
        <v>0.93602093125174768</v>
      </c>
    </row>
    <row r="5" spans="1:14" x14ac:dyDescent="0.2">
      <c r="A5" s="2">
        <v>1.5</v>
      </c>
      <c r="B5" s="2">
        <v>7.457881897</v>
      </c>
      <c r="C5" s="2">
        <f t="shared" si="0"/>
        <v>7.2661915671484563</v>
      </c>
      <c r="D5" s="2">
        <f t="shared" si="1"/>
        <v>3.6745182558593652E-2</v>
      </c>
      <c r="F5" s="2" t="s">
        <v>8</v>
      </c>
      <c r="G5" s="2">
        <v>7.9687309116485832</v>
      </c>
      <c r="H5" s="2">
        <v>0.34671636434343489</v>
      </c>
      <c r="L5" s="6" t="s">
        <v>16</v>
      </c>
      <c r="M5" s="2">
        <v>0.92473050735499718</v>
      </c>
    </row>
    <row r="6" spans="1:14" x14ac:dyDescent="0.2">
      <c r="A6" s="2">
        <v>1.5009999999999999</v>
      </c>
      <c r="B6" s="2">
        <v>7.1760912589999997</v>
      </c>
      <c r="C6" s="2">
        <f t="shared" si="0"/>
        <v>7.2651904255065016</v>
      </c>
      <c r="D6" s="2">
        <f t="shared" si="1"/>
        <v>7.9386614721533612E-3</v>
      </c>
      <c r="F6" s="2" t="s">
        <v>12</v>
      </c>
      <c r="G6" s="2">
        <v>8.4040768157340526</v>
      </c>
      <c r="H6" s="2">
        <v>2.2628263521468255</v>
      </c>
      <c r="L6" s="6" t="s">
        <v>18</v>
      </c>
      <c r="M6" s="3" t="s">
        <v>38</v>
      </c>
      <c r="N6" s="2" t="s">
        <v>19</v>
      </c>
    </row>
    <row r="7" spans="1:14" x14ac:dyDescent="0.2">
      <c r="A7" s="2">
        <v>1.5015000000000001</v>
      </c>
      <c r="B7" s="2">
        <v>7.222716471</v>
      </c>
      <c r="C7" s="2">
        <f t="shared" si="0"/>
        <v>7.2646895704161558</v>
      </c>
      <c r="D7" s="2">
        <f t="shared" si="1"/>
        <v>1.7617410745984976E-3</v>
      </c>
      <c r="F7" s="4" t="s">
        <v>20</v>
      </c>
    </row>
    <row r="8" spans="1:14" x14ac:dyDescent="0.2">
      <c r="A8" s="2">
        <v>3</v>
      </c>
      <c r="B8" s="2">
        <v>6.2855573089999996</v>
      </c>
      <c r="C8" s="2">
        <f t="shared" si="0"/>
        <v>4.9017754953183292</v>
      </c>
      <c r="D8" s="2">
        <f t="shared" si="1"/>
        <v>1.9148521078761331</v>
      </c>
      <c r="F8" s="2" t="s">
        <v>21</v>
      </c>
    </row>
    <row r="9" spans="1:14" x14ac:dyDescent="0.2">
      <c r="A9" s="2">
        <v>3.0009999999999999</v>
      </c>
      <c r="B9" s="2">
        <v>4.1760912589999997</v>
      </c>
      <c r="C9" s="2">
        <f t="shared" si="0"/>
        <v>4.8996862591202808</v>
      </c>
      <c r="D9" s="2">
        <f t="shared" si="1"/>
        <v>0.52358972419906957</v>
      </c>
      <c r="F9" s="4" t="s">
        <v>22</v>
      </c>
    </row>
    <row r="10" spans="1:14" x14ac:dyDescent="0.2">
      <c r="A10" s="2">
        <v>3.0015000000000001</v>
      </c>
      <c r="B10" s="2">
        <v>4.222716471</v>
      </c>
      <c r="C10" s="2">
        <f t="shared" si="0"/>
        <v>4.8986415401559293</v>
      </c>
      <c r="D10" s="2">
        <f t="shared" si="1"/>
        <v>0.4568746991134478</v>
      </c>
      <c r="F10" s="2" t="s">
        <v>23</v>
      </c>
    </row>
    <row r="11" spans="1:14" x14ac:dyDescent="0.2">
      <c r="A11" s="2">
        <v>4.5</v>
      </c>
      <c r="B11" s="2">
        <v>3.3747483460000001</v>
      </c>
      <c r="C11" s="2">
        <f t="shared" si="0"/>
        <v>3.473854463520667</v>
      </c>
      <c r="D11" s="2">
        <f t="shared" si="1"/>
        <v>9.8220225300202375E-3</v>
      </c>
      <c r="F11" s="4" t="s">
        <v>24</v>
      </c>
    </row>
    <row r="12" spans="1:14" x14ac:dyDescent="0.2">
      <c r="A12" s="2">
        <v>4.5010000000000003</v>
      </c>
      <c r="B12" s="2">
        <v>4.2944662259999999</v>
      </c>
      <c r="C12" s="2">
        <f t="shared" si="0"/>
        <v>3.473724789396341</v>
      </c>
      <c r="D12" s="2">
        <f t="shared" si="1"/>
        <v>0.67361650575823795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3.336459734</v>
      </c>
      <c r="C13" s="2">
        <f t="shared" si="0"/>
        <v>3.4736599535721817</v>
      </c>
      <c r="D13" s="2">
        <f t="shared" si="1"/>
        <v>1.8823900250654887E-2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2.7993405490000001</v>
      </c>
      <c r="C14" s="2">
        <f t="shared" si="0"/>
        <v>3.249731434632094</v>
      </c>
      <c r="D14" s="2">
        <f t="shared" si="1"/>
        <v>0.20285194986046193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2.5682017240000001</v>
      </c>
      <c r="C15" s="2">
        <f t="shared" si="0"/>
        <v>3.2495580662735533</v>
      </c>
      <c r="D15" s="2">
        <f t="shared" si="1"/>
        <v>0.46424646515639528</v>
      </c>
    </row>
    <row r="16" spans="1:14" x14ac:dyDescent="0.2">
      <c r="A16" s="2">
        <v>6.0015000000000001</v>
      </c>
      <c r="B16" s="2">
        <v>3.301029996</v>
      </c>
      <c r="C16" s="2">
        <f t="shared" si="0"/>
        <v>3.2494713697749971</v>
      </c>
      <c r="D16" s="2">
        <f t="shared" si="1"/>
        <v>2.6582919382095627E-3</v>
      </c>
    </row>
    <row r="17" spans="1:4" x14ac:dyDescent="0.2">
      <c r="A17" s="2">
        <v>7.5</v>
      </c>
      <c r="B17" s="2">
        <v>3.8450980399999999</v>
      </c>
      <c r="C17" s="2">
        <f t="shared" si="0"/>
        <v>2.9523451782825734</v>
      </c>
      <c r="D17" s="2">
        <f t="shared" si="1"/>
        <v>0.79700767210465451</v>
      </c>
    </row>
    <row r="18" spans="1:4" x14ac:dyDescent="0.2">
      <c r="A18" s="2">
        <v>7.5010000000000003</v>
      </c>
      <c r="B18" s="2">
        <v>2.7118072290000002</v>
      </c>
      <c r="C18" s="2">
        <f t="shared" si="0"/>
        <v>2.9521217436159981</v>
      </c>
      <c r="D18" s="2">
        <f t="shared" si="1"/>
        <v>5.7751065935122692E-2</v>
      </c>
    </row>
    <row r="19" spans="1:4" x14ac:dyDescent="0.2">
      <c r="A19" s="2">
        <v>7.5015000000000001</v>
      </c>
      <c r="B19" s="2">
        <v>2.8450980399999999</v>
      </c>
      <c r="C19" s="2">
        <f t="shared" si="0"/>
        <v>2.9520100135809568</v>
      </c>
      <c r="D19" s="2">
        <f t="shared" si="1"/>
        <v>1.1430170094975236E-2</v>
      </c>
    </row>
    <row r="20" spans="1:4" x14ac:dyDescent="0.2">
      <c r="A20" s="2">
        <v>9</v>
      </c>
      <c r="B20" s="2">
        <v>3.006466042</v>
      </c>
      <c r="C20" s="2">
        <f t="shared" si="0"/>
        <v>2.5787798134585942</v>
      </c>
      <c r="D20" s="2">
        <f t="shared" si="1"/>
        <v>0.18291551008397161</v>
      </c>
    </row>
    <row r="21" spans="1:4" x14ac:dyDescent="0.2">
      <c r="A21" s="2">
        <v>9.0009999999999994</v>
      </c>
      <c r="B21" s="2">
        <v>1.9294189260000001</v>
      </c>
      <c r="C21" s="2">
        <f t="shared" si="0"/>
        <v>2.5785049126554895</v>
      </c>
      <c r="D21" s="2">
        <f t="shared" si="1"/>
        <v>0.42131261807253023</v>
      </c>
    </row>
    <row r="22" spans="1:4" x14ac:dyDescent="0.2">
      <c r="A22" s="2">
        <v>9.0015000000000001</v>
      </c>
      <c r="B22" s="2">
        <v>2.752048448</v>
      </c>
      <c r="C22" s="2">
        <f t="shared" si="0"/>
        <v>2.5783674492308997</v>
      </c>
      <c r="D22" s="2">
        <f t="shared" si="1"/>
        <v>3.0165089333432243E-2</v>
      </c>
    </row>
    <row r="23" spans="1:4" x14ac:dyDescent="0.2">
      <c r="A23" s="4" t="s">
        <v>5</v>
      </c>
      <c r="D23" s="2">
        <f>SUM(D2:D22)</f>
        <v>5.8300953289775084</v>
      </c>
    </row>
    <row r="26" spans="1:4" x14ac:dyDescent="0.2">
      <c r="A26" s="2">
        <v>0</v>
      </c>
      <c r="C26" s="2">
        <f>LOG((10^$G$5)/(1+10^$G$2)*(10^(-1*(A26/$G$3)^$G$4+$G$2)+10^(-1*(A26/$G$6)^$G$4)))</f>
        <v>7.968730911648584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7.9670100722948556</v>
      </c>
    </row>
    <row r="28" spans="1:4" x14ac:dyDescent="0.2">
      <c r="A28" s="2">
        <v>0.18003</v>
      </c>
      <c r="C28" s="2">
        <f t="shared" si="2"/>
        <v>7.9611617400862977</v>
      </c>
    </row>
    <row r="29" spans="1:4" x14ac:dyDescent="0.2">
      <c r="A29" s="2">
        <v>0.27004499999999998</v>
      </c>
      <c r="C29" s="2">
        <f t="shared" si="2"/>
        <v>7.9507273172079227</v>
      </c>
    </row>
    <row r="30" spans="1:4" x14ac:dyDescent="0.2">
      <c r="A30" s="2">
        <v>0.36005999999999999</v>
      </c>
      <c r="C30" s="2">
        <f t="shared" si="2"/>
        <v>7.9354376911537772</v>
      </c>
    </row>
    <row r="31" spans="1:4" x14ac:dyDescent="0.2">
      <c r="A31" s="2">
        <v>0.450075</v>
      </c>
      <c r="C31" s="2">
        <f t="shared" si="2"/>
        <v>7.9150951820095985</v>
      </c>
    </row>
    <row r="32" spans="1:4" x14ac:dyDescent="0.2">
      <c r="A32" s="2">
        <v>0.54008999999999996</v>
      </c>
      <c r="C32" s="2">
        <f t="shared" si="2"/>
        <v>7.8895417747184116</v>
      </c>
    </row>
    <row r="33" spans="1:3" x14ac:dyDescent="0.2">
      <c r="A33" s="2">
        <v>0.63010499999999992</v>
      </c>
      <c r="C33" s="2">
        <f t="shared" si="2"/>
        <v>7.8586450605398293</v>
      </c>
    </row>
    <row r="34" spans="1:3" x14ac:dyDescent="0.2">
      <c r="A34" s="2">
        <v>0.72011999999999987</v>
      </c>
      <c r="C34" s="2">
        <f t="shared" si="2"/>
        <v>7.8222906624604542</v>
      </c>
    </row>
    <row r="35" spans="1:3" x14ac:dyDescent="0.2">
      <c r="A35" s="2">
        <v>0.81013499999999983</v>
      </c>
      <c r="C35" s="2">
        <f t="shared" si="2"/>
        <v>7.7803776545340959</v>
      </c>
    </row>
    <row r="36" spans="1:3" x14ac:dyDescent="0.2">
      <c r="A36" s="2">
        <v>0.90014999999999978</v>
      </c>
      <c r="C36" s="2">
        <f t="shared" si="2"/>
        <v>7.7328155700111427</v>
      </c>
    </row>
    <row r="37" spans="1:3" x14ac:dyDescent="0.2">
      <c r="A37" s="2">
        <v>0.99016499999999974</v>
      </c>
      <c r="C37" s="2">
        <f t="shared" si="2"/>
        <v>7.6795223371378443</v>
      </c>
    </row>
    <row r="38" spans="1:3" x14ac:dyDescent="0.2">
      <c r="A38" s="2">
        <v>1.0801799999999997</v>
      </c>
      <c r="C38" s="2">
        <f t="shared" si="2"/>
        <v>7.6204227968462437</v>
      </c>
    </row>
    <row r="39" spans="1:3" x14ac:dyDescent="0.2">
      <c r="A39" s="2">
        <v>1.1701949999999997</v>
      </c>
      <c r="C39" s="2">
        <f t="shared" si="2"/>
        <v>7.5554476073655259</v>
      </c>
    </row>
    <row r="40" spans="1:3" x14ac:dyDescent="0.2">
      <c r="A40" s="2">
        <v>1.2602099999999996</v>
      </c>
      <c r="C40" s="2">
        <f t="shared" si="2"/>
        <v>7.4845324199956078</v>
      </c>
    </row>
    <row r="41" spans="1:3" x14ac:dyDescent="0.2">
      <c r="A41" s="2">
        <v>1.3502249999999996</v>
      </c>
      <c r="C41" s="2">
        <f t="shared" si="2"/>
        <v>7.4076172554530446</v>
      </c>
    </row>
    <row r="42" spans="1:3" x14ac:dyDescent="0.2">
      <c r="A42" s="2">
        <v>1.4402399999999995</v>
      </c>
      <c r="C42" s="2">
        <f t="shared" si="2"/>
        <v>7.3246460382883045</v>
      </c>
    </row>
    <row r="43" spans="1:3" x14ac:dyDescent="0.2">
      <c r="A43" s="2">
        <v>1.5302549999999995</v>
      </c>
      <c r="C43" s="2">
        <f t="shared" si="2"/>
        <v>7.2355662663973614</v>
      </c>
    </row>
    <row r="44" spans="1:3" x14ac:dyDescent="0.2">
      <c r="A44" s="2">
        <v>1.6202699999999994</v>
      </c>
      <c r="C44" s="2">
        <f t="shared" si="2"/>
        <v>7.1403288084949912</v>
      </c>
    </row>
    <row r="45" spans="1:3" x14ac:dyDescent="0.2">
      <c r="A45" s="2">
        <v>1.7102849999999994</v>
      </c>
      <c r="C45" s="2">
        <f t="shared" si="2"/>
        <v>7.0388878380161879</v>
      </c>
    </row>
    <row r="46" spans="1:3" x14ac:dyDescent="0.2">
      <c r="A46" s="2">
        <v>1.8002999999999993</v>
      </c>
      <c r="C46" s="2">
        <f t="shared" si="2"/>
        <v>6.9312009304517161</v>
      </c>
    </row>
    <row r="47" spans="1:3" x14ac:dyDescent="0.2">
      <c r="A47" s="2">
        <v>1.8903149999999993</v>
      </c>
      <c r="C47" s="2">
        <f t="shared" si="2"/>
        <v>6.8172293764614542</v>
      </c>
    </row>
    <row r="48" spans="1:3" x14ac:dyDescent="0.2">
      <c r="A48" s="2">
        <v>1.9803299999999993</v>
      </c>
      <c r="C48" s="2">
        <f t="shared" si="2"/>
        <v>6.6969388007959152</v>
      </c>
    </row>
    <row r="49" spans="1:3" x14ac:dyDescent="0.2">
      <c r="A49" s="2">
        <v>2.0703449999999992</v>
      </c>
      <c r="C49" s="2">
        <f t="shared" si="2"/>
        <v>6.5703002357921827</v>
      </c>
    </row>
    <row r="50" spans="1:3" x14ac:dyDescent="0.2">
      <c r="A50" s="2">
        <v>2.1603599999999994</v>
      </c>
      <c r="C50" s="2">
        <f t="shared" si="2"/>
        <v>6.4372918921585445</v>
      </c>
    </row>
    <row r="51" spans="1:3" x14ac:dyDescent="0.2">
      <c r="A51" s="2">
        <v>2.2503749999999996</v>
      </c>
      <c r="C51" s="2">
        <f t="shared" si="2"/>
        <v>6.2979020223570279</v>
      </c>
    </row>
    <row r="52" spans="1:3" x14ac:dyDescent="0.2">
      <c r="A52" s="2">
        <v>2.3403899999999997</v>
      </c>
      <c r="C52" s="2">
        <f t="shared" si="2"/>
        <v>6.1521335221234574</v>
      </c>
    </row>
    <row r="53" spans="1:3" x14ac:dyDescent="0.2">
      <c r="A53" s="2">
        <v>2.4304049999999999</v>
      </c>
      <c r="C53" s="2">
        <f t="shared" si="2"/>
        <v>6.0000113282380116</v>
      </c>
    </row>
    <row r="54" spans="1:3" x14ac:dyDescent="0.2">
      <c r="A54" s="2">
        <v>2.5204200000000001</v>
      </c>
      <c r="C54" s="2">
        <f t="shared" si="2"/>
        <v>5.8415943516779993</v>
      </c>
    </row>
    <row r="55" spans="1:3" x14ac:dyDescent="0.2">
      <c r="A55" s="2">
        <v>2.6104350000000003</v>
      </c>
      <c r="C55" s="2">
        <f t="shared" si="2"/>
        <v>5.6769948039425264</v>
      </c>
    </row>
    <row r="56" spans="1:3" x14ac:dyDescent="0.2">
      <c r="A56" s="2">
        <v>2.7004500000000005</v>
      </c>
      <c r="C56" s="2">
        <f t="shared" si="2"/>
        <v>5.5064095849581314</v>
      </c>
    </row>
    <row r="57" spans="1:3" x14ac:dyDescent="0.2">
      <c r="A57" s="2">
        <v>2.7904650000000006</v>
      </c>
      <c r="C57" s="2">
        <f t="shared" si="2"/>
        <v>5.3301712375517134</v>
      </c>
    </row>
    <row r="58" spans="1:3" x14ac:dyDescent="0.2">
      <c r="A58" s="2">
        <v>2.8804800000000008</v>
      </c>
      <c r="C58" s="2">
        <f t="shared" si="2"/>
        <v>5.148830121726947</v>
      </c>
    </row>
    <row r="59" spans="1:3" x14ac:dyDescent="0.2">
      <c r="A59" s="2">
        <v>2.970495000000001</v>
      </c>
      <c r="C59" s="2">
        <f t="shared" si="2"/>
        <v>4.9632846349894919</v>
      </c>
    </row>
    <row r="60" spans="1:3" x14ac:dyDescent="0.2">
      <c r="A60" s="2">
        <v>3.0605100000000012</v>
      </c>
      <c r="C60" s="2">
        <f t="shared" si="2"/>
        <v>4.7749800516073666</v>
      </c>
    </row>
    <row r="61" spans="1:3" x14ac:dyDescent="0.2">
      <c r="A61" s="2">
        <v>3.1505250000000014</v>
      </c>
      <c r="C61" s="2">
        <f t="shared" si="2"/>
        <v>4.5861903680219989</v>
      </c>
    </row>
    <row r="62" spans="1:3" x14ac:dyDescent="0.2">
      <c r="A62" s="2">
        <v>3.2405400000000015</v>
      </c>
      <c r="C62" s="2">
        <f t="shared" si="2"/>
        <v>4.4003600727697556</v>
      </c>
    </row>
    <row r="63" spans="1:3" x14ac:dyDescent="0.2">
      <c r="A63" s="2">
        <v>3.3305550000000017</v>
      </c>
      <c r="C63" s="2">
        <f t="shared" si="2"/>
        <v>4.2223774581266609</v>
      </c>
    </row>
    <row r="64" spans="1:3" x14ac:dyDescent="0.2">
      <c r="A64" s="2">
        <v>3.4205700000000019</v>
      </c>
      <c r="C64" s="2">
        <f t="shared" si="2"/>
        <v>4.0584627639882456</v>
      </c>
    </row>
    <row r="65" spans="1:3" x14ac:dyDescent="0.2">
      <c r="A65" s="2">
        <v>3.5105850000000021</v>
      </c>
      <c r="C65" s="2">
        <f t="shared" si="2"/>
        <v>3.9152213882254827</v>
      </c>
    </row>
    <row r="66" spans="1:3" x14ac:dyDescent="0.2">
      <c r="A66" s="2">
        <v>3.6006000000000022</v>
      </c>
      <c r="C66" s="2">
        <f t="shared" si="2"/>
        <v>3.7977406467385189</v>
      </c>
    </row>
    <row r="67" spans="1:3" x14ac:dyDescent="0.2">
      <c r="A67" s="2">
        <v>3.6906150000000024</v>
      </c>
      <c r="C67" s="2">
        <f t="shared" si="2"/>
        <v>3.7076002979280251</v>
      </c>
    </row>
    <row r="68" spans="1:3" x14ac:dyDescent="0.2">
      <c r="A68" s="2">
        <v>3.7806300000000026</v>
      </c>
      <c r="C68" s="2">
        <f t="shared" si="2"/>
        <v>3.6423143711021186</v>
      </c>
    </row>
    <row r="69" spans="1:3" x14ac:dyDescent="0.2">
      <c r="A69" s="2">
        <v>3.8706450000000028</v>
      </c>
      <c r="C69" s="2">
        <f t="shared" si="2"/>
        <v>3.5966924814967389</v>
      </c>
    </row>
    <row r="70" spans="1:3" x14ac:dyDescent="0.2">
      <c r="A70" s="2">
        <v>3.960660000000003</v>
      </c>
      <c r="C70" s="2">
        <f t="shared" si="2"/>
        <v>3.5649399125299315</v>
      </c>
    </row>
    <row r="71" spans="1:3" x14ac:dyDescent="0.2">
      <c r="A71" s="2">
        <v>4.0506750000000027</v>
      </c>
      <c r="C71" s="2">
        <f t="shared" si="2"/>
        <v>3.5421290614763947</v>
      </c>
    </row>
    <row r="72" spans="1:3" x14ac:dyDescent="0.2">
      <c r="A72" s="2">
        <v>4.1406900000000029</v>
      </c>
      <c r="C72" s="2">
        <f t="shared" si="2"/>
        <v>3.5246911499299047</v>
      </c>
    </row>
    <row r="73" spans="1:3" x14ac:dyDescent="0.2">
      <c r="A73" s="2">
        <v>4.230705000000003</v>
      </c>
      <c r="C73" s="2">
        <f t="shared" si="2"/>
        <v>3.5102911256947977</v>
      </c>
    </row>
    <row r="74" spans="1:3" x14ac:dyDescent="0.2">
      <c r="A74" s="2">
        <v>4.3207200000000032</v>
      </c>
      <c r="C74" s="2">
        <f t="shared" si="2"/>
        <v>3.4974993459543575</v>
      </c>
    </row>
    <row r="75" spans="1:3" x14ac:dyDescent="0.2">
      <c r="A75" s="2">
        <v>4.4107350000000034</v>
      </c>
      <c r="C75" s="2">
        <f t="shared" si="2"/>
        <v>3.4854792720424284</v>
      </c>
    </row>
    <row r="76" spans="1:3" x14ac:dyDescent="0.2">
      <c r="A76" s="2">
        <v>4.5007500000000036</v>
      </c>
      <c r="C76" s="2">
        <f t="shared" si="2"/>
        <v>3.473757207612004</v>
      </c>
    </row>
    <row r="77" spans="1:3" x14ac:dyDescent="0.2">
      <c r="A77" s="2">
        <v>4.5907650000000038</v>
      </c>
      <c r="C77" s="2">
        <f t="shared" si="2"/>
        <v>3.4620716609343631</v>
      </c>
    </row>
    <row r="78" spans="1:3" x14ac:dyDescent="0.2">
      <c r="A78" s="2">
        <v>4.6807800000000039</v>
      </c>
      <c r="C78" s="2">
        <f t="shared" si="2"/>
        <v>3.450281280981947</v>
      </c>
    </row>
    <row r="79" spans="1:3" x14ac:dyDescent="0.2">
      <c r="A79" s="2">
        <v>4.7707950000000041</v>
      </c>
      <c r="C79" s="2">
        <f t="shared" si="2"/>
        <v>3.4383110108039672</v>
      </c>
    </row>
    <row r="80" spans="1:3" x14ac:dyDescent="0.2">
      <c r="A80" s="2">
        <v>4.8608100000000043</v>
      </c>
      <c r="C80" s="2">
        <f t="shared" si="2"/>
        <v>3.4261215790641972</v>
      </c>
    </row>
    <row r="81" spans="1:3" x14ac:dyDescent="0.2">
      <c r="A81" s="2">
        <v>4.9508250000000045</v>
      </c>
      <c r="C81" s="2">
        <f t="shared" si="2"/>
        <v>3.4136926495209741</v>
      </c>
    </row>
    <row r="82" spans="1:3" x14ac:dyDescent="0.2">
      <c r="A82" s="2">
        <v>5.0408400000000047</v>
      </c>
      <c r="C82" s="2">
        <f t="shared" si="2"/>
        <v>3.4010137182590259</v>
      </c>
    </row>
    <row r="83" spans="1:3" x14ac:dyDescent="0.2">
      <c r="A83" s="2">
        <v>5.1308550000000048</v>
      </c>
      <c r="C83" s="2">
        <f t="shared" si="2"/>
        <v>3.3880792957589794</v>
      </c>
    </row>
    <row r="84" spans="1:3" x14ac:dyDescent="0.2">
      <c r="A84" s="2">
        <v>5.220870000000005</v>
      </c>
      <c r="C84" s="2">
        <f t="shared" si="2"/>
        <v>3.3748864060668669</v>
      </c>
    </row>
    <row r="85" spans="1:3" x14ac:dyDescent="0.2">
      <c r="A85" s="2">
        <v>5.3108850000000052</v>
      </c>
      <c r="C85" s="2">
        <f t="shared" si="2"/>
        <v>3.3614333130638556</v>
      </c>
    </row>
    <row r="86" spans="1:3" x14ac:dyDescent="0.2">
      <c r="A86" s="2">
        <v>5.4009000000000054</v>
      </c>
      <c r="C86" s="2">
        <f t="shared" si="2"/>
        <v>3.3477188836846565</v>
      </c>
    </row>
    <row r="87" spans="1:3" x14ac:dyDescent="0.2">
      <c r="A87" s="2">
        <v>5.4909150000000055</v>
      </c>
      <c r="C87" s="2">
        <f t="shared" si="2"/>
        <v>3.3337422753458004</v>
      </c>
    </row>
    <row r="88" spans="1:3" x14ac:dyDescent="0.2">
      <c r="A88" s="2">
        <v>5.5809300000000057</v>
      </c>
      <c r="C88" s="2">
        <f t="shared" si="2"/>
        <v>3.3195027852473409</v>
      </c>
    </row>
    <row r="89" spans="1:3" x14ac:dyDescent="0.2">
      <c r="A89" s="2">
        <v>5.6709450000000059</v>
      </c>
      <c r="C89" s="2">
        <f t="shared" si="2"/>
        <v>3.3049997789694214</v>
      </c>
    </row>
    <row r="90" spans="1:3" x14ac:dyDescent="0.2">
      <c r="A90" s="2">
        <v>5.7609600000000061</v>
      </c>
      <c r="C90" s="2">
        <f t="shared" si="2"/>
        <v>3.2902326571854252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3.2752008403583286</v>
      </c>
    </row>
    <row r="92" spans="1:3" x14ac:dyDescent="0.2">
      <c r="A92" s="2">
        <v>5.9409900000000064</v>
      </c>
      <c r="C92" s="2">
        <f t="shared" si="3"/>
        <v>3.2599037617666191</v>
      </c>
    </row>
    <row r="93" spans="1:3" x14ac:dyDescent="0.2">
      <c r="A93" s="2">
        <v>6.0310050000000066</v>
      </c>
      <c r="C93" s="2">
        <f t="shared" si="3"/>
        <v>3.2443408643197049</v>
      </c>
    </row>
    <row r="94" spans="1:3" x14ac:dyDescent="0.2">
      <c r="A94" s="2">
        <v>6.1210200000000068</v>
      </c>
      <c r="C94" s="2">
        <f t="shared" si="3"/>
        <v>3.2285115990682103</v>
      </c>
    </row>
    <row r="95" spans="1:3" x14ac:dyDescent="0.2">
      <c r="A95" s="2">
        <v>6.211035000000007</v>
      </c>
      <c r="C95" s="2">
        <f t="shared" si="3"/>
        <v>3.2124154244609837</v>
      </c>
    </row>
    <row r="96" spans="1:3" x14ac:dyDescent="0.2">
      <c r="A96" s="2">
        <v>6.3010500000000071</v>
      </c>
      <c r="C96" s="2">
        <f t="shared" si="3"/>
        <v>3.1960518059275533</v>
      </c>
    </row>
    <row r="97" spans="1:3" x14ac:dyDescent="0.2">
      <c r="A97" s="2">
        <v>6.3910650000000073</v>
      </c>
      <c r="C97" s="2">
        <f t="shared" si="3"/>
        <v>3.179420215602252</v>
      </c>
    </row>
    <row r="98" spans="1:3" x14ac:dyDescent="0.2">
      <c r="A98" s="2">
        <v>6.4810800000000075</v>
      </c>
      <c r="C98" s="2">
        <f t="shared" si="3"/>
        <v>3.1625201321112195</v>
      </c>
    </row>
    <row r="99" spans="1:3" x14ac:dyDescent="0.2">
      <c r="A99" s="2">
        <v>6.5710950000000077</v>
      </c>
      <c r="C99" s="2">
        <f t="shared" si="3"/>
        <v>3.1453510403889835</v>
      </c>
    </row>
    <row r="100" spans="1:3" x14ac:dyDescent="0.2">
      <c r="A100" s="2">
        <v>6.6611100000000079</v>
      </c>
      <c r="C100" s="2">
        <f t="shared" si="3"/>
        <v>3.1279124315107145</v>
      </c>
    </row>
    <row r="101" spans="1:3" x14ac:dyDescent="0.2">
      <c r="A101" s="2">
        <v>6.751125000000008</v>
      </c>
      <c r="C101" s="2">
        <f t="shared" si="3"/>
        <v>3.1102038025343344</v>
      </c>
    </row>
    <row r="102" spans="1:3" x14ac:dyDescent="0.2">
      <c r="A102" s="2">
        <v>6.8411400000000082</v>
      </c>
      <c r="C102" s="2">
        <f t="shared" si="3"/>
        <v>3.0922246563499645</v>
      </c>
    </row>
    <row r="103" spans="1:3" x14ac:dyDescent="0.2">
      <c r="A103" s="2">
        <v>6.9311550000000084</v>
      </c>
      <c r="C103" s="2">
        <f t="shared" si="3"/>
        <v>3.0739745015355848</v>
      </c>
    </row>
    <row r="104" spans="1:3" x14ac:dyDescent="0.2">
      <c r="A104" s="2">
        <v>7.0211700000000086</v>
      </c>
      <c r="C104" s="2">
        <f t="shared" si="3"/>
        <v>3.0554528522182682</v>
      </c>
    </row>
    <row r="105" spans="1:3" x14ac:dyDescent="0.2">
      <c r="A105" s="2">
        <v>7.1111850000000087</v>
      </c>
      <c r="C105" s="2">
        <f t="shared" si="3"/>
        <v>3.0366592279406199</v>
      </c>
    </row>
    <row r="106" spans="1:3" x14ac:dyDescent="0.2">
      <c r="A106" s="2">
        <v>7.2012000000000089</v>
      </c>
      <c r="C106" s="2">
        <f t="shared" si="3"/>
        <v>3.0175931535321148</v>
      </c>
    </row>
    <row r="107" spans="1:3" x14ac:dyDescent="0.2">
      <c r="A107" s="2">
        <v>7.2912150000000091</v>
      </c>
      <c r="C107" s="2">
        <f t="shared" si="3"/>
        <v>2.9982541589850786</v>
      </c>
    </row>
    <row r="108" spans="1:3" x14ac:dyDescent="0.2">
      <c r="A108" s="2">
        <v>7.3812300000000093</v>
      </c>
      <c r="C108" s="2">
        <f t="shared" si="3"/>
        <v>2.9786417793350894</v>
      </c>
    </row>
    <row r="109" spans="1:3" x14ac:dyDescent="0.2">
      <c r="A109" s="2">
        <v>7.4712450000000095</v>
      </c>
      <c r="C109" s="2">
        <f t="shared" si="3"/>
        <v>2.9587555545455868</v>
      </c>
    </row>
    <row r="110" spans="1:3" x14ac:dyDescent="0.2">
      <c r="A110" s="2">
        <v>7.5612600000000096</v>
      </c>
      <c r="C110" s="2">
        <f t="shared" si="3"/>
        <v>2.9385950293964869</v>
      </c>
    </row>
    <row r="111" spans="1:3" x14ac:dyDescent="0.2">
      <c r="A111" s="2">
        <v>7.6512750000000098</v>
      </c>
      <c r="C111" s="2">
        <f t="shared" si="3"/>
        <v>2.9181597533766217</v>
      </c>
    </row>
    <row r="112" spans="1:3" x14ac:dyDescent="0.2">
      <c r="A112" s="2">
        <v>7.74129000000001</v>
      </c>
      <c r="C112" s="2">
        <f t="shared" si="3"/>
        <v>2.897449280579826</v>
      </c>
    </row>
    <row r="113" spans="1:3" x14ac:dyDescent="0.2">
      <c r="A113" s="2">
        <v>7.8313050000000102</v>
      </c>
      <c r="C113" s="2">
        <f t="shared" si="3"/>
        <v>2.8764631696045071</v>
      </c>
    </row>
    <row r="114" spans="1:3" x14ac:dyDescent="0.2">
      <c r="A114" s="2">
        <v>7.9213200000000104</v>
      </c>
      <c r="C114" s="2">
        <f t="shared" si="3"/>
        <v>2.8552009834565419</v>
      </c>
    </row>
    <row r="115" spans="1:3" x14ac:dyDescent="0.2">
      <c r="A115" s="2">
        <v>8.0113350000000096</v>
      </c>
      <c r="C115" s="2">
        <f t="shared" si="3"/>
        <v>2.8336622894553547</v>
      </c>
    </row>
    <row r="116" spans="1:3" x14ac:dyDescent="0.2">
      <c r="A116" s="2">
        <v>8.1013500000000089</v>
      </c>
      <c r="C116" s="2">
        <f t="shared" si="3"/>
        <v>2.8118466591430336</v>
      </c>
    </row>
    <row r="117" spans="1:3" x14ac:dyDescent="0.2">
      <c r="A117" s="2">
        <v>8.1913650000000082</v>
      </c>
      <c r="C117" s="2">
        <f t="shared" si="3"/>
        <v>2.7897536681963597</v>
      </c>
    </row>
    <row r="118" spans="1:3" x14ac:dyDescent="0.2">
      <c r="A118" s="2">
        <v>8.2813800000000075</v>
      </c>
      <c r="C118" s="2">
        <f t="shared" si="3"/>
        <v>2.7673828963416214</v>
      </c>
    </row>
    <row r="119" spans="1:3" x14ac:dyDescent="0.2">
      <c r="A119" s="2">
        <v>8.3713950000000068</v>
      </c>
      <c r="C119" s="2">
        <f t="shared" si="3"/>
        <v>2.7447339272720921</v>
      </c>
    </row>
    <row r="120" spans="1:3" x14ac:dyDescent="0.2">
      <c r="A120" s="2">
        <v>8.4614100000000061</v>
      </c>
      <c r="C120" s="2">
        <f t="shared" si="3"/>
        <v>2.7218063485680726</v>
      </c>
    </row>
    <row r="121" spans="1:3" x14ac:dyDescent="0.2">
      <c r="A121" s="2">
        <v>8.5514250000000054</v>
      </c>
      <c r="C121" s="2">
        <f t="shared" si="3"/>
        <v>2.6985997516193749</v>
      </c>
    </row>
    <row r="122" spans="1:3" x14ac:dyDescent="0.2">
      <c r="A122" s="2">
        <v>8.6414400000000047</v>
      </c>
      <c r="C122" s="2">
        <f t="shared" si="3"/>
        <v>2.6751137315501632</v>
      </c>
    </row>
    <row r="123" spans="1:3" x14ac:dyDescent="0.2">
      <c r="A123" s="2">
        <v>8.731455000000004</v>
      </c>
      <c r="C123" s="2">
        <f t="shared" si="3"/>
        <v>2.6513478871460459</v>
      </c>
    </row>
    <row r="124" spans="1:3" x14ac:dyDescent="0.2">
      <c r="A124" s="2">
        <v>8.8214700000000033</v>
      </c>
      <c r="C124" s="2">
        <f t="shared" si="3"/>
        <v>2.627301820783333</v>
      </c>
    </row>
    <row r="125" spans="1:3" x14ac:dyDescent="0.2">
      <c r="A125" s="2">
        <v>8.9114850000000025</v>
      </c>
      <c r="C125" s="2">
        <f t="shared" si="3"/>
        <v>2.6029751383603759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2" zoomScale="90" zoomScaleNormal="9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14" ht="24" customHeight="1" x14ac:dyDescent="0.2">
      <c r="A1" s="4" t="s">
        <v>1</v>
      </c>
      <c r="B1" s="5" t="s">
        <v>2</v>
      </c>
      <c r="C1" s="5" t="s">
        <v>3</v>
      </c>
      <c r="D1" s="4" t="s">
        <v>4</v>
      </c>
      <c r="F1" s="4" t="s">
        <v>6</v>
      </c>
      <c r="G1" s="4" t="s">
        <v>7</v>
      </c>
      <c r="H1" s="4" t="s">
        <v>13</v>
      </c>
    </row>
    <row r="2" spans="1:14" x14ac:dyDescent="0.2">
      <c r="A2" s="2">
        <v>0</v>
      </c>
      <c r="B2" s="2">
        <v>7.9030899870000004</v>
      </c>
      <c r="C2" s="2">
        <f t="shared" ref="C2:C22" si="0">LOG((10^$G$5)/(1+10^$G$2)*(10^(-1*(A2/$G$3)^$G$4+$G$2)+10^(-1*(A2/$G$6)^$G$4)))</f>
        <v>7.9660739103756972</v>
      </c>
      <c r="D2" s="2">
        <f t="shared" ref="D2:D22" si="1" xml:space="preserve"> (B2 - C2)^2</f>
        <v>3.9669746037956461E-3</v>
      </c>
      <c r="F2" s="2" t="s">
        <v>11</v>
      </c>
      <c r="G2" s="2">
        <v>3.8923565644442797</v>
      </c>
      <c r="H2" s="2">
        <v>0.34537182041424297</v>
      </c>
      <c r="L2" s="6" t="s">
        <v>14</v>
      </c>
      <c r="M2" s="2">
        <v>0.12018435397601135</v>
      </c>
    </row>
    <row r="3" spans="1:14" x14ac:dyDescent="0.2">
      <c r="A3" s="2">
        <v>1E-3</v>
      </c>
      <c r="B3" s="2">
        <v>8.0530784430000004</v>
      </c>
      <c r="C3" s="2">
        <f t="shared" si="0"/>
        <v>7.9660617217911724</v>
      </c>
      <c r="D3" s="2">
        <f t="shared" si="1"/>
        <v>7.5719097699348918E-3</v>
      </c>
      <c r="F3" s="2" t="s">
        <v>10</v>
      </c>
      <c r="G3" s="2">
        <v>1.494464284851247</v>
      </c>
      <c r="H3" s="2">
        <v>0.27693006313673657</v>
      </c>
      <c r="L3" s="6" t="s">
        <v>17</v>
      </c>
      <c r="M3" s="2">
        <f>SQRT(M2)</f>
        <v>0.34667615143821379</v>
      </c>
    </row>
    <row r="4" spans="1:14" x14ac:dyDescent="0.2">
      <c r="A4" s="2">
        <v>1.5E-3</v>
      </c>
      <c r="B4" s="2">
        <v>7.9190780920000003</v>
      </c>
      <c r="C4" s="2">
        <f t="shared" si="0"/>
        <v>7.9660510787672409</v>
      </c>
      <c r="D4" s="2">
        <f t="shared" si="1"/>
        <v>2.2064614858353605E-3</v>
      </c>
      <c r="F4" s="2" t="s">
        <v>9</v>
      </c>
      <c r="G4" s="2">
        <v>1.5479657349280678</v>
      </c>
      <c r="H4" s="2">
        <v>0.36165577638851992</v>
      </c>
      <c r="L4" s="6" t="s">
        <v>15</v>
      </c>
      <c r="M4" s="2">
        <v>0.97160958767846217</v>
      </c>
    </row>
    <row r="5" spans="1:14" x14ac:dyDescent="0.2">
      <c r="A5" s="2">
        <v>1.5</v>
      </c>
      <c r="B5" s="2">
        <v>6.9190780920000003</v>
      </c>
      <c r="C5" s="2">
        <f t="shared" si="0"/>
        <v>6.960760500274298</v>
      </c>
      <c r="D5" s="2">
        <f t="shared" si="1"/>
        <v>1.7374231595452413E-3</v>
      </c>
      <c r="F5" s="2" t="s">
        <v>8</v>
      </c>
      <c r="G5" s="2">
        <v>7.9660739103756963</v>
      </c>
      <c r="H5" s="2">
        <v>0.20559715606837722</v>
      </c>
      <c r="L5" s="6" t="s">
        <v>16</v>
      </c>
      <c r="M5" s="2">
        <v>0.96659951491583773</v>
      </c>
    </row>
    <row r="6" spans="1:14" x14ac:dyDescent="0.2">
      <c r="A6" s="2">
        <v>1.5009999999999999</v>
      </c>
      <c r="B6" s="2">
        <v>6.8633228600000002</v>
      </c>
      <c r="C6" s="2">
        <f t="shared" si="0"/>
        <v>6.9597234850759921</v>
      </c>
      <c r="D6" s="2">
        <f t="shared" si="1"/>
        <v>9.2930805150419574E-3</v>
      </c>
      <c r="F6" s="2" t="s">
        <v>12</v>
      </c>
      <c r="G6" s="2">
        <v>8.522659201860959</v>
      </c>
      <c r="H6" s="2">
        <v>2.246673892662896</v>
      </c>
      <c r="L6" s="6" t="s">
        <v>18</v>
      </c>
      <c r="M6" s="3" t="s">
        <v>39</v>
      </c>
      <c r="N6" s="2" t="s">
        <v>19</v>
      </c>
    </row>
    <row r="7" spans="1:14" x14ac:dyDescent="0.2">
      <c r="A7" s="2">
        <v>1.5015000000000001</v>
      </c>
      <c r="B7" s="2">
        <v>7.1461280360000003</v>
      </c>
      <c r="C7" s="2">
        <f t="shared" si="0"/>
        <v>6.9592048363745347</v>
      </c>
      <c r="D7" s="2">
        <f t="shared" si="1"/>
        <v>3.4940282558221687E-2</v>
      </c>
      <c r="F7" s="4" t="s">
        <v>20</v>
      </c>
    </row>
    <row r="8" spans="1:14" x14ac:dyDescent="0.2">
      <c r="A8" s="2">
        <v>3</v>
      </c>
      <c r="B8" s="2">
        <v>4.2718416069999998</v>
      </c>
      <c r="C8" s="2">
        <f t="shared" si="0"/>
        <v>5.0548846471014306</v>
      </c>
      <c r="D8" s="2">
        <f t="shared" si="1"/>
        <v>0.6131564026512909</v>
      </c>
      <c r="F8" s="2" t="s">
        <v>21</v>
      </c>
    </row>
    <row r="9" spans="1:14" x14ac:dyDescent="0.2">
      <c r="A9" s="2">
        <v>3.0009999999999999</v>
      </c>
      <c r="B9" s="2">
        <v>5.4149733480000002</v>
      </c>
      <c r="C9" s="2">
        <f t="shared" si="0"/>
        <v>5.0534607387922943</v>
      </c>
      <c r="D9" s="2">
        <f t="shared" si="1"/>
        <v>0.13069136661616348</v>
      </c>
      <c r="F9" s="4" t="s">
        <v>22</v>
      </c>
    </row>
    <row r="10" spans="1:14" x14ac:dyDescent="0.2">
      <c r="A10" s="2">
        <v>3.0015000000000001</v>
      </c>
      <c r="B10" s="2">
        <v>5.4361626469999997</v>
      </c>
      <c r="C10" s="2">
        <f t="shared" si="0"/>
        <v>5.0527487941175622</v>
      </c>
      <c r="D10" s="2">
        <f t="shared" si="1"/>
        <v>0.14700618258215548</v>
      </c>
      <c r="F10" s="2" t="s">
        <v>23</v>
      </c>
    </row>
    <row r="11" spans="1:14" x14ac:dyDescent="0.2">
      <c r="A11" s="2">
        <v>4.5</v>
      </c>
      <c r="B11" s="2">
        <v>3.9542425090000002</v>
      </c>
      <c r="C11" s="2">
        <f t="shared" si="0"/>
        <v>3.7256337619256366</v>
      </c>
      <c r="D11" s="2">
        <f t="shared" si="1"/>
        <v>5.226195923891036E-2</v>
      </c>
      <c r="F11" s="4" t="s">
        <v>24</v>
      </c>
    </row>
    <row r="12" spans="1:14" x14ac:dyDescent="0.2">
      <c r="A12" s="2">
        <v>4.5010000000000003</v>
      </c>
      <c r="B12" s="2">
        <v>4.0899051110000002</v>
      </c>
      <c r="C12" s="2">
        <f t="shared" si="0"/>
        <v>3.7254106840566408</v>
      </c>
      <c r="D12" s="2">
        <f t="shared" si="1"/>
        <v>0.13285618727276799</v>
      </c>
      <c r="F12" s="25" t="s">
        <v>25</v>
      </c>
      <c r="G12" s="25"/>
      <c r="H12" s="25"/>
      <c r="I12" s="25"/>
      <c r="J12" s="25"/>
      <c r="K12" s="25"/>
      <c r="L12" s="25"/>
    </row>
    <row r="13" spans="1:14" x14ac:dyDescent="0.2">
      <c r="A13" s="2">
        <v>4.5015000000000001</v>
      </c>
      <c r="B13" s="2">
        <v>3.3159703450000002</v>
      </c>
      <c r="C13" s="2">
        <f t="shared" si="0"/>
        <v>3.7252992720465503</v>
      </c>
      <c r="D13" s="2">
        <f t="shared" si="1"/>
        <v>0.16755017051707993</v>
      </c>
      <c r="F13" s="25"/>
      <c r="G13" s="25"/>
      <c r="H13" s="25"/>
      <c r="I13" s="25"/>
      <c r="J13" s="25"/>
      <c r="K13" s="25"/>
      <c r="L13" s="25"/>
    </row>
    <row r="14" spans="1:14" x14ac:dyDescent="0.2">
      <c r="A14" s="2">
        <v>6</v>
      </c>
      <c r="B14" s="2">
        <v>3.522077602</v>
      </c>
      <c r="C14" s="2">
        <f t="shared" si="0"/>
        <v>3.4928588127748661</v>
      </c>
      <c r="D14" s="2">
        <f t="shared" si="1"/>
        <v>8.5373764378279967E-4</v>
      </c>
      <c r="F14" s="25"/>
      <c r="G14" s="25"/>
      <c r="H14" s="25"/>
      <c r="I14" s="25"/>
      <c r="J14" s="25"/>
      <c r="K14" s="25"/>
      <c r="L14" s="25"/>
    </row>
    <row r="15" spans="1:14" x14ac:dyDescent="0.2">
      <c r="A15" s="2">
        <v>6.0010000000000003</v>
      </c>
      <c r="B15" s="2">
        <v>3.4361626470000002</v>
      </c>
      <c r="C15" s="2">
        <f t="shared" si="0"/>
        <v>3.4927087992931005</v>
      </c>
      <c r="D15" s="2">
        <f t="shared" si="1"/>
        <v>3.1974673391544964E-3</v>
      </c>
    </row>
    <row r="16" spans="1:14" x14ac:dyDescent="0.2">
      <c r="A16" s="2">
        <v>6.0015000000000001</v>
      </c>
      <c r="B16" s="2">
        <v>3.2479732659999998</v>
      </c>
      <c r="C16" s="2">
        <f t="shared" si="0"/>
        <v>3.4926337876905547</v>
      </c>
      <c r="D16" s="2">
        <f t="shared" si="1"/>
        <v>5.9858770873894462E-2</v>
      </c>
    </row>
    <row r="17" spans="1:4" x14ac:dyDescent="0.2">
      <c r="A17" s="2">
        <v>7.5</v>
      </c>
      <c r="B17" s="2">
        <v>2.8836614350000001</v>
      </c>
      <c r="C17" s="2">
        <f t="shared" si="0"/>
        <v>3.2531846503052466</v>
      </c>
      <c r="D17" s="2">
        <f t="shared" si="1"/>
        <v>0.13654740664952761</v>
      </c>
    </row>
    <row r="18" spans="1:4" x14ac:dyDescent="0.2">
      <c r="A18" s="2">
        <v>7.5010000000000003</v>
      </c>
      <c r="B18" s="2">
        <v>3.8027737250000002</v>
      </c>
      <c r="C18" s="2">
        <f t="shared" si="0"/>
        <v>3.253015301314548</v>
      </c>
      <c r="D18" s="2">
        <f t="shared" si="1"/>
        <v>0.30223432441311321</v>
      </c>
    </row>
    <row r="19" spans="1:4" x14ac:dyDescent="0.2">
      <c r="A19" s="2">
        <v>7.5015000000000001</v>
      </c>
      <c r="B19" s="2">
        <v>3.1303337679999998</v>
      </c>
      <c r="C19" s="2">
        <f t="shared" si="0"/>
        <v>3.2529306221799024</v>
      </c>
      <c r="D19" s="2">
        <f t="shared" si="1"/>
        <v>1.502998865480828E-2</v>
      </c>
    </row>
    <row r="20" spans="1:4" x14ac:dyDescent="0.2">
      <c r="A20" s="2">
        <v>9</v>
      </c>
      <c r="B20" s="2">
        <v>3.2304489209999998</v>
      </c>
      <c r="C20" s="2">
        <f t="shared" si="0"/>
        <v>2.9856431439790256</v>
      </c>
      <c r="D20" s="2">
        <f t="shared" si="1"/>
        <v>5.9929868462842928E-2</v>
      </c>
    </row>
    <row r="21" spans="1:4" x14ac:dyDescent="0.2">
      <c r="A21" s="2">
        <v>9.0009999999999994</v>
      </c>
      <c r="B21" s="2">
        <v>3.1507564399999999</v>
      </c>
      <c r="C21" s="2">
        <f t="shared" si="0"/>
        <v>2.9854560032321982</v>
      </c>
      <c r="D21" s="2">
        <f t="shared" si="1"/>
        <v>2.732423439562601E-2</v>
      </c>
    </row>
    <row r="22" spans="1:4" x14ac:dyDescent="0.2">
      <c r="A22" s="2">
        <v>9.0015000000000001</v>
      </c>
      <c r="B22" s="2">
        <v>2.618048097</v>
      </c>
      <c r="C22" s="2">
        <f t="shared" si="0"/>
        <v>2.9853624285863134</v>
      </c>
      <c r="D22" s="2">
        <f t="shared" si="1"/>
        <v>0.13491981818870022</v>
      </c>
    </row>
    <row r="23" spans="1:4" x14ac:dyDescent="0.2">
      <c r="A23" s="4" t="s">
        <v>5</v>
      </c>
      <c r="D23" s="2">
        <f>SUM(D2:D22)</f>
        <v>2.0431340175921928</v>
      </c>
    </row>
    <row r="26" spans="1:4" x14ac:dyDescent="0.2">
      <c r="A26" s="2">
        <v>0</v>
      </c>
      <c r="C26" s="2">
        <f>LOG((10^$G$5)/(1+10^$G$2)*(10^(-1*(A26/$G$3)^$G$4+$G$2)+10^(-1*(A26/$G$6)^$G$4)))</f>
        <v>7.9660739103756972</v>
      </c>
    </row>
    <row r="27" spans="1:4" x14ac:dyDescent="0.2">
      <c r="A27" s="2">
        <v>9.0014999999999998E-2</v>
      </c>
      <c r="C27" s="2">
        <f t="shared" ref="C27:C90" si="2">LOG((10^$G$5)/(1+10^$G$2)*(10^(-1*(A27/$G$3)^$G$4+$G$2)+10^(-1*(A27/$G$6)^$G$4)))</f>
        <v>7.9531568102377248</v>
      </c>
    </row>
    <row r="28" spans="1:4" x14ac:dyDescent="0.2">
      <c r="A28" s="2">
        <v>0.18003</v>
      </c>
      <c r="C28" s="2">
        <f t="shared" si="2"/>
        <v>7.9283038473787055</v>
      </c>
    </row>
    <row r="29" spans="1:4" x14ac:dyDescent="0.2">
      <c r="A29" s="2">
        <v>0.27004499999999998</v>
      </c>
      <c r="C29" s="2">
        <f t="shared" si="2"/>
        <v>7.8953235008460707</v>
      </c>
    </row>
    <row r="30" spans="1:4" x14ac:dyDescent="0.2">
      <c r="A30" s="2">
        <v>0.36005999999999999</v>
      </c>
      <c r="C30" s="2">
        <f t="shared" si="2"/>
        <v>7.8556336755529825</v>
      </c>
    </row>
    <row r="31" spans="1:4" x14ac:dyDescent="0.2">
      <c r="A31" s="2">
        <v>0.450075</v>
      </c>
      <c r="C31" s="2">
        <f t="shared" si="2"/>
        <v>7.8100692321321254</v>
      </c>
    </row>
    <row r="32" spans="1:4" x14ac:dyDescent="0.2">
      <c r="A32" s="2">
        <v>0.54008999999999996</v>
      </c>
      <c r="C32" s="2">
        <f t="shared" si="2"/>
        <v>7.7592009221205638</v>
      </c>
    </row>
    <row r="33" spans="1:3" x14ac:dyDescent="0.2">
      <c r="A33" s="2">
        <v>0.63010499999999992</v>
      </c>
      <c r="C33" s="2">
        <f t="shared" si="2"/>
        <v>7.7034521263749536</v>
      </c>
    </row>
    <row r="34" spans="1:3" x14ac:dyDescent="0.2">
      <c r="A34" s="2">
        <v>0.72011999999999987</v>
      </c>
      <c r="C34" s="2">
        <f t="shared" si="2"/>
        <v>7.6431537719664018</v>
      </c>
    </row>
    <row r="35" spans="1:3" x14ac:dyDescent="0.2">
      <c r="A35" s="2">
        <v>0.81013499999999983</v>
      </c>
      <c r="C35" s="2">
        <f t="shared" si="2"/>
        <v>7.5785741807741562</v>
      </c>
    </row>
    <row r="36" spans="1:3" x14ac:dyDescent="0.2">
      <c r="A36" s="2">
        <v>0.90014999999999978</v>
      </c>
      <c r="C36" s="2">
        <f t="shared" si="2"/>
        <v>7.5099369335314652</v>
      </c>
    </row>
    <row r="37" spans="1:3" x14ac:dyDescent="0.2">
      <c r="A37" s="2">
        <v>0.99016499999999974</v>
      </c>
      <c r="C37" s="2">
        <f t="shared" si="2"/>
        <v>7.437432335129194</v>
      </c>
    </row>
    <row r="38" spans="1:3" x14ac:dyDescent="0.2">
      <c r="A38" s="2">
        <v>1.0801799999999997</v>
      </c>
      <c r="C38" s="2">
        <f t="shared" si="2"/>
        <v>7.3612251805310525</v>
      </c>
    </row>
    <row r="39" spans="1:3" x14ac:dyDescent="0.2">
      <c r="A39" s="2">
        <v>1.1701949999999997</v>
      </c>
      <c r="C39" s="2">
        <f t="shared" si="2"/>
        <v>7.2814602509380606</v>
      </c>
    </row>
    <row r="40" spans="1:3" x14ac:dyDescent="0.2">
      <c r="A40" s="2">
        <v>1.2602099999999996</v>
      </c>
      <c r="C40" s="2">
        <f t="shared" si="2"/>
        <v>7.1982663539597445</v>
      </c>
    </row>
    <row r="41" spans="1:3" x14ac:dyDescent="0.2">
      <c r="A41" s="2">
        <v>1.3502249999999996</v>
      </c>
      <c r="C41" s="2">
        <f t="shared" si="2"/>
        <v>7.1117593998718442</v>
      </c>
    </row>
    <row r="42" spans="1:3" x14ac:dyDescent="0.2">
      <c r="A42" s="2">
        <v>1.4402399999999995</v>
      </c>
      <c r="C42" s="2">
        <f t="shared" si="2"/>
        <v>7.0220448284293937</v>
      </c>
    </row>
    <row r="43" spans="1:3" x14ac:dyDescent="0.2">
      <c r="A43" s="2">
        <v>1.5302549999999995</v>
      </c>
      <c r="C43" s="2">
        <f t="shared" si="2"/>
        <v>6.9292195988794614</v>
      </c>
    </row>
    <row r="44" spans="1:3" x14ac:dyDescent="0.2">
      <c r="A44" s="2">
        <v>1.6202699999999994</v>
      </c>
      <c r="C44" s="2">
        <f t="shared" si="2"/>
        <v>6.8333738966199142</v>
      </c>
    </row>
    <row r="45" spans="1:3" x14ac:dyDescent="0.2">
      <c r="A45" s="2">
        <v>1.7102849999999994</v>
      </c>
      <c r="C45" s="2">
        <f t="shared" si="2"/>
        <v>6.7345926765219426</v>
      </c>
    </row>
    <row r="46" spans="1:3" x14ac:dyDescent="0.2">
      <c r="A46" s="2">
        <v>1.8002999999999993</v>
      </c>
      <c r="C46" s="2">
        <f t="shared" si="2"/>
        <v>6.6329571465509476</v>
      </c>
    </row>
    <row r="47" spans="1:3" x14ac:dyDescent="0.2">
      <c r="A47" s="2">
        <v>1.8903149999999993</v>
      </c>
      <c r="C47" s="2">
        <f t="shared" si="2"/>
        <v>6.5285462916360384</v>
      </c>
    </row>
    <row r="48" spans="1:3" x14ac:dyDescent="0.2">
      <c r="A48" s="2">
        <v>1.9803299999999993</v>
      </c>
      <c r="C48" s="2">
        <f t="shared" si="2"/>
        <v>6.4214385449883871</v>
      </c>
    </row>
    <row r="49" spans="1:3" x14ac:dyDescent="0.2">
      <c r="A49" s="2">
        <v>2.0703449999999992</v>
      </c>
      <c r="C49" s="2">
        <f t="shared" si="2"/>
        <v>6.3117137321971093</v>
      </c>
    </row>
    <row r="50" spans="1:3" x14ac:dyDescent="0.2">
      <c r="A50" s="2">
        <v>2.1603599999999994</v>
      </c>
      <c r="C50" s="2">
        <f t="shared" si="2"/>
        <v>6.1994554436573734</v>
      </c>
    </row>
    <row r="51" spans="1:3" x14ac:dyDescent="0.2">
      <c r="A51" s="2">
        <v>2.2503749999999996</v>
      </c>
      <c r="C51" s="2">
        <f t="shared" si="2"/>
        <v>6.0847540354436154</v>
      </c>
    </row>
    <row r="52" spans="1:3" x14ac:dyDescent="0.2">
      <c r="A52" s="2">
        <v>2.3403899999999997</v>
      </c>
      <c r="C52" s="2">
        <f t="shared" si="2"/>
        <v>5.9677105205817629</v>
      </c>
    </row>
    <row r="53" spans="1:3" x14ac:dyDescent="0.2">
      <c r="A53" s="2">
        <v>2.4304049999999999</v>
      </c>
      <c r="C53" s="2">
        <f t="shared" si="2"/>
        <v>5.8484416948548947</v>
      </c>
    </row>
    <row r="54" spans="1:3" x14ac:dyDescent="0.2">
      <c r="A54" s="2">
        <v>2.5204200000000001</v>
      </c>
      <c r="C54" s="2">
        <f t="shared" si="2"/>
        <v>5.727086945583614</v>
      </c>
    </row>
    <row r="55" spans="1:3" x14ac:dyDescent="0.2">
      <c r="A55" s="2">
        <v>2.6104350000000003</v>
      </c>
      <c r="C55" s="2">
        <f t="shared" si="2"/>
        <v>5.6038173158338456</v>
      </c>
    </row>
    <row r="56" spans="1:3" x14ac:dyDescent="0.2">
      <c r="A56" s="2">
        <v>2.7004500000000005</v>
      </c>
      <c r="C56" s="2">
        <f t="shared" si="2"/>
        <v>5.4788475277185045</v>
      </c>
    </row>
    <row r="57" spans="1:3" x14ac:dyDescent="0.2">
      <c r="A57" s="2">
        <v>2.7904650000000006</v>
      </c>
      <c r="C57" s="2">
        <f t="shared" si="2"/>
        <v>5.3524517733350576</v>
      </c>
    </row>
    <row r="58" spans="1:3" x14ac:dyDescent="0.2">
      <c r="A58" s="2">
        <v>2.8804800000000008</v>
      </c>
      <c r="C58" s="2">
        <f t="shared" si="2"/>
        <v>5.2249840869461099</v>
      </c>
    </row>
    <row r="59" spans="1:3" x14ac:dyDescent="0.2">
      <c r="A59" s="2">
        <v>2.970495000000001</v>
      </c>
      <c r="C59" s="2">
        <f t="shared" si="2"/>
        <v>5.0969038747535045</v>
      </c>
    </row>
    <row r="60" spans="1:3" x14ac:dyDescent="0.2">
      <c r="A60" s="2">
        <v>3.0605100000000012</v>
      </c>
      <c r="C60" s="2">
        <f t="shared" si="2"/>
        <v>4.9688064510307273</v>
      </c>
    </row>
    <row r="61" spans="1:3" x14ac:dyDescent="0.2">
      <c r="A61" s="2">
        <v>3.1505250000000014</v>
      </c>
      <c r="C61" s="2">
        <f t="shared" si="2"/>
        <v>4.8414568339060775</v>
      </c>
    </row>
    <row r="62" spans="1:3" x14ac:dyDescent="0.2">
      <c r="A62" s="2">
        <v>3.2405400000000015</v>
      </c>
      <c r="C62" s="2">
        <f t="shared" si="2"/>
        <v>4.7158221315724642</v>
      </c>
    </row>
    <row r="63" spans="1:3" x14ac:dyDescent="0.2">
      <c r="A63" s="2">
        <v>3.3305550000000017</v>
      </c>
      <c r="C63" s="2">
        <f t="shared" si="2"/>
        <v>4.5930933063627295</v>
      </c>
    </row>
    <row r="64" spans="1:3" x14ac:dyDescent="0.2">
      <c r="A64" s="2">
        <v>3.4205700000000019</v>
      </c>
      <c r="C64" s="2">
        <f t="shared" si="2"/>
        <v>4.4746814358975104</v>
      </c>
    </row>
    <row r="65" spans="1:3" x14ac:dyDescent="0.2">
      <c r="A65" s="2">
        <v>3.5105850000000021</v>
      </c>
      <c r="C65" s="2">
        <f t="shared" si="2"/>
        <v>4.3621691201250625</v>
      </c>
    </row>
    <row r="66" spans="1:3" x14ac:dyDescent="0.2">
      <c r="A66" s="2">
        <v>3.6006000000000022</v>
      </c>
      <c r="C66" s="2">
        <f t="shared" si="2"/>
        <v>4.2571993705883937</v>
      </c>
    </row>
    <row r="67" spans="1:3" x14ac:dyDescent="0.2">
      <c r="A67" s="2">
        <v>3.6906150000000024</v>
      </c>
      <c r="C67" s="2">
        <f t="shared" si="2"/>
        <v>4.1612984473815349</v>
      </c>
    </row>
    <row r="68" spans="1:3" x14ac:dyDescent="0.2">
      <c r="A68" s="2">
        <v>3.7806300000000026</v>
      </c>
      <c r="C68" s="2">
        <f t="shared" si="2"/>
        <v>4.0756576407533123</v>
      </c>
    </row>
    <row r="69" spans="1:3" x14ac:dyDescent="0.2">
      <c r="A69" s="2">
        <v>3.8706450000000028</v>
      </c>
      <c r="C69" s="2">
        <f t="shared" si="2"/>
        <v>4.000931485339537</v>
      </c>
    </row>
    <row r="70" spans="1:3" x14ac:dyDescent="0.2">
      <c r="A70" s="2">
        <v>3.960660000000003</v>
      </c>
      <c r="C70" s="2">
        <f t="shared" si="2"/>
        <v>3.9371231480305351</v>
      </c>
    </row>
    <row r="71" spans="1:3" x14ac:dyDescent="0.2">
      <c r="A71" s="2">
        <v>4.0506750000000027</v>
      </c>
      <c r="C71" s="2">
        <f t="shared" si="2"/>
        <v>3.8836029586316743</v>
      </c>
    </row>
    <row r="72" spans="1:3" x14ac:dyDescent="0.2">
      <c r="A72" s="2">
        <v>4.1406900000000029</v>
      </c>
      <c r="C72" s="2">
        <f t="shared" si="2"/>
        <v>3.8392519227485713</v>
      </c>
    </row>
    <row r="73" spans="1:3" x14ac:dyDescent="0.2">
      <c r="A73" s="2">
        <v>4.230705000000003</v>
      </c>
      <c r="C73" s="2">
        <f t="shared" si="2"/>
        <v>3.8026733849878549</v>
      </c>
    </row>
    <row r="74" spans="1:3" x14ac:dyDescent="0.2">
      <c r="A74" s="2">
        <v>4.3207200000000032</v>
      </c>
      <c r="C74" s="2">
        <f t="shared" si="2"/>
        <v>3.7724025334361806</v>
      </c>
    </row>
    <row r="75" spans="1:3" x14ac:dyDescent="0.2">
      <c r="A75" s="2">
        <v>4.4107350000000034</v>
      </c>
      <c r="C75" s="2">
        <f t="shared" si="2"/>
        <v>3.7470646630025031</v>
      </c>
    </row>
    <row r="76" spans="1:3" x14ac:dyDescent="0.2">
      <c r="A76" s="2">
        <v>4.5007500000000036</v>
      </c>
      <c r="C76" s="2">
        <f t="shared" si="2"/>
        <v>3.7254664217648585</v>
      </c>
    </row>
    <row r="77" spans="1:3" x14ac:dyDescent="0.2">
      <c r="A77" s="2">
        <v>4.5907650000000038</v>
      </c>
      <c r="C77" s="2">
        <f t="shared" si="2"/>
        <v>3.7066291086437113</v>
      </c>
    </row>
    <row r="78" spans="1:3" x14ac:dyDescent="0.2">
      <c r="A78" s="2">
        <v>4.6807800000000039</v>
      </c>
      <c r="C78" s="2">
        <f t="shared" si="2"/>
        <v>3.6897831542591328</v>
      </c>
    </row>
    <row r="79" spans="1:3" x14ac:dyDescent="0.2">
      <c r="A79" s="2">
        <v>4.7707950000000041</v>
      </c>
      <c r="C79" s="2">
        <f t="shared" si="2"/>
        <v>3.674342208670752</v>
      </c>
    </row>
    <row r="80" spans="1:3" x14ac:dyDescent="0.2">
      <c r="A80" s="2">
        <v>4.8608100000000043</v>
      </c>
      <c r="C80" s="2">
        <f t="shared" si="2"/>
        <v>3.6598700523756551</v>
      </c>
    </row>
    <row r="81" spans="1:3" x14ac:dyDescent="0.2">
      <c r="A81" s="2">
        <v>4.9508250000000045</v>
      </c>
      <c r="C81" s="2">
        <f t="shared" si="2"/>
        <v>3.6460480514056339</v>
      </c>
    </row>
    <row r="82" spans="1:3" x14ac:dyDescent="0.2">
      <c r="A82" s="2">
        <v>5.0408400000000047</v>
      </c>
      <c r="C82" s="2">
        <f t="shared" si="2"/>
        <v>3.632646786728273</v>
      </c>
    </row>
    <row r="83" spans="1:3" x14ac:dyDescent="0.2">
      <c r="A83" s="2">
        <v>5.1308550000000048</v>
      </c>
      <c r="C83" s="2">
        <f t="shared" si="2"/>
        <v>3.6195029848888622</v>
      </c>
    </row>
    <row r="84" spans="1:3" x14ac:dyDescent="0.2">
      <c r="A84" s="2">
        <v>5.220870000000005</v>
      </c>
      <c r="C84" s="2">
        <f t="shared" si="2"/>
        <v>3.6065015759011168</v>
      </c>
    </row>
    <row r="85" spans="1:3" x14ac:dyDescent="0.2">
      <c r="A85" s="2">
        <v>5.3108850000000052</v>
      </c>
      <c r="C85" s="2">
        <f t="shared" si="2"/>
        <v>3.5935621551615111</v>
      </c>
    </row>
    <row r="86" spans="1:3" x14ac:dyDescent="0.2">
      <c r="A86" s="2">
        <v>5.4009000000000054</v>
      </c>
      <c r="C86" s="2">
        <f t="shared" si="2"/>
        <v>3.5806289863100589</v>
      </c>
    </row>
    <row r="87" spans="1:3" x14ac:dyDescent="0.2">
      <c r="A87" s="2">
        <v>5.4909150000000055</v>
      </c>
      <c r="C87" s="2">
        <f t="shared" si="2"/>
        <v>3.5676637357853518</v>
      </c>
    </row>
    <row r="88" spans="1:3" x14ac:dyDescent="0.2">
      <c r="A88" s="2">
        <v>5.5809300000000057</v>
      </c>
      <c r="C88" s="2">
        <f t="shared" si="2"/>
        <v>3.5546402570054401</v>
      </c>
    </row>
    <row r="89" spans="1:3" x14ac:dyDescent="0.2">
      <c r="A89" s="2">
        <v>5.6709450000000059</v>
      </c>
      <c r="C89" s="2">
        <f t="shared" si="2"/>
        <v>3.5415408824131553</v>
      </c>
    </row>
    <row r="90" spans="1:3" x14ac:dyDescent="0.2">
      <c r="A90" s="2">
        <v>5.7609600000000061</v>
      </c>
      <c r="C90" s="2">
        <f t="shared" si="2"/>
        <v>3.5283538087326667</v>
      </c>
    </row>
    <row r="91" spans="1:3" x14ac:dyDescent="0.2">
      <c r="A91" s="2">
        <v>5.8509750000000063</v>
      </c>
      <c r="C91" s="2">
        <f t="shared" ref="C91:C125" si="3">LOG((10^$G$5)/(1+10^$G$2)*(10^(-1*(A91/$G$3)^$G$4+$G$2)+10^(-1*(A91/$G$6)^$G$4)))</f>
        <v>3.5150712658946413</v>
      </c>
    </row>
    <row r="92" spans="1:3" x14ac:dyDescent="0.2">
      <c r="A92" s="2">
        <v>5.9409900000000064</v>
      </c>
      <c r="C92" s="2">
        <f t="shared" si="3"/>
        <v>3.5016882426288314</v>
      </c>
    </row>
    <row r="93" spans="1:3" x14ac:dyDescent="0.2">
      <c r="A93" s="2">
        <v>6.0310050000000066</v>
      </c>
      <c r="C93" s="2">
        <f t="shared" si="3"/>
        <v>3.4882016044587432</v>
      </c>
    </row>
    <row r="94" spans="1:3" x14ac:dyDescent="0.2">
      <c r="A94" s="2">
        <v>6.1210200000000068</v>
      </c>
      <c r="C94" s="2">
        <f t="shared" si="3"/>
        <v>3.4746094864679939</v>
      </c>
    </row>
    <row r="95" spans="1:3" x14ac:dyDescent="0.2">
      <c r="A95" s="2">
        <v>6.211035000000007</v>
      </c>
      <c r="C95" s="2">
        <f t="shared" si="3"/>
        <v>3.4609108773227275</v>
      </c>
    </row>
    <row r="96" spans="1:3" x14ac:dyDescent="0.2">
      <c r="A96" s="2">
        <v>6.3010500000000071</v>
      </c>
      <c r="C96" s="2">
        <f t="shared" si="3"/>
        <v>3.4471053356877666</v>
      </c>
    </row>
    <row r="97" spans="1:3" x14ac:dyDescent="0.2">
      <c r="A97" s="2">
        <v>6.3910650000000073</v>
      </c>
      <c r="C97" s="2">
        <f t="shared" si="3"/>
        <v>3.4331927978173438</v>
      </c>
    </row>
    <row r="98" spans="1:3" x14ac:dyDescent="0.2">
      <c r="A98" s="2">
        <v>6.4810800000000075</v>
      </c>
      <c r="C98" s="2">
        <f t="shared" si="3"/>
        <v>3.4191734476252273</v>
      </c>
    </row>
    <row r="99" spans="1:3" x14ac:dyDescent="0.2">
      <c r="A99" s="2">
        <v>6.5710950000000077</v>
      </c>
      <c r="C99" s="2">
        <f t="shared" si="3"/>
        <v>3.4050476293667171</v>
      </c>
    </row>
    <row r="100" spans="1:3" x14ac:dyDescent="0.2">
      <c r="A100" s="2">
        <v>6.6611100000000079</v>
      </c>
      <c r="C100" s="2">
        <f t="shared" si="3"/>
        <v>3.3908157892478603</v>
      </c>
    </row>
    <row r="101" spans="1:3" x14ac:dyDescent="0.2">
      <c r="A101" s="2">
        <v>6.751125000000008</v>
      </c>
      <c r="C101" s="2">
        <f t="shared" si="3"/>
        <v>3.3764784365826461</v>
      </c>
    </row>
    <row r="102" spans="1:3" x14ac:dyDescent="0.2">
      <c r="A102" s="2">
        <v>6.8411400000000082</v>
      </c>
      <c r="C102" s="2">
        <f t="shared" si="3"/>
        <v>3.3620361181005385</v>
      </c>
    </row>
    <row r="103" spans="1:3" x14ac:dyDescent="0.2">
      <c r="A103" s="2">
        <v>6.9311550000000084</v>
      </c>
      <c r="C103" s="2">
        <f t="shared" si="3"/>
        <v>3.3474894010608414</v>
      </c>
    </row>
    <row r="104" spans="1:3" x14ac:dyDescent="0.2">
      <c r="A104" s="2">
        <v>7.0211700000000086</v>
      </c>
      <c r="C104" s="2">
        <f t="shared" si="3"/>
        <v>3.3328388622384861</v>
      </c>
    </row>
    <row r="105" spans="1:3" x14ac:dyDescent="0.2">
      <c r="A105" s="2">
        <v>7.1111850000000087</v>
      </c>
      <c r="C105" s="2">
        <f t="shared" si="3"/>
        <v>3.3180850808063274</v>
      </c>
    </row>
    <row r="106" spans="1:3" x14ac:dyDescent="0.2">
      <c r="A106" s="2">
        <v>7.2012000000000089</v>
      </c>
      <c r="C106" s="2">
        <f t="shared" si="3"/>
        <v>3.3032286337911803</v>
      </c>
    </row>
    <row r="107" spans="1:3" x14ac:dyDescent="0.2">
      <c r="A107" s="2">
        <v>7.2912150000000091</v>
      </c>
      <c r="C107" s="2">
        <f t="shared" si="3"/>
        <v>3.2882700932214894</v>
      </c>
    </row>
    <row r="108" spans="1:3" x14ac:dyDescent="0.2">
      <c r="A108" s="2">
        <v>7.3812300000000093</v>
      </c>
      <c r="C108" s="2">
        <f t="shared" si="3"/>
        <v>3.2732100243809912</v>
      </c>
    </row>
    <row r="109" spans="1:3" x14ac:dyDescent="0.2">
      <c r="A109" s="2">
        <v>7.4712450000000095</v>
      </c>
      <c r="C109" s="2">
        <f t="shared" si="3"/>
        <v>3.2580489847812162</v>
      </c>
    </row>
    <row r="110" spans="1:3" x14ac:dyDescent="0.2">
      <c r="A110" s="2">
        <v>7.5612600000000096</v>
      </c>
      <c r="C110" s="2">
        <f t="shared" si="3"/>
        <v>3.242787523598067</v>
      </c>
    </row>
    <row r="111" spans="1:3" x14ac:dyDescent="0.2">
      <c r="A111" s="2">
        <v>7.6512750000000098</v>
      </c>
      <c r="C111" s="2">
        <f t="shared" si="3"/>
        <v>3.2274261814055301</v>
      </c>
    </row>
    <row r="112" spans="1:3" x14ac:dyDescent="0.2">
      <c r="A112" s="2">
        <v>7.74129000000001</v>
      </c>
      <c r="C112" s="2">
        <f t="shared" si="3"/>
        <v>3.2119654900976689</v>
      </c>
    </row>
    <row r="113" spans="1:3" x14ac:dyDescent="0.2">
      <c r="A113" s="2">
        <v>7.8313050000000102</v>
      </c>
      <c r="C113" s="2">
        <f t="shared" si="3"/>
        <v>3.1964059729282384</v>
      </c>
    </row>
    <row r="114" spans="1:3" x14ac:dyDescent="0.2">
      <c r="A114" s="2">
        <v>7.9213200000000104</v>
      </c>
      <c r="C114" s="2">
        <f t="shared" si="3"/>
        <v>3.1807481446223056</v>
      </c>
    </row>
    <row r="115" spans="1:3" x14ac:dyDescent="0.2">
      <c r="A115" s="2">
        <v>8.0113350000000096</v>
      </c>
      <c r="C115" s="2">
        <f t="shared" si="3"/>
        <v>3.1649925115305901</v>
      </c>
    </row>
    <row r="116" spans="1:3" x14ac:dyDescent="0.2">
      <c r="A116" s="2">
        <v>8.1013500000000089</v>
      </c>
      <c r="C116" s="2">
        <f t="shared" si="3"/>
        <v>3.1491395718078525</v>
      </c>
    </row>
    <row r="117" spans="1:3" x14ac:dyDescent="0.2">
      <c r="A117" s="2">
        <v>8.1913650000000082</v>
      </c>
      <c r="C117" s="2">
        <f t="shared" si="3"/>
        <v>3.1331898156035147</v>
      </c>
    </row>
    <row r="118" spans="1:3" x14ac:dyDescent="0.2">
      <c r="A118" s="2">
        <v>8.2813800000000075</v>
      </c>
      <c r="C118" s="2">
        <f t="shared" si="3"/>
        <v>3.1171437252571197</v>
      </c>
    </row>
    <row r="119" spans="1:3" x14ac:dyDescent="0.2">
      <c r="A119" s="2">
        <v>8.3713950000000068</v>
      </c>
      <c r="C119" s="2">
        <f t="shared" si="3"/>
        <v>3.101001775494058</v>
      </c>
    </row>
    <row r="120" spans="1:3" x14ac:dyDescent="0.2">
      <c r="A120" s="2">
        <v>8.4614100000000061</v>
      </c>
      <c r="C120" s="2">
        <f t="shared" si="3"/>
        <v>3.0847644336188025</v>
      </c>
    </row>
    <row r="121" spans="1:3" x14ac:dyDescent="0.2">
      <c r="A121" s="2">
        <v>8.5514250000000054</v>
      </c>
      <c r="C121" s="2">
        <f t="shared" si="3"/>
        <v>3.0684321597040265</v>
      </c>
    </row>
    <row r="122" spans="1:3" x14ac:dyDescent="0.2">
      <c r="A122" s="2">
        <v>8.6414400000000047</v>
      </c>
      <c r="C122" s="2">
        <f t="shared" si="3"/>
        <v>3.0520054067746996</v>
      </c>
    </row>
    <row r="123" spans="1:3" x14ac:dyDescent="0.2">
      <c r="A123" s="2">
        <v>8.731455000000004</v>
      </c>
      <c r="C123" s="2">
        <f t="shared" si="3"/>
        <v>3.0354846209867148</v>
      </c>
    </row>
    <row r="124" spans="1:3" x14ac:dyDescent="0.2">
      <c r="A124" s="2">
        <v>8.8214700000000033</v>
      </c>
      <c r="C124" s="2">
        <f t="shared" si="3"/>
        <v>3.0188702417998523</v>
      </c>
    </row>
    <row r="125" spans="1:3" x14ac:dyDescent="0.2">
      <c r="A125" s="2">
        <v>8.9114850000000025</v>
      </c>
      <c r="C125" s="2">
        <f t="shared" si="3"/>
        <v>3.0021627021450867</v>
      </c>
    </row>
  </sheetData>
  <mergeCells count="1">
    <mergeCell ref="F12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All Data</vt:lpstr>
      <vt:lpstr>12628 5.5 Coroller</vt:lpstr>
      <vt:lpstr>12628 6.5 Coroller</vt:lpstr>
      <vt:lpstr>12628 7.5 Coroller</vt:lpstr>
      <vt:lpstr>12628 8.5 Biphasic</vt:lpstr>
      <vt:lpstr>12628</vt:lpstr>
      <vt:lpstr>12662 4.5 Biphasic</vt:lpstr>
      <vt:lpstr>12662 5.5 Coroller</vt:lpstr>
      <vt:lpstr>12662 6.5 Coroller</vt:lpstr>
      <vt:lpstr>12662 7.5 Geeraerd_Tail</vt:lpstr>
      <vt:lpstr>12662 8.5 Biphasic</vt:lpstr>
      <vt:lpstr>12662</vt:lpstr>
      <vt:lpstr>13126 4.5 Coroller</vt:lpstr>
      <vt:lpstr>13126 5.5 Coroller</vt:lpstr>
      <vt:lpstr>13126 6.5 Coroller</vt:lpstr>
      <vt:lpstr>13126 7.5 Coroller</vt:lpstr>
      <vt:lpstr>13126 8.5 Coroller</vt:lpstr>
      <vt:lpstr>13126</vt:lpstr>
      <vt:lpstr>13136 4.5 Weibull</vt:lpstr>
      <vt:lpstr>13136 5.5 Coroller</vt:lpstr>
      <vt:lpstr>13136 6.5 Coroller</vt:lpstr>
      <vt:lpstr>13136 7.5 Coroller</vt:lpstr>
      <vt:lpstr>13136 8.5 Weibull</vt:lpstr>
      <vt:lpstr>13136</vt:lpstr>
      <vt:lpstr>Sheet17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 Time-temperature Simulations 60C Data</dc:title>
  <dc:creator>Andrew Close</dc:creator>
  <cp:lastModifiedBy>Ginn, Michael</cp:lastModifiedBy>
  <cp:lastPrinted>2013-08-14T13:41:46Z</cp:lastPrinted>
  <dcterms:created xsi:type="dcterms:W3CDTF">2013-06-24T09:52:02Z</dcterms:created>
  <dcterms:modified xsi:type="dcterms:W3CDTF">2016-11-01T18:19:22Z</dcterms:modified>
</cp:coreProperties>
</file>