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inn\Desktop\Campy COMS plans\FS241040\"/>
    </mc:Choice>
  </mc:AlternateContent>
  <bookViews>
    <workbookView xWindow="480" yWindow="300" windowWidth="27795" windowHeight="12405" tabRatio="863"/>
  </bookViews>
  <sheets>
    <sheet name="All Data" sheetId="264" r:id="rId1"/>
    <sheet name="12628 4.5 Weibull" sheetId="236" r:id="rId2"/>
    <sheet name="12628 5.5 Coroller" sheetId="112" r:id="rId3"/>
    <sheet name="12628 6.5 BiphasicShoulder" sheetId="238" r:id="rId4"/>
    <sheet name="12628 7.5 Biphasic" sheetId="246" r:id="rId5"/>
    <sheet name="12628_Biphasic 8.5" sheetId="191" r:id="rId6"/>
    <sheet name="12628" sheetId="103" r:id="rId7"/>
    <sheet name="12662 4.5 Biphasic" sheetId="196" r:id="rId8"/>
    <sheet name="12662 5.5 Coroller" sheetId="135" r:id="rId9"/>
    <sheet name="12662 6.5 Coroller" sheetId="137" r:id="rId10"/>
    <sheet name="12662 7.5 Coroller" sheetId="139" r:id="rId11"/>
    <sheet name="12662 8.5 Biphasic" sheetId="198" r:id="rId12"/>
    <sheet name="12662" sheetId="126" r:id="rId13"/>
    <sheet name="13126 4.5 Biphasic" sheetId="214" r:id="rId14"/>
    <sheet name="13126 5.5 BiphasicShoulder" sheetId="224" r:id="rId15"/>
    <sheet name="13126 6.5 Geeraerd_Tail" sheetId="263" r:id="rId16"/>
    <sheet name="13126 7.5 Coroller" sheetId="97" r:id="rId17"/>
    <sheet name="13126 8.5 Coroller" sheetId="177" r:id="rId18"/>
    <sheet name="13126" sheetId="68" r:id="rId19"/>
    <sheet name="13136 4.5 Albert" sheetId="254" r:id="rId20"/>
    <sheet name="13136 5.5 Albert" sheetId="256" r:id="rId21"/>
    <sheet name="13136 6.5 Albert" sheetId="208" r:id="rId22"/>
    <sheet name="13136 7.5 Coroller" sheetId="65" r:id="rId23"/>
    <sheet name="13136 8.5 Coroller" sheetId="55" r:id="rId24"/>
    <sheet name="13136" sheetId="1" r:id="rId25"/>
  </sheets>
  <definedNames>
    <definedName name="solver_adj" localSheetId="1" hidden="1">'12628 4.5 Weibull'!$G$3:$G$5</definedName>
    <definedName name="solver_adj" localSheetId="2" hidden="1">'12628 5.5 Coroller'!$G$2:$G$6</definedName>
    <definedName name="solver_adj" localSheetId="3" hidden="1">'12628 6.5 BiphasicShoulder'!$G$2:$G$6</definedName>
    <definedName name="solver_adj" localSheetId="4" hidden="1">'12628 7.5 Biphasic'!$G$2:$G$5</definedName>
    <definedName name="solver_adj" localSheetId="5" hidden="1">'12628_Biphasic 8.5'!$G$2:$G$5</definedName>
    <definedName name="solver_adj" localSheetId="7" hidden="1">'12662 4.5 Biphasic'!$G$2:$G$5</definedName>
    <definedName name="solver_adj" localSheetId="8" hidden="1">'12662 5.5 Coroller'!$G$2:$G$6</definedName>
    <definedName name="solver_adj" localSheetId="9" hidden="1">'12662 6.5 Coroller'!$G$2:$G$6</definedName>
    <definedName name="solver_adj" localSheetId="10" hidden="1">'12662 7.5 Coroller'!$G$2:$G$6</definedName>
    <definedName name="solver_adj" localSheetId="11" hidden="1">'12662 8.5 Biphasic'!$G$2:$G$5</definedName>
    <definedName name="solver_adj" localSheetId="13" hidden="1">'13126 4.5 Biphasic'!$G$2:$G$5</definedName>
    <definedName name="solver_adj" localSheetId="14" hidden="1">'13126 5.5 BiphasicShoulder'!$G$2:$G$6</definedName>
    <definedName name="solver_adj" localSheetId="15" hidden="1">'13126 6.5 Geeraerd_Tail'!$G$2:$G$5</definedName>
    <definedName name="solver_adj" localSheetId="16" hidden="1">'13126 7.5 Coroller'!$G$2:$G$6</definedName>
    <definedName name="solver_adj" localSheetId="17" hidden="1">'13126 8.5 Coroller'!$G$2:$G$6</definedName>
    <definedName name="solver_adj" localSheetId="19" hidden="1">'13136 4.5 Albert'!$G$2:$G$5</definedName>
    <definedName name="solver_adj" localSheetId="20" hidden="1">'13136 5.5 Albert'!$G$2:$G$5</definedName>
    <definedName name="solver_adj" localSheetId="21" hidden="1">'13136 6.5 Albert'!$G$2:$G$5</definedName>
    <definedName name="solver_adj" localSheetId="22" hidden="1">'13136 7.5 Coroller'!$G$2:$G$6</definedName>
    <definedName name="solver_adj" localSheetId="23" hidden="1">'13136 8.5 Coroller'!$G$2:$G$6</definedName>
    <definedName name="solver_cvg" localSheetId="1" hidden="1">0.0000000001</definedName>
    <definedName name="solver_cvg" localSheetId="2" hidden="1">0.0000000001</definedName>
    <definedName name="solver_cvg" localSheetId="3" hidden="1">0.0000000001</definedName>
    <definedName name="solver_cvg" localSheetId="4" hidden="1">0.0000000001</definedName>
    <definedName name="solver_cvg" localSheetId="5" hidden="1">0.0000000001</definedName>
    <definedName name="solver_cvg" localSheetId="7" hidden="1">0.0000000001</definedName>
    <definedName name="solver_cvg" localSheetId="8" hidden="1">0.0000000001</definedName>
    <definedName name="solver_cvg" localSheetId="9" hidden="1">0.0000000001</definedName>
    <definedName name="solver_cvg" localSheetId="10" hidden="1">0.0000000001</definedName>
    <definedName name="solver_cvg" localSheetId="11" hidden="1">0.0000000001</definedName>
    <definedName name="solver_cvg" localSheetId="13" hidden="1">0.0000000001</definedName>
    <definedName name="solver_cvg" localSheetId="14" hidden="1">0.0000000001</definedName>
    <definedName name="solver_cvg" localSheetId="15" hidden="1">0.0000000001</definedName>
    <definedName name="solver_cvg" localSheetId="16" hidden="1">0.0000000001</definedName>
    <definedName name="solver_cvg" localSheetId="17" hidden="1">0.0000000001</definedName>
    <definedName name="solver_cvg" localSheetId="19" hidden="1">0.0000000001</definedName>
    <definedName name="solver_cvg" localSheetId="20" hidden="1">0.0000000001</definedName>
    <definedName name="solver_cvg" localSheetId="21" hidden="1">0.0000000001</definedName>
    <definedName name="solver_cvg" localSheetId="22" hidden="1">0.0000000001</definedName>
    <definedName name="solver_cvg" localSheetId="23" hidden="1">0.0000000001</definedName>
    <definedName name="solver_drv" localSheetId="1" hidden="1">2</definedName>
    <definedName name="solver_drv" localSheetId="2" hidden="1">2</definedName>
    <definedName name="solver_drv" localSheetId="3" hidden="1">2</definedName>
    <definedName name="solver_drv" localSheetId="4" hidden="1">2</definedName>
    <definedName name="solver_drv" localSheetId="5" hidden="1">2</definedName>
    <definedName name="solver_drv" localSheetId="7" hidden="1">2</definedName>
    <definedName name="solver_drv" localSheetId="8" hidden="1">2</definedName>
    <definedName name="solver_drv" localSheetId="9" hidden="1">2</definedName>
    <definedName name="solver_drv" localSheetId="10" hidden="1">2</definedName>
    <definedName name="solver_drv" localSheetId="11" hidden="1">2</definedName>
    <definedName name="solver_drv" localSheetId="13" hidden="1">2</definedName>
    <definedName name="solver_drv" localSheetId="14" hidden="1">2</definedName>
    <definedName name="solver_drv" localSheetId="15" hidden="1">2</definedName>
    <definedName name="solver_drv" localSheetId="16" hidden="1">2</definedName>
    <definedName name="solver_drv" localSheetId="17" hidden="1">2</definedName>
    <definedName name="solver_drv" localSheetId="19" hidden="1">2</definedName>
    <definedName name="solver_drv" localSheetId="20" hidden="1">2</definedName>
    <definedName name="solver_drv" localSheetId="21" hidden="1">2</definedName>
    <definedName name="solver_drv" localSheetId="22" hidden="1">2</definedName>
    <definedName name="solver_drv" localSheetId="23" hidden="1">2</definedName>
    <definedName name="solver_est" localSheetId="1" hidden="1">2</definedName>
    <definedName name="solver_est" localSheetId="2" hidden="1">2</definedName>
    <definedName name="solver_est" localSheetId="3" hidden="1">2</definedName>
    <definedName name="solver_est" localSheetId="4" hidden="1">2</definedName>
    <definedName name="solver_est" localSheetId="5" hidden="1">2</definedName>
    <definedName name="solver_est" localSheetId="7" hidden="1">2</definedName>
    <definedName name="solver_est" localSheetId="8" hidden="1">2</definedName>
    <definedName name="solver_est" localSheetId="9" hidden="1">2</definedName>
    <definedName name="solver_est" localSheetId="10" hidden="1">2</definedName>
    <definedName name="solver_est" localSheetId="11" hidden="1">2</definedName>
    <definedName name="solver_est" localSheetId="13" hidden="1">2</definedName>
    <definedName name="solver_est" localSheetId="14" hidden="1">2</definedName>
    <definedName name="solver_est" localSheetId="15" hidden="1">2</definedName>
    <definedName name="solver_est" localSheetId="16" hidden="1">2</definedName>
    <definedName name="solver_est" localSheetId="17" hidden="1">2</definedName>
    <definedName name="solver_est" localSheetId="19" hidden="1">2</definedName>
    <definedName name="solver_est" localSheetId="20" hidden="1">2</definedName>
    <definedName name="solver_est" localSheetId="21" hidden="1">2</definedName>
    <definedName name="solver_est" localSheetId="22" hidden="1">2</definedName>
    <definedName name="solver_est" localSheetId="23" hidden="1">2</definedName>
    <definedName name="solver_itr" localSheetId="1" hidden="1">10000</definedName>
    <definedName name="solver_itr" localSheetId="2" hidden="1">10000</definedName>
    <definedName name="solver_itr" localSheetId="3" hidden="1">10000</definedName>
    <definedName name="solver_itr" localSheetId="4" hidden="1">10000</definedName>
    <definedName name="solver_itr" localSheetId="5" hidden="1">10000</definedName>
    <definedName name="solver_itr" localSheetId="7" hidden="1">10000</definedName>
    <definedName name="solver_itr" localSheetId="8" hidden="1">10000</definedName>
    <definedName name="solver_itr" localSheetId="9" hidden="1">10000</definedName>
    <definedName name="solver_itr" localSheetId="10" hidden="1">10000</definedName>
    <definedName name="solver_itr" localSheetId="11" hidden="1">10000</definedName>
    <definedName name="solver_itr" localSheetId="13" hidden="1">10000</definedName>
    <definedName name="solver_itr" localSheetId="14" hidden="1">10000</definedName>
    <definedName name="solver_itr" localSheetId="15" hidden="1">10000</definedName>
    <definedName name="solver_itr" localSheetId="16" hidden="1">10000</definedName>
    <definedName name="solver_itr" localSheetId="17" hidden="1">10000</definedName>
    <definedName name="solver_itr" localSheetId="19" hidden="1">10000</definedName>
    <definedName name="solver_itr" localSheetId="20" hidden="1">10000</definedName>
    <definedName name="solver_itr" localSheetId="21" hidden="1">10000</definedName>
    <definedName name="solver_itr" localSheetId="22" hidden="1">10000</definedName>
    <definedName name="solver_itr" localSheetId="23" hidden="1">10000</definedName>
    <definedName name="solver_lhs1" localSheetId="1" hidden="1">'12628 4.5 Weibull'!$G$4</definedName>
    <definedName name="solver_lhs1" localSheetId="2" hidden="1">'12628 5.5 Coroller'!$G$2</definedName>
    <definedName name="solver_lhs1" localSheetId="3" hidden="1">'12628 6.5 BiphasicShoulder'!$G$4</definedName>
    <definedName name="solver_lhs1" localSheetId="4" hidden="1">'12628 7.5 Biphasic'!$G$4</definedName>
    <definedName name="solver_lhs1" localSheetId="5" hidden="1">'12628_Biphasic 8.5'!$G$4</definedName>
    <definedName name="solver_lhs1" localSheetId="7" hidden="1">'12662 4.5 Biphasic'!$G$4</definedName>
    <definedName name="solver_lhs1" localSheetId="8" hidden="1">'12662 5.5 Coroller'!$G$2</definedName>
    <definedName name="solver_lhs1" localSheetId="9" hidden="1">'12662 6.5 Coroller'!$G$2</definedName>
    <definedName name="solver_lhs1" localSheetId="10" hidden="1">'12662 7.5 Coroller'!$G$2</definedName>
    <definedName name="solver_lhs1" localSheetId="11" hidden="1">'12662 8.5 Biphasic'!$G$4</definedName>
    <definedName name="solver_lhs1" localSheetId="13" hidden="1">'13126 4.5 Biphasic'!$G$4</definedName>
    <definedName name="solver_lhs1" localSheetId="14" hidden="1">'13126 5.5 BiphasicShoulder'!$G$4</definedName>
    <definedName name="solver_lhs1" localSheetId="15" hidden="1">'13126 6.5 Geeraerd_Tail'!$G$3</definedName>
    <definedName name="solver_lhs1" localSheetId="16" hidden="1">'13126 7.5 Coroller'!$G$2</definedName>
    <definedName name="solver_lhs1" localSheetId="17" hidden="1">'13126 8.5 Coroller'!$G$2</definedName>
    <definedName name="solver_lhs1" localSheetId="19" hidden="1">'13136 4.5 Albert'!$G$4</definedName>
    <definedName name="solver_lhs1" localSheetId="20" hidden="1">'13136 5.5 Albert'!$G$4</definedName>
    <definedName name="solver_lhs1" localSheetId="21" hidden="1">'13136 6.5 Albert'!$G$4</definedName>
    <definedName name="solver_lhs1" localSheetId="22" hidden="1">'13136 7.5 Coroller'!$G$2</definedName>
    <definedName name="solver_lhs1" localSheetId="23" hidden="1">'13136 8.5 Coroller'!$G$2</definedName>
    <definedName name="solver_lhs2" localSheetId="1" hidden="1">'12628 4.5 Weibull'!$G$4</definedName>
    <definedName name="solver_lhs2" localSheetId="2" hidden="1">'12628 5.5 Coroller'!$G$6</definedName>
    <definedName name="solver_lhs2" localSheetId="3" hidden="1">'12628 6.5 BiphasicShoulder'!$G$3</definedName>
    <definedName name="solver_lhs2" localSheetId="4" hidden="1">'12628 7.5 Biphasic'!$G$3</definedName>
    <definedName name="solver_lhs2" localSheetId="5" hidden="1">'12628_Biphasic 8.5'!$G$3</definedName>
    <definedName name="solver_lhs2" localSheetId="7" hidden="1">'12662 4.5 Biphasic'!$G$3</definedName>
    <definedName name="solver_lhs2" localSheetId="8" hidden="1">'12662 5.5 Coroller'!$G$6</definedName>
    <definedName name="solver_lhs2" localSheetId="9" hidden="1">'12662 6.5 Coroller'!$G$6</definedName>
    <definedName name="solver_lhs2" localSheetId="10" hidden="1">'12662 7.5 Coroller'!$G$6</definedName>
    <definedName name="solver_lhs2" localSheetId="11" hidden="1">'12662 8.5 Biphasic'!$G$3</definedName>
    <definedName name="solver_lhs2" localSheetId="13" hidden="1">'13126 4.5 Biphasic'!$G$3</definedName>
    <definedName name="solver_lhs2" localSheetId="14" hidden="1">'13126 5.5 BiphasicShoulder'!$G$3</definedName>
    <definedName name="solver_lhs2" localSheetId="16" hidden="1">'13126 7.5 Coroller'!$G$6</definedName>
    <definedName name="solver_lhs2" localSheetId="17" hidden="1">'13126 8.5 Coroller'!$G$6</definedName>
    <definedName name="solver_lhs2" localSheetId="19" hidden="1">'13136 4.5 Albert'!$G$4</definedName>
    <definedName name="solver_lhs2" localSheetId="20" hidden="1">'13136 5.5 Albert'!$G$4</definedName>
    <definedName name="solver_lhs2" localSheetId="21" hidden="1">'13136 6.5 Albert'!$G$4</definedName>
    <definedName name="solver_lhs2" localSheetId="22" hidden="1">'13136 7.5 Coroller'!$G$6</definedName>
    <definedName name="solver_lhs2" localSheetId="23" hidden="1">'13136 8.5 Coroller'!$G$6</definedName>
    <definedName name="solver_lhs3" localSheetId="1" hidden="1">'12628 4.5 Weibull'!$G$3</definedName>
    <definedName name="solver_lhs3" localSheetId="2" hidden="1">'12628 5.5 Coroller'!$G$6</definedName>
    <definedName name="solver_lhs3" localSheetId="3" hidden="1">'12628 6.5 BiphasicShoulder'!$G$6</definedName>
    <definedName name="solver_lhs3" localSheetId="4" hidden="1">'12628 7.5 Biphasic'!$G$3</definedName>
    <definedName name="solver_lhs3" localSheetId="5" hidden="1">'12628_Biphasic 8.5'!$G$3</definedName>
    <definedName name="solver_lhs3" localSheetId="7" hidden="1">'12662 4.5 Biphasic'!$G$3</definedName>
    <definedName name="solver_lhs3" localSheetId="8" hidden="1">'12662 5.5 Coroller'!$G$6</definedName>
    <definedName name="solver_lhs3" localSheetId="9" hidden="1">'12662 6.5 Coroller'!$G$6</definedName>
    <definedName name="solver_lhs3" localSheetId="10" hidden="1">'12662 7.5 Coroller'!$G$6</definedName>
    <definedName name="solver_lhs3" localSheetId="11" hidden="1">'12662 8.5 Biphasic'!$G$3</definedName>
    <definedName name="solver_lhs3" localSheetId="13" hidden="1">'13126 4.5 Biphasic'!$G$3</definedName>
    <definedName name="solver_lhs3" localSheetId="14" hidden="1">'13126 5.5 BiphasicShoulder'!$G$6</definedName>
    <definedName name="solver_lhs3" localSheetId="16" hidden="1">'13126 7.5 Coroller'!$G$6</definedName>
    <definedName name="solver_lhs3" localSheetId="17" hidden="1">'13126 8.5 Coroller'!$G$6</definedName>
    <definedName name="solver_lhs3" localSheetId="19" hidden="1">'13136 4.5 Albert'!$G$3</definedName>
    <definedName name="solver_lhs3" localSheetId="20" hidden="1">'13136 5.5 Albert'!$G$3</definedName>
    <definedName name="solver_lhs3" localSheetId="21" hidden="1">'13136 6.5 Albert'!$G$3</definedName>
    <definedName name="solver_lhs3" localSheetId="22" hidden="1">'13136 7.5 Coroller'!$G$6</definedName>
    <definedName name="solver_lhs3" localSheetId="23" hidden="1">'13136 8.5 Coroller'!$G$6</definedName>
    <definedName name="solver_lhs4" localSheetId="1" hidden="1">'12628 4.5 Weibull'!$G$3</definedName>
    <definedName name="solver_lhs4" localSheetId="2" hidden="1">'12628 5.5 Coroller'!$G$6</definedName>
    <definedName name="solver_lhs4" localSheetId="3" hidden="1">'12628 6.5 BiphasicShoulder'!$G$6</definedName>
    <definedName name="solver_lhs4" localSheetId="4" hidden="1">'12628 7.5 Biphasic'!$G$3</definedName>
    <definedName name="solver_lhs4" localSheetId="5" hidden="1">'12628_Biphasic 8.5'!$G$3</definedName>
    <definedName name="solver_lhs4" localSheetId="7" hidden="1">'12662 4.5 Biphasic'!$G$3</definedName>
    <definedName name="solver_lhs4" localSheetId="8" hidden="1">'12662 5.5 Coroller'!$G$6</definedName>
    <definedName name="solver_lhs4" localSheetId="9" hidden="1">'12662 6.5 Coroller'!$G$6</definedName>
    <definedName name="solver_lhs4" localSheetId="10" hidden="1">'12662 7.5 Coroller'!$G$6</definedName>
    <definedName name="solver_lhs4" localSheetId="11" hidden="1">'12662 8.5 Biphasic'!$G$3</definedName>
    <definedName name="solver_lhs4" localSheetId="13" hidden="1">'13126 4.5 Biphasic'!$G$3</definedName>
    <definedName name="solver_lhs4" localSheetId="14" hidden="1">'13126 5.5 BiphasicShoulder'!$G$6</definedName>
    <definedName name="solver_lhs4" localSheetId="16" hidden="1">'13126 7.5 Coroller'!$G$6</definedName>
    <definedName name="solver_lhs4" localSheetId="17" hidden="1">'13126 8.5 Coroller'!$G$6</definedName>
    <definedName name="solver_lhs4" localSheetId="19" hidden="1">'13136 4.5 Albert'!$G$3</definedName>
    <definedName name="solver_lhs4" localSheetId="20" hidden="1">'13136 5.5 Albert'!$G$3</definedName>
    <definedName name="solver_lhs4" localSheetId="21" hidden="1">'13136 6.5 Albert'!$G$3</definedName>
    <definedName name="solver_lhs4" localSheetId="22" hidden="1">'13136 7.5 Coroller'!$G$6</definedName>
    <definedName name="solver_lhs4" localSheetId="23" hidden="1">'13136 8.5 Coroller'!$G$6</definedName>
    <definedName name="solver_lhs5" localSheetId="1" hidden="1">'12628 4.5 Weibull'!$G$4</definedName>
    <definedName name="solver_lhs5" localSheetId="2" hidden="1">'12628 5.5 Coroller'!$G$6</definedName>
    <definedName name="solver_lhs5" localSheetId="3" hidden="1">'12628 6.5 BiphasicShoulder'!$G$3</definedName>
    <definedName name="solver_lhs5" localSheetId="4" hidden="1">'12628 7.5 Biphasic'!$G$4</definedName>
    <definedName name="solver_lhs5" localSheetId="5" hidden="1">'12628_Biphasic 8.5'!$G$4</definedName>
    <definedName name="solver_lhs5" localSheetId="7" hidden="1">'12662 4.5 Biphasic'!$G$4</definedName>
    <definedName name="solver_lhs5" localSheetId="8" hidden="1">'12662 5.5 Coroller'!$G$6</definedName>
    <definedName name="solver_lhs5" localSheetId="9" hidden="1">'12662 6.5 Coroller'!$G$6</definedName>
    <definedName name="solver_lhs5" localSheetId="10" hidden="1">'12662 7.5 Coroller'!$G$6</definedName>
    <definedName name="solver_lhs5" localSheetId="11" hidden="1">'12662 8.5 Biphasic'!$G$4</definedName>
    <definedName name="solver_lhs5" localSheetId="13" hidden="1">'13126 4.5 Biphasic'!$G$4</definedName>
    <definedName name="solver_lhs5" localSheetId="14" hidden="1">'13126 5.5 BiphasicShoulder'!$G$3</definedName>
    <definedName name="solver_lhs5" localSheetId="16" hidden="1">'13126 7.5 Coroller'!$G$6</definedName>
    <definedName name="solver_lhs5" localSheetId="17" hidden="1">'13126 8.5 Coroller'!$G$6</definedName>
    <definedName name="solver_lhs5" localSheetId="19" hidden="1">'13136 4.5 Albert'!$G$4</definedName>
    <definedName name="solver_lhs5" localSheetId="20" hidden="1">'13136 5.5 Albert'!$G$4</definedName>
    <definedName name="solver_lhs5" localSheetId="21" hidden="1">'13136 6.5 Albert'!$G$4</definedName>
    <definedName name="solver_lhs5" localSheetId="22" hidden="1">'13136 7.5 Coroller'!$G$6</definedName>
    <definedName name="solver_lhs5" localSheetId="23" hidden="1">'13136 8.5 Coroller'!$G$6</definedName>
    <definedName name="solver_lhs6" localSheetId="2" hidden="1">'12628 5.5 Coroller'!$G$4</definedName>
    <definedName name="solver_lhs6" localSheetId="3" hidden="1">'12628 6.5 BiphasicShoulder'!$G$4</definedName>
    <definedName name="solver_lhs6" localSheetId="8" hidden="1">'12662 5.5 Coroller'!$G$4</definedName>
    <definedName name="solver_lhs6" localSheetId="9" hidden="1">'12662 6.5 Coroller'!$G$4</definedName>
    <definedName name="solver_lhs6" localSheetId="10" hidden="1">'12662 7.5 Coroller'!$G$4</definedName>
    <definedName name="solver_lhs6" localSheetId="14" hidden="1">'13126 5.5 BiphasicShoulder'!$G$4</definedName>
    <definedName name="solver_lhs6" localSheetId="16" hidden="1">'13126 7.5 Coroller'!$G$4</definedName>
    <definedName name="solver_lhs6" localSheetId="17" hidden="1">'13126 8.5 Coroller'!$G$4</definedName>
    <definedName name="solver_lhs6" localSheetId="22" hidden="1">'13136 7.5 Coroller'!$G$4</definedName>
    <definedName name="solver_lhs6" localSheetId="23" hidden="1">'13136 8.5 Coroller'!$G$4</definedName>
    <definedName name="solver_lhs7" localSheetId="2" hidden="1">'12628 5.5 Coroller'!$G$2</definedName>
    <definedName name="solver_lhs7" localSheetId="8" hidden="1">'12662 5.5 Coroller'!$G$2</definedName>
    <definedName name="solver_lhs7" localSheetId="9" hidden="1">'12662 6.5 Coroller'!$G$2</definedName>
    <definedName name="solver_lhs7" localSheetId="10" hidden="1">'12662 7.5 Coroller'!$G$2</definedName>
    <definedName name="solver_lhs7" localSheetId="16" hidden="1">'13126 7.5 Coroller'!$G$2</definedName>
    <definedName name="solver_lhs7" localSheetId="17" hidden="1">'13126 8.5 Coroller'!$G$2</definedName>
    <definedName name="solver_lhs7" localSheetId="22" hidden="1">'13136 7.5 Coroller'!$G$2</definedName>
    <definedName name="solver_lhs7" localSheetId="23" hidden="1">'13136 8.5 Coroller'!$G$2</definedName>
    <definedName name="solver_lin" localSheetId="1" hidden="1">2</definedName>
    <definedName name="solver_lin" localSheetId="2" hidden="1">2</definedName>
    <definedName name="solver_lin" localSheetId="3" hidden="1">2</definedName>
    <definedName name="solver_lin" localSheetId="4" hidden="1">2</definedName>
    <definedName name="solver_lin" localSheetId="5" hidden="1">2</definedName>
    <definedName name="solver_lin" localSheetId="7" hidden="1">2</definedName>
    <definedName name="solver_lin" localSheetId="8" hidden="1">2</definedName>
    <definedName name="solver_lin" localSheetId="9" hidden="1">2</definedName>
    <definedName name="solver_lin" localSheetId="10" hidden="1">2</definedName>
    <definedName name="solver_lin" localSheetId="11" hidden="1">2</definedName>
    <definedName name="solver_lin" localSheetId="13" hidden="1">2</definedName>
    <definedName name="solver_lin" localSheetId="14" hidden="1">2</definedName>
    <definedName name="solver_lin" localSheetId="15" hidden="1">2</definedName>
    <definedName name="solver_lin" localSheetId="16" hidden="1">2</definedName>
    <definedName name="solver_lin" localSheetId="17" hidden="1">2</definedName>
    <definedName name="solver_lin" localSheetId="19" hidden="1">2</definedName>
    <definedName name="solver_lin" localSheetId="20" hidden="1">2</definedName>
    <definedName name="solver_lin" localSheetId="21" hidden="1">2</definedName>
    <definedName name="solver_lin" localSheetId="22" hidden="1">2</definedName>
    <definedName name="solver_lin" localSheetId="23" hidden="1">2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7" hidden="1">2</definedName>
    <definedName name="solver_neg" localSheetId="8" hidden="1">2</definedName>
    <definedName name="solver_neg" localSheetId="9" hidden="1">2</definedName>
    <definedName name="solver_neg" localSheetId="10" hidden="1">2</definedName>
    <definedName name="solver_neg" localSheetId="11" hidden="1">2</definedName>
    <definedName name="solver_neg" localSheetId="13" hidden="1">2</definedName>
    <definedName name="solver_neg" localSheetId="14" hidden="1">2</definedName>
    <definedName name="solver_neg" localSheetId="15" hidden="1">2</definedName>
    <definedName name="solver_neg" localSheetId="16" hidden="1">2</definedName>
    <definedName name="solver_neg" localSheetId="17" hidden="1">2</definedName>
    <definedName name="solver_neg" localSheetId="19" hidden="1">2</definedName>
    <definedName name="solver_neg" localSheetId="20" hidden="1">2</definedName>
    <definedName name="solver_neg" localSheetId="21" hidden="1">2</definedName>
    <definedName name="solver_neg" localSheetId="22" hidden="1">2</definedName>
    <definedName name="solver_neg" localSheetId="23" hidden="1">2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7" hidden="1">0</definedName>
    <definedName name="solver_num" localSheetId="8" hidden="1">0</definedName>
    <definedName name="solver_num" localSheetId="9" hidden="1">0</definedName>
    <definedName name="solver_num" localSheetId="10" hidden="1">0</definedName>
    <definedName name="solver_num" localSheetId="11" hidden="1">0</definedName>
    <definedName name="solver_num" localSheetId="13" hidden="1">0</definedName>
    <definedName name="solver_num" localSheetId="14" hidden="1">0</definedName>
    <definedName name="solver_num" localSheetId="15" hidden="1">0</definedName>
    <definedName name="solver_num" localSheetId="16" hidden="1">0</definedName>
    <definedName name="solver_num" localSheetId="17" hidden="1">0</definedName>
    <definedName name="solver_num" localSheetId="19" hidden="1">0</definedName>
    <definedName name="solver_num" localSheetId="20" hidden="1">0</definedName>
    <definedName name="solver_num" localSheetId="21" hidden="1">0</definedName>
    <definedName name="solver_num" localSheetId="22" hidden="1">0</definedName>
    <definedName name="solver_num" localSheetId="23" hidden="1">0</definedName>
    <definedName name="solver_nwt" localSheetId="1" hidden="1">2</definedName>
    <definedName name="solver_nwt" localSheetId="2" hidden="1">2</definedName>
    <definedName name="solver_nwt" localSheetId="3" hidden="1">2</definedName>
    <definedName name="solver_nwt" localSheetId="4" hidden="1">2</definedName>
    <definedName name="solver_nwt" localSheetId="5" hidden="1">2</definedName>
    <definedName name="solver_nwt" localSheetId="7" hidden="1">2</definedName>
    <definedName name="solver_nwt" localSheetId="8" hidden="1">2</definedName>
    <definedName name="solver_nwt" localSheetId="9" hidden="1">2</definedName>
    <definedName name="solver_nwt" localSheetId="10" hidden="1">2</definedName>
    <definedName name="solver_nwt" localSheetId="11" hidden="1">2</definedName>
    <definedName name="solver_nwt" localSheetId="13" hidden="1">2</definedName>
    <definedName name="solver_nwt" localSheetId="14" hidden="1">2</definedName>
    <definedName name="solver_nwt" localSheetId="15" hidden="1">2</definedName>
    <definedName name="solver_nwt" localSheetId="16" hidden="1">2</definedName>
    <definedName name="solver_nwt" localSheetId="17" hidden="1">2</definedName>
    <definedName name="solver_nwt" localSheetId="19" hidden="1">2</definedName>
    <definedName name="solver_nwt" localSheetId="20" hidden="1">2</definedName>
    <definedName name="solver_nwt" localSheetId="21" hidden="1">2</definedName>
    <definedName name="solver_nwt" localSheetId="22" hidden="1">2</definedName>
    <definedName name="solver_nwt" localSheetId="23" hidden="1">2</definedName>
    <definedName name="solver_opt" localSheetId="1" hidden="1">'12628 4.5 Weibull'!$D$22</definedName>
    <definedName name="solver_opt" localSheetId="2" hidden="1">'12628 5.5 Coroller'!$D$23</definedName>
    <definedName name="solver_opt" localSheetId="3" hidden="1">'12628 6.5 BiphasicShoulder'!$D$23</definedName>
    <definedName name="solver_opt" localSheetId="4" hidden="1">'12628 7.5 Biphasic'!$D$23</definedName>
    <definedName name="solver_opt" localSheetId="5" hidden="1">'12628_Biphasic 8.5'!$D$23</definedName>
    <definedName name="solver_opt" localSheetId="7" hidden="1">'12662 4.5 Biphasic'!$D$21</definedName>
    <definedName name="solver_opt" localSheetId="8" hidden="1">'12662 5.5 Coroller'!$D$23</definedName>
    <definedName name="solver_opt" localSheetId="9" hidden="1">'12662 6.5 Coroller'!$D$22</definedName>
    <definedName name="solver_opt" localSheetId="10" hidden="1">'12662 7.5 Coroller'!$D$23</definedName>
    <definedName name="solver_opt" localSheetId="11" hidden="1">'12662 8.5 Biphasic'!$D$23</definedName>
    <definedName name="solver_opt" localSheetId="13" hidden="1">'13126 4.5 Biphasic'!$D$15</definedName>
    <definedName name="solver_opt" localSheetId="14" hidden="1">'13126 5.5 BiphasicShoulder'!$D$23</definedName>
    <definedName name="solver_opt" localSheetId="15" hidden="1">'13126 6.5 Geeraerd_Tail'!$D$23</definedName>
    <definedName name="solver_opt" localSheetId="16" hidden="1">'13126 7.5 Coroller'!$D$23</definedName>
    <definedName name="solver_opt" localSheetId="17" hidden="1">'13126 8.5 Coroller'!$D$22</definedName>
    <definedName name="solver_opt" localSheetId="19" hidden="1">'13136 4.5 Albert'!$D$19</definedName>
    <definedName name="solver_opt" localSheetId="20" hidden="1">'13136 5.5 Albert'!$D$22</definedName>
    <definedName name="solver_opt" localSheetId="21" hidden="1">'13136 6.5 Albert'!$D$23</definedName>
    <definedName name="solver_opt" localSheetId="22" hidden="1">'13136 7.5 Coroller'!$D$23</definedName>
    <definedName name="solver_opt" localSheetId="23" hidden="1">'13136 8.5 Coroller'!$D$22</definedName>
    <definedName name="solver_pre" localSheetId="1" hidden="1">0.000000000001</definedName>
    <definedName name="solver_pre" localSheetId="2" hidden="1">0.000000000001</definedName>
    <definedName name="solver_pre" localSheetId="3" hidden="1">0.000000000001</definedName>
    <definedName name="solver_pre" localSheetId="4" hidden="1">0.000000000001</definedName>
    <definedName name="solver_pre" localSheetId="5" hidden="1">0.000000000001</definedName>
    <definedName name="solver_pre" localSheetId="7" hidden="1">0.000000000001</definedName>
    <definedName name="solver_pre" localSheetId="8" hidden="1">0.000000000001</definedName>
    <definedName name="solver_pre" localSheetId="9" hidden="1">0.000000000001</definedName>
    <definedName name="solver_pre" localSheetId="10" hidden="1">0.000000000001</definedName>
    <definedName name="solver_pre" localSheetId="11" hidden="1">0.000000000001</definedName>
    <definedName name="solver_pre" localSheetId="13" hidden="1">0.000000000001</definedName>
    <definedName name="solver_pre" localSheetId="14" hidden="1">0.000000000001</definedName>
    <definedName name="solver_pre" localSheetId="15" hidden="1">0.000000000001</definedName>
    <definedName name="solver_pre" localSheetId="16" hidden="1">0.000000000001</definedName>
    <definedName name="solver_pre" localSheetId="17" hidden="1">0.000000000001</definedName>
    <definedName name="solver_pre" localSheetId="19" hidden="1">0.000000000001</definedName>
    <definedName name="solver_pre" localSheetId="20" hidden="1">0.000000000001</definedName>
    <definedName name="solver_pre" localSheetId="21" hidden="1">0.000000000001</definedName>
    <definedName name="solver_pre" localSheetId="22" hidden="1">0.000000000001</definedName>
    <definedName name="solver_pre" localSheetId="23" hidden="1">0.000000000001</definedName>
    <definedName name="solver_rel1" localSheetId="1" hidden="1">3</definedName>
    <definedName name="solver_rel1" localSheetId="2" hidden="1">1</definedName>
    <definedName name="solver_rel1" localSheetId="3" hidden="1">3</definedName>
    <definedName name="solver_rel1" localSheetId="4" hidden="1">3</definedName>
    <definedName name="solver_rel1" localSheetId="5" hidden="1">3</definedName>
    <definedName name="solver_rel1" localSheetId="7" hidden="1">3</definedName>
    <definedName name="solver_rel1" localSheetId="8" hidden="1">1</definedName>
    <definedName name="solver_rel1" localSheetId="9" hidden="1">1</definedName>
    <definedName name="solver_rel1" localSheetId="10" hidden="1">1</definedName>
    <definedName name="solver_rel1" localSheetId="11" hidden="1">3</definedName>
    <definedName name="solver_rel1" localSheetId="13" hidden="1">3</definedName>
    <definedName name="solver_rel1" localSheetId="14" hidden="1">3</definedName>
    <definedName name="solver_rel1" localSheetId="15" hidden="1">3</definedName>
    <definedName name="solver_rel1" localSheetId="16" hidden="1">1</definedName>
    <definedName name="solver_rel1" localSheetId="17" hidden="1">1</definedName>
    <definedName name="solver_rel1" localSheetId="19" hidden="1">3</definedName>
    <definedName name="solver_rel1" localSheetId="20" hidden="1">3</definedName>
    <definedName name="solver_rel1" localSheetId="21" hidden="1">3</definedName>
    <definedName name="solver_rel1" localSheetId="22" hidden="1">1</definedName>
    <definedName name="solver_rel1" localSheetId="23" hidden="1">1</definedName>
    <definedName name="solver_rel2" localSheetId="1" hidden="1">3</definedName>
    <definedName name="solver_rel2" localSheetId="2" hidden="1">3</definedName>
    <definedName name="solver_rel2" localSheetId="3" hidden="1">3</definedName>
    <definedName name="solver_rel2" localSheetId="4" hidden="1">3</definedName>
    <definedName name="solver_rel2" localSheetId="5" hidden="1">3</definedName>
    <definedName name="solver_rel2" localSheetId="7" hidden="1">3</definedName>
    <definedName name="solver_rel2" localSheetId="8" hidden="1">3</definedName>
    <definedName name="solver_rel2" localSheetId="9" hidden="1">3</definedName>
    <definedName name="solver_rel2" localSheetId="10" hidden="1">3</definedName>
    <definedName name="solver_rel2" localSheetId="11" hidden="1">3</definedName>
    <definedName name="solver_rel2" localSheetId="13" hidden="1">3</definedName>
    <definedName name="solver_rel2" localSheetId="14" hidden="1">3</definedName>
    <definedName name="solver_rel2" localSheetId="16" hidden="1">3</definedName>
    <definedName name="solver_rel2" localSheetId="17" hidden="1">3</definedName>
    <definedName name="solver_rel2" localSheetId="19" hidden="1">3</definedName>
    <definedName name="solver_rel2" localSheetId="20" hidden="1">3</definedName>
    <definedName name="solver_rel2" localSheetId="21" hidden="1">3</definedName>
    <definedName name="solver_rel2" localSheetId="22" hidden="1">3</definedName>
    <definedName name="solver_rel2" localSheetId="23" hidden="1">3</definedName>
    <definedName name="solver_rel3" localSheetId="1" hidden="1">3</definedName>
    <definedName name="solver_rel3" localSheetId="2" hidden="1">3</definedName>
    <definedName name="solver_rel3" localSheetId="3" hidden="1">3</definedName>
    <definedName name="solver_rel3" localSheetId="4" hidden="1">3</definedName>
    <definedName name="solver_rel3" localSheetId="5" hidden="1">3</definedName>
    <definedName name="solver_rel3" localSheetId="7" hidden="1">3</definedName>
    <definedName name="solver_rel3" localSheetId="8" hidden="1">3</definedName>
    <definedName name="solver_rel3" localSheetId="9" hidden="1">3</definedName>
    <definedName name="solver_rel3" localSheetId="10" hidden="1">3</definedName>
    <definedName name="solver_rel3" localSheetId="11" hidden="1">3</definedName>
    <definedName name="solver_rel3" localSheetId="13" hidden="1">3</definedName>
    <definedName name="solver_rel3" localSheetId="14" hidden="1">3</definedName>
    <definedName name="solver_rel3" localSheetId="16" hidden="1">3</definedName>
    <definedName name="solver_rel3" localSheetId="17" hidden="1">3</definedName>
    <definedName name="solver_rel3" localSheetId="19" hidden="1">3</definedName>
    <definedName name="solver_rel3" localSheetId="20" hidden="1">3</definedName>
    <definedName name="solver_rel3" localSheetId="21" hidden="1">3</definedName>
    <definedName name="solver_rel3" localSheetId="22" hidden="1">3</definedName>
    <definedName name="solver_rel3" localSheetId="23" hidden="1">3</definedName>
    <definedName name="solver_rel4" localSheetId="1" hidden="1">3</definedName>
    <definedName name="solver_rel4" localSheetId="2" hidden="1">3</definedName>
    <definedName name="solver_rel4" localSheetId="3" hidden="1">3</definedName>
    <definedName name="solver_rel4" localSheetId="4" hidden="1">3</definedName>
    <definedName name="solver_rel4" localSheetId="5" hidden="1">3</definedName>
    <definedName name="solver_rel4" localSheetId="7" hidden="1">3</definedName>
    <definedName name="solver_rel4" localSheetId="8" hidden="1">3</definedName>
    <definedName name="solver_rel4" localSheetId="9" hidden="1">3</definedName>
    <definedName name="solver_rel4" localSheetId="10" hidden="1">3</definedName>
    <definedName name="solver_rel4" localSheetId="11" hidden="1">3</definedName>
    <definedName name="solver_rel4" localSheetId="13" hidden="1">3</definedName>
    <definedName name="solver_rel4" localSheetId="14" hidden="1">3</definedName>
    <definedName name="solver_rel4" localSheetId="16" hidden="1">3</definedName>
    <definedName name="solver_rel4" localSheetId="17" hidden="1">3</definedName>
    <definedName name="solver_rel4" localSheetId="19" hidden="1">3</definedName>
    <definedName name="solver_rel4" localSheetId="20" hidden="1">3</definedName>
    <definedName name="solver_rel4" localSheetId="21" hidden="1">3</definedName>
    <definedName name="solver_rel4" localSheetId="22" hidden="1">3</definedName>
    <definedName name="solver_rel4" localSheetId="23" hidden="1">3</definedName>
    <definedName name="solver_rel5" localSheetId="1" hidden="1">3</definedName>
    <definedName name="solver_rel5" localSheetId="2" hidden="1">3</definedName>
    <definedName name="solver_rel5" localSheetId="3" hidden="1">3</definedName>
    <definedName name="solver_rel5" localSheetId="4" hidden="1">3</definedName>
    <definedName name="solver_rel5" localSheetId="5" hidden="1">3</definedName>
    <definedName name="solver_rel5" localSheetId="7" hidden="1">3</definedName>
    <definedName name="solver_rel5" localSheetId="8" hidden="1">3</definedName>
    <definedName name="solver_rel5" localSheetId="9" hidden="1">3</definedName>
    <definedName name="solver_rel5" localSheetId="10" hidden="1">3</definedName>
    <definedName name="solver_rel5" localSheetId="11" hidden="1">3</definedName>
    <definedName name="solver_rel5" localSheetId="13" hidden="1">3</definedName>
    <definedName name="solver_rel5" localSheetId="14" hidden="1">3</definedName>
    <definedName name="solver_rel5" localSheetId="16" hidden="1">3</definedName>
    <definedName name="solver_rel5" localSheetId="17" hidden="1">3</definedName>
    <definedName name="solver_rel5" localSheetId="19" hidden="1">3</definedName>
    <definedName name="solver_rel5" localSheetId="20" hidden="1">3</definedName>
    <definedName name="solver_rel5" localSheetId="21" hidden="1">3</definedName>
    <definedName name="solver_rel5" localSheetId="22" hidden="1">3</definedName>
    <definedName name="solver_rel5" localSheetId="23" hidden="1">3</definedName>
    <definedName name="solver_rel6" localSheetId="2" hidden="1">1</definedName>
    <definedName name="solver_rel6" localSheetId="3" hidden="1">3</definedName>
    <definedName name="solver_rel6" localSheetId="8" hidden="1">1</definedName>
    <definedName name="solver_rel6" localSheetId="9" hidden="1">1</definedName>
    <definedName name="solver_rel6" localSheetId="10" hidden="1">1</definedName>
    <definedName name="solver_rel6" localSheetId="14" hidden="1">3</definedName>
    <definedName name="solver_rel6" localSheetId="16" hidden="1">1</definedName>
    <definedName name="solver_rel6" localSheetId="17" hidden="1">1</definedName>
    <definedName name="solver_rel6" localSheetId="22" hidden="1">1</definedName>
    <definedName name="solver_rel6" localSheetId="23" hidden="1">1</definedName>
    <definedName name="solver_rel7" localSheetId="2" hidden="1">1</definedName>
    <definedName name="solver_rel7" localSheetId="8" hidden="1">1</definedName>
    <definedName name="solver_rel7" localSheetId="9" hidden="1">1</definedName>
    <definedName name="solver_rel7" localSheetId="10" hidden="1">1</definedName>
    <definedName name="solver_rel7" localSheetId="16" hidden="1">1</definedName>
    <definedName name="solver_rel7" localSheetId="17" hidden="1">1</definedName>
    <definedName name="solver_rel7" localSheetId="22" hidden="1">1</definedName>
    <definedName name="solver_rel7" localSheetId="23" hidden="1">1</definedName>
    <definedName name="solver_rhs1" localSheetId="1" hidden="1">'12628 4.5 Weibull'!$J$1</definedName>
    <definedName name="solver_rhs1" localSheetId="2" hidden="1">4.133</definedName>
    <definedName name="solver_rhs1" localSheetId="3" hidden="1">'12628 6.5 BiphasicShoulder'!$J$1</definedName>
    <definedName name="solver_rhs1" localSheetId="4" hidden="1">'12628 7.5 Biphasic'!$J$1</definedName>
    <definedName name="solver_rhs1" localSheetId="5" hidden="1">'12628_Biphasic 8.5'!$J$1</definedName>
    <definedName name="solver_rhs1" localSheetId="7" hidden="1">'12662 4.5 Biphasic'!$J$1</definedName>
    <definedName name="solver_rhs1" localSheetId="8" hidden="1">4.4502</definedName>
    <definedName name="solver_rhs1" localSheetId="9" hidden="1">4.7672</definedName>
    <definedName name="solver_rhs1" localSheetId="10" hidden="1">5.7672</definedName>
    <definedName name="solver_rhs1" localSheetId="11" hidden="1">'12662 8.5 Biphasic'!$J$1</definedName>
    <definedName name="solver_rhs1" localSheetId="13" hidden="1">'13126 4.5 Biphasic'!$J$1</definedName>
    <definedName name="solver_rhs1" localSheetId="14" hidden="1">'13126 5.5 BiphasicShoulder'!$J$1</definedName>
    <definedName name="solver_rhs1" localSheetId="15" hidden="1">'13126 6.5 Geeraerd_Tail'!$J$1</definedName>
    <definedName name="solver_rhs1" localSheetId="16" hidden="1">5.4282</definedName>
    <definedName name="solver_rhs1" localSheetId="17" hidden="1">5.0875</definedName>
    <definedName name="solver_rhs1" localSheetId="19" hidden="1">'13136 4.5 Albert'!$J$1</definedName>
    <definedName name="solver_rhs1" localSheetId="20" hidden="1">'13136 5.5 Albert'!$J$1</definedName>
    <definedName name="solver_rhs1" localSheetId="21" hidden="1">'13136 6.5 Albert'!$J$1</definedName>
    <definedName name="solver_rhs1" localSheetId="22" hidden="1">5.8991</definedName>
    <definedName name="solver_rhs1" localSheetId="23" hidden="1">5.5044</definedName>
    <definedName name="solver_rhs2" localSheetId="1" hidden="1">'12628 4.5 Weibull'!$J$1</definedName>
    <definedName name="solver_rhs2" localSheetId="2" hidden="1">'12628 5.5 Coroller'!$G$3</definedName>
    <definedName name="solver_rhs2" localSheetId="3" hidden="1">'12628 6.5 BiphasicShoulder'!$J$1</definedName>
    <definedName name="solver_rhs2" localSheetId="4" hidden="1">'12628 7.5 Biphasic'!$J$1</definedName>
    <definedName name="solver_rhs2" localSheetId="5" hidden="1">'12628_Biphasic 8.5'!$J$1</definedName>
    <definedName name="solver_rhs2" localSheetId="7" hidden="1">'12662 4.5 Biphasic'!$J$1</definedName>
    <definedName name="solver_rhs2" localSheetId="8" hidden="1">'12662 5.5 Coroller'!$G$3</definedName>
    <definedName name="solver_rhs2" localSheetId="9" hidden="1">'12662 6.5 Coroller'!$G$3</definedName>
    <definedName name="solver_rhs2" localSheetId="10" hidden="1">'12662 7.5 Coroller'!$G$3</definedName>
    <definedName name="solver_rhs2" localSheetId="11" hidden="1">'12662 8.5 Biphasic'!$J$1</definedName>
    <definedName name="solver_rhs2" localSheetId="13" hidden="1">'13126 4.5 Biphasic'!$J$1</definedName>
    <definedName name="solver_rhs2" localSheetId="14" hidden="1">'13126 5.5 BiphasicShoulder'!$J$1</definedName>
    <definedName name="solver_rhs2" localSheetId="16" hidden="1">'13126 7.5 Coroller'!$G$3</definedName>
    <definedName name="solver_rhs2" localSheetId="17" hidden="1">'13126 8.5 Coroller'!$G$3</definedName>
    <definedName name="solver_rhs2" localSheetId="19" hidden="1">'13136 4.5 Albert'!$J$1</definedName>
    <definedName name="solver_rhs2" localSheetId="20" hidden="1">'13136 5.5 Albert'!$J$1</definedName>
    <definedName name="solver_rhs2" localSheetId="21" hidden="1">'13136 6.5 Albert'!$J$1</definedName>
    <definedName name="solver_rhs2" localSheetId="22" hidden="1">'13136 7.5 Coroller'!$G$3</definedName>
    <definedName name="solver_rhs2" localSheetId="23" hidden="1">'13136 8.5 Coroller'!$G$3</definedName>
    <definedName name="solver_rhs3" localSheetId="1" hidden="1">'12628 4.5 Weibull'!$G$4</definedName>
    <definedName name="solver_rhs3" localSheetId="2" hidden="1">'12628 5.5 Coroller'!$G$3</definedName>
    <definedName name="solver_rhs3" localSheetId="3" hidden="1">'12628 6.5 BiphasicShoulder'!$J$1</definedName>
    <definedName name="solver_rhs3" localSheetId="4" hidden="1">'12628 7.5 Biphasic'!$G$4</definedName>
    <definedName name="solver_rhs3" localSheetId="5" hidden="1">'12628_Biphasic 8.5'!$G$4</definedName>
    <definedName name="solver_rhs3" localSheetId="7" hidden="1">'12662 4.5 Biphasic'!$G$4</definedName>
    <definedName name="solver_rhs3" localSheetId="8" hidden="1">'12662 5.5 Coroller'!$G$3</definedName>
    <definedName name="solver_rhs3" localSheetId="9" hidden="1">'12662 6.5 Coroller'!$G$3</definedName>
    <definedName name="solver_rhs3" localSheetId="10" hidden="1">'12662 7.5 Coroller'!$G$3</definedName>
    <definedName name="solver_rhs3" localSheetId="11" hidden="1">'12662 8.5 Biphasic'!$G$4</definedName>
    <definedName name="solver_rhs3" localSheetId="13" hidden="1">'13126 4.5 Biphasic'!$G$4</definedName>
    <definedName name="solver_rhs3" localSheetId="14" hidden="1">'13126 5.5 BiphasicShoulder'!$J$1</definedName>
    <definedName name="solver_rhs3" localSheetId="16" hidden="1">'13126 7.5 Coroller'!$G$3</definedName>
    <definedName name="solver_rhs3" localSheetId="17" hidden="1">'13126 8.5 Coroller'!$G$3</definedName>
    <definedName name="solver_rhs3" localSheetId="19" hidden="1">'13136 4.5 Albert'!$G$4</definedName>
    <definedName name="solver_rhs3" localSheetId="20" hidden="1">'13136 5.5 Albert'!$G$4</definedName>
    <definedName name="solver_rhs3" localSheetId="21" hidden="1">'13136 6.5 Albert'!$G$4</definedName>
    <definedName name="solver_rhs3" localSheetId="22" hidden="1">'13136 7.5 Coroller'!$G$3</definedName>
    <definedName name="solver_rhs3" localSheetId="23" hidden="1">'13136 8.5 Coroller'!$G$3</definedName>
    <definedName name="solver_rhs4" localSheetId="1" hidden="1">'12628 4.5 Weibull'!$J$1</definedName>
    <definedName name="solver_rhs4" localSheetId="2" hidden="1">'12628 5.5 Coroller'!$J$1</definedName>
    <definedName name="solver_rhs4" localSheetId="3" hidden="1">'12628 6.5 BiphasicShoulder'!$J$1</definedName>
    <definedName name="solver_rhs4" localSheetId="4" hidden="1">'12628 7.5 Biphasic'!$J$1</definedName>
    <definedName name="solver_rhs4" localSheetId="5" hidden="1">'12628_Biphasic 8.5'!$J$1</definedName>
    <definedName name="solver_rhs4" localSheetId="7" hidden="1">'12662 4.5 Biphasic'!$J$1</definedName>
    <definedName name="solver_rhs4" localSheetId="8" hidden="1">'12662 5.5 Coroller'!$J$1</definedName>
    <definedName name="solver_rhs4" localSheetId="9" hidden="1">'12662 6.5 Coroller'!$J$1</definedName>
    <definedName name="solver_rhs4" localSheetId="10" hidden="1">'12662 7.5 Coroller'!$J$1</definedName>
    <definedName name="solver_rhs4" localSheetId="11" hidden="1">'12662 8.5 Biphasic'!$J$1</definedName>
    <definedName name="solver_rhs4" localSheetId="13" hidden="1">'13126 4.5 Biphasic'!$J$1</definedName>
    <definedName name="solver_rhs4" localSheetId="14" hidden="1">'13126 5.5 BiphasicShoulder'!$J$1</definedName>
    <definedName name="solver_rhs4" localSheetId="16" hidden="1">'13126 7.5 Coroller'!$J$1</definedName>
    <definedName name="solver_rhs4" localSheetId="17" hidden="1">'13126 8.5 Coroller'!$J$1</definedName>
    <definedName name="solver_rhs4" localSheetId="19" hidden="1">'13136 4.5 Albert'!$J$1</definedName>
    <definedName name="solver_rhs4" localSheetId="20" hidden="1">'13136 5.5 Albert'!$J$1</definedName>
    <definedName name="solver_rhs4" localSheetId="21" hidden="1">'13136 6.5 Albert'!$J$1</definedName>
    <definedName name="solver_rhs4" localSheetId="22" hidden="1">'13136 7.5 Coroller'!$J$1</definedName>
    <definedName name="solver_rhs4" localSheetId="23" hidden="1">'13136 8.5 Coroller'!$J$1</definedName>
    <definedName name="solver_rhs5" localSheetId="1" hidden="1">'12628 4.5 Weibull'!$J$1</definedName>
    <definedName name="solver_rhs5" localSheetId="2" hidden="1">'12628 5.5 Coroller'!$G$3</definedName>
    <definedName name="solver_rhs5" localSheetId="3" hidden="1">'12628 6.5 BiphasicShoulder'!$J$1</definedName>
    <definedName name="solver_rhs5" localSheetId="4" hidden="1">'12628 7.5 Biphasic'!$J$1</definedName>
    <definedName name="solver_rhs5" localSheetId="5" hidden="1">'12628_Biphasic 8.5'!$J$1</definedName>
    <definedName name="solver_rhs5" localSheetId="7" hidden="1">'12662 4.5 Biphasic'!$J$1</definedName>
    <definedName name="solver_rhs5" localSheetId="8" hidden="1">'12662 5.5 Coroller'!$G$3</definedName>
    <definedName name="solver_rhs5" localSheetId="9" hidden="1">'12662 6.5 Coroller'!$G$3</definedName>
    <definedName name="solver_rhs5" localSheetId="10" hidden="1">'12662 7.5 Coroller'!$G$3</definedName>
    <definedName name="solver_rhs5" localSheetId="11" hidden="1">'12662 8.5 Biphasic'!$J$1</definedName>
    <definedName name="solver_rhs5" localSheetId="13" hidden="1">'13126 4.5 Biphasic'!$J$1</definedName>
    <definedName name="solver_rhs5" localSheetId="14" hidden="1">'13126 5.5 BiphasicShoulder'!$J$1</definedName>
    <definedName name="solver_rhs5" localSheetId="16" hidden="1">'13126 7.5 Coroller'!$G$3</definedName>
    <definedName name="solver_rhs5" localSheetId="17" hidden="1">'13126 8.5 Coroller'!$G$3</definedName>
    <definedName name="solver_rhs5" localSheetId="19" hidden="1">'13136 4.5 Albert'!$J$1</definedName>
    <definedName name="solver_rhs5" localSheetId="20" hidden="1">'13136 5.5 Albert'!$J$1</definedName>
    <definedName name="solver_rhs5" localSheetId="21" hidden="1">'13136 6.5 Albert'!$J$1</definedName>
    <definedName name="solver_rhs5" localSheetId="22" hidden="1">'13136 7.5 Coroller'!$G$3</definedName>
    <definedName name="solver_rhs5" localSheetId="23" hidden="1">'13136 8.5 Coroller'!$G$3</definedName>
    <definedName name="solver_rhs6" localSheetId="2" hidden="1">6</definedName>
    <definedName name="solver_rhs6" localSheetId="3" hidden="1">'12628 6.5 BiphasicShoulder'!$J$1</definedName>
    <definedName name="solver_rhs6" localSheetId="8" hidden="1">6</definedName>
    <definedName name="solver_rhs6" localSheetId="9" hidden="1">6</definedName>
    <definedName name="solver_rhs6" localSheetId="10" hidden="1">6</definedName>
    <definedName name="solver_rhs6" localSheetId="14" hidden="1">'13126 5.5 BiphasicShoulder'!$J$1</definedName>
    <definedName name="solver_rhs6" localSheetId="16" hidden="1">6</definedName>
    <definedName name="solver_rhs6" localSheetId="17" hidden="1">6</definedName>
    <definedName name="solver_rhs6" localSheetId="22" hidden="1">6</definedName>
    <definedName name="solver_rhs6" localSheetId="23" hidden="1">6</definedName>
    <definedName name="solver_rhs7" localSheetId="2" hidden="1">4.133</definedName>
    <definedName name="solver_rhs7" localSheetId="8" hidden="1">4.4502</definedName>
    <definedName name="solver_rhs7" localSheetId="9" hidden="1">4.7672</definedName>
    <definedName name="solver_rhs7" localSheetId="10" hidden="1">5.7672</definedName>
    <definedName name="solver_rhs7" localSheetId="16" hidden="1">5.4282</definedName>
    <definedName name="solver_rhs7" localSheetId="17" hidden="1">5.0875</definedName>
    <definedName name="solver_rhs7" localSheetId="22" hidden="1">5.8991</definedName>
    <definedName name="solver_rhs7" localSheetId="23" hidden="1">5.5044</definedName>
    <definedName name="solver_scl" localSheetId="1" hidden="1">0</definedName>
    <definedName name="solver_scl" localSheetId="2" hidden="1">0</definedName>
    <definedName name="solver_scl" localSheetId="3" hidden="1">0</definedName>
    <definedName name="solver_scl" localSheetId="4" hidden="1">0</definedName>
    <definedName name="solver_scl" localSheetId="5" hidden="1">0</definedName>
    <definedName name="solver_scl" localSheetId="7" hidden="1">0</definedName>
    <definedName name="solver_scl" localSheetId="8" hidden="1">0</definedName>
    <definedName name="solver_scl" localSheetId="9" hidden="1">0</definedName>
    <definedName name="solver_scl" localSheetId="10" hidden="1">0</definedName>
    <definedName name="solver_scl" localSheetId="11" hidden="1">0</definedName>
    <definedName name="solver_scl" localSheetId="13" hidden="1">0</definedName>
    <definedName name="solver_scl" localSheetId="14" hidden="1">0</definedName>
    <definedName name="solver_scl" localSheetId="15" hidden="1">0</definedName>
    <definedName name="solver_scl" localSheetId="16" hidden="1">0</definedName>
    <definedName name="solver_scl" localSheetId="17" hidden="1">0</definedName>
    <definedName name="solver_scl" localSheetId="19" hidden="1">0</definedName>
    <definedName name="solver_scl" localSheetId="20" hidden="1">0</definedName>
    <definedName name="solver_scl" localSheetId="21" hidden="1">0</definedName>
    <definedName name="solver_scl" localSheetId="22" hidden="1">0</definedName>
    <definedName name="solver_scl" localSheetId="23" hidden="1">0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ho" localSheetId="5" hidden="1">2</definedName>
    <definedName name="solver_sho" localSheetId="7" hidden="1">2</definedName>
    <definedName name="solver_sho" localSheetId="8" hidden="1">2</definedName>
    <definedName name="solver_sho" localSheetId="9" hidden="1">2</definedName>
    <definedName name="solver_sho" localSheetId="10" hidden="1">2</definedName>
    <definedName name="solver_sho" localSheetId="11" hidden="1">2</definedName>
    <definedName name="solver_sho" localSheetId="13" hidden="1">2</definedName>
    <definedName name="solver_sho" localSheetId="14" hidden="1">2</definedName>
    <definedName name="solver_sho" localSheetId="15" hidden="1">2</definedName>
    <definedName name="solver_sho" localSheetId="16" hidden="1">2</definedName>
    <definedName name="solver_sho" localSheetId="17" hidden="1">2</definedName>
    <definedName name="solver_sho" localSheetId="19" hidden="1">2</definedName>
    <definedName name="solver_sho" localSheetId="20" hidden="1">2</definedName>
    <definedName name="solver_sho" localSheetId="21" hidden="1">2</definedName>
    <definedName name="solver_sho" localSheetId="22" hidden="1">2</definedName>
    <definedName name="solver_sho" localSheetId="23" hidden="1">2</definedName>
    <definedName name="solver_tim" localSheetId="1" hidden="1">100</definedName>
    <definedName name="solver_tim" localSheetId="2" hidden="1">100</definedName>
    <definedName name="solver_tim" localSheetId="3" hidden="1">100</definedName>
    <definedName name="solver_tim" localSheetId="4" hidden="1">100</definedName>
    <definedName name="solver_tim" localSheetId="5" hidden="1">100</definedName>
    <definedName name="solver_tim" localSheetId="7" hidden="1">100</definedName>
    <definedName name="solver_tim" localSheetId="8" hidden="1">100</definedName>
    <definedName name="solver_tim" localSheetId="9" hidden="1">100</definedName>
    <definedName name="solver_tim" localSheetId="10" hidden="1">100</definedName>
    <definedName name="solver_tim" localSheetId="11" hidden="1">100</definedName>
    <definedName name="solver_tim" localSheetId="13" hidden="1">100</definedName>
    <definedName name="solver_tim" localSheetId="14" hidden="1">100</definedName>
    <definedName name="solver_tim" localSheetId="15" hidden="1">100</definedName>
    <definedName name="solver_tim" localSheetId="16" hidden="1">100</definedName>
    <definedName name="solver_tim" localSheetId="17" hidden="1">100</definedName>
    <definedName name="solver_tim" localSheetId="19" hidden="1">100</definedName>
    <definedName name="solver_tim" localSheetId="20" hidden="1">100</definedName>
    <definedName name="solver_tim" localSheetId="21" hidden="1">100</definedName>
    <definedName name="solver_tim" localSheetId="22" hidden="1">100</definedName>
    <definedName name="solver_tim" localSheetId="23" hidden="1">100</definedName>
    <definedName name="solver_tol" localSheetId="1" hidden="1">0.05</definedName>
    <definedName name="solver_tol" localSheetId="2" hidden="1">0.05</definedName>
    <definedName name="solver_tol" localSheetId="3" hidden="1">0.05</definedName>
    <definedName name="solver_tol" localSheetId="4" hidden="1">0.05</definedName>
    <definedName name="solver_tol" localSheetId="5" hidden="1">0.05</definedName>
    <definedName name="solver_tol" localSheetId="7" hidden="1">0.05</definedName>
    <definedName name="solver_tol" localSheetId="8" hidden="1">0.05</definedName>
    <definedName name="solver_tol" localSheetId="9" hidden="1">0.05</definedName>
    <definedName name="solver_tol" localSheetId="10" hidden="1">0.05</definedName>
    <definedName name="solver_tol" localSheetId="11" hidden="1">0.05</definedName>
    <definedName name="solver_tol" localSheetId="13" hidden="1">0.05</definedName>
    <definedName name="solver_tol" localSheetId="14" hidden="1">0.05</definedName>
    <definedName name="solver_tol" localSheetId="15" hidden="1">0.05</definedName>
    <definedName name="solver_tol" localSheetId="16" hidden="1">0.05</definedName>
    <definedName name="solver_tol" localSheetId="17" hidden="1">0.05</definedName>
    <definedName name="solver_tol" localSheetId="19" hidden="1">0.05</definedName>
    <definedName name="solver_tol" localSheetId="20" hidden="1">0.05</definedName>
    <definedName name="solver_tol" localSheetId="21" hidden="1">0.05</definedName>
    <definedName name="solver_tol" localSheetId="22" hidden="1">0.05</definedName>
    <definedName name="solver_tol" localSheetId="23" hidden="1">0.05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7" hidden="1">2</definedName>
    <definedName name="solver_typ" localSheetId="8" hidden="1">2</definedName>
    <definedName name="solver_typ" localSheetId="9" hidden="1">2</definedName>
    <definedName name="solver_typ" localSheetId="10" hidden="1">2</definedName>
    <definedName name="solver_typ" localSheetId="11" hidden="1">2</definedName>
    <definedName name="solver_typ" localSheetId="13" hidden="1">2</definedName>
    <definedName name="solver_typ" localSheetId="14" hidden="1">2</definedName>
    <definedName name="solver_typ" localSheetId="15" hidden="1">2</definedName>
    <definedName name="solver_typ" localSheetId="16" hidden="1">2</definedName>
    <definedName name="solver_typ" localSheetId="17" hidden="1">2</definedName>
    <definedName name="solver_typ" localSheetId="19" hidden="1">2</definedName>
    <definedName name="solver_typ" localSheetId="20" hidden="1">2</definedName>
    <definedName name="solver_typ" localSheetId="21" hidden="1">2</definedName>
    <definedName name="solver_typ" localSheetId="22" hidden="1">2</definedName>
    <definedName name="solver_typ" localSheetId="23" hidden="1">2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7" hidden="1">0</definedName>
    <definedName name="solver_val" localSheetId="8" hidden="1">0</definedName>
    <definedName name="solver_val" localSheetId="9" hidden="1">0</definedName>
    <definedName name="solver_val" localSheetId="10" hidden="1">0</definedName>
    <definedName name="solver_val" localSheetId="11" hidden="1">0</definedName>
    <definedName name="solver_val" localSheetId="13" hidden="1">0</definedName>
    <definedName name="solver_val" localSheetId="14" hidden="1">0</definedName>
    <definedName name="solver_val" localSheetId="15" hidden="1">0</definedName>
    <definedName name="solver_val" localSheetId="16" hidden="1">0</definedName>
    <definedName name="solver_val" localSheetId="17" hidden="1">0</definedName>
    <definedName name="solver_val" localSheetId="19" hidden="1">0</definedName>
    <definedName name="solver_val" localSheetId="20" hidden="1">0</definedName>
    <definedName name="solver_val" localSheetId="21" hidden="1">0</definedName>
    <definedName name="solver_val" localSheetId="22" hidden="1">0</definedName>
    <definedName name="solver_val" localSheetId="23" hidden="1">0</definedName>
  </definedNames>
  <calcPr calcId="152511"/>
</workbook>
</file>

<file path=xl/calcChain.xml><?xml version="1.0" encoding="utf-8"?>
<calcChain xmlns="http://schemas.openxmlformats.org/spreadsheetml/2006/main">
  <c r="M3" i="263" l="1"/>
  <c r="C126" i="263"/>
  <c r="C125" i="263"/>
  <c r="C124" i="263"/>
  <c r="C123" i="263"/>
  <c r="C122" i="263"/>
  <c r="C121" i="263"/>
  <c r="C120" i="263"/>
  <c r="C119" i="263"/>
  <c r="C118" i="263"/>
  <c r="C117" i="263"/>
  <c r="C116" i="263"/>
  <c r="C115" i="263"/>
  <c r="C114" i="263"/>
  <c r="C113" i="263"/>
  <c r="C112" i="263"/>
  <c r="C111" i="263"/>
  <c r="C110" i="263"/>
  <c r="C109" i="263"/>
  <c r="C108" i="263"/>
  <c r="C107" i="263"/>
  <c r="C106" i="263"/>
  <c r="C105" i="263"/>
  <c r="C104" i="263"/>
  <c r="C103" i="263"/>
  <c r="C102" i="263"/>
  <c r="C101" i="263"/>
  <c r="C100" i="263"/>
  <c r="C99" i="263"/>
  <c r="C98" i="263"/>
  <c r="C97" i="263"/>
  <c r="C96" i="263"/>
  <c r="C95" i="263"/>
  <c r="C94" i="263"/>
  <c r="C93" i="263"/>
  <c r="C92" i="263"/>
  <c r="C91" i="263"/>
  <c r="C90" i="263"/>
  <c r="C89" i="263"/>
  <c r="C88" i="263"/>
  <c r="C87" i="263"/>
  <c r="C86" i="263"/>
  <c r="C85" i="263"/>
  <c r="C84" i="263"/>
  <c r="C83" i="263"/>
  <c r="C82" i="263"/>
  <c r="C81" i="263"/>
  <c r="C80" i="263"/>
  <c r="C79" i="263"/>
  <c r="C78" i="263"/>
  <c r="C77" i="263"/>
  <c r="C76" i="263"/>
  <c r="C75" i="263"/>
  <c r="C74" i="263"/>
  <c r="C73" i="263"/>
  <c r="C72" i="263"/>
  <c r="C71" i="263"/>
  <c r="C70" i="263"/>
  <c r="C69" i="263"/>
  <c r="C68" i="263"/>
  <c r="C67" i="263"/>
  <c r="C66" i="263"/>
  <c r="C65" i="263"/>
  <c r="C64" i="263"/>
  <c r="C63" i="263"/>
  <c r="C62" i="263"/>
  <c r="C61" i="263"/>
  <c r="C60" i="263"/>
  <c r="C59" i="263"/>
  <c r="C58" i="263"/>
  <c r="C57" i="263"/>
  <c r="C56" i="263"/>
  <c r="C55" i="263"/>
  <c r="C54" i="263"/>
  <c r="C53" i="263"/>
  <c r="C52" i="263"/>
  <c r="C51" i="263"/>
  <c r="C50" i="263"/>
  <c r="C49" i="263"/>
  <c r="C48" i="263"/>
  <c r="C47" i="263"/>
  <c r="C46" i="263"/>
  <c r="C45" i="263"/>
  <c r="C44" i="263"/>
  <c r="C43" i="263"/>
  <c r="C42" i="263"/>
  <c r="C41" i="263"/>
  <c r="C40" i="263"/>
  <c r="C39" i="263"/>
  <c r="C38" i="263"/>
  <c r="C37" i="263"/>
  <c r="C36" i="263"/>
  <c r="C35" i="263"/>
  <c r="C34" i="263"/>
  <c r="C33" i="263"/>
  <c r="C32" i="263"/>
  <c r="C31" i="263"/>
  <c r="C30" i="263"/>
  <c r="C29" i="263"/>
  <c r="C28" i="263"/>
  <c r="C27" i="263"/>
  <c r="C26" i="263"/>
  <c r="C22" i="263"/>
  <c r="D22" i="263" s="1"/>
  <c r="C21" i="263"/>
  <c r="D21" i="263" s="1"/>
  <c r="C20" i="263"/>
  <c r="D20" i="263" s="1"/>
  <c r="C19" i="263"/>
  <c r="D19" i="263" s="1"/>
  <c r="C18" i="263"/>
  <c r="D18" i="263" s="1"/>
  <c r="C17" i="263"/>
  <c r="D17" i="263" s="1"/>
  <c r="C16" i="263"/>
  <c r="D16" i="263" s="1"/>
  <c r="C15" i="263"/>
  <c r="D15" i="263" s="1"/>
  <c r="C14" i="263"/>
  <c r="D14" i="263" s="1"/>
  <c r="C13" i="263"/>
  <c r="D13" i="263" s="1"/>
  <c r="C12" i="263"/>
  <c r="D12" i="263" s="1"/>
  <c r="C11" i="263"/>
  <c r="D11" i="263" s="1"/>
  <c r="C10" i="263"/>
  <c r="D10" i="263" s="1"/>
  <c r="C9" i="263"/>
  <c r="D9" i="263" s="1"/>
  <c r="C8" i="263"/>
  <c r="D8" i="263" s="1"/>
  <c r="C7" i="263"/>
  <c r="D7" i="263" s="1"/>
  <c r="C6" i="263"/>
  <c r="D6" i="263" s="1"/>
  <c r="C5" i="263"/>
  <c r="D5" i="263" s="1"/>
  <c r="C4" i="263"/>
  <c r="D4" i="263" s="1"/>
  <c r="C3" i="263"/>
  <c r="D3" i="263" s="1"/>
  <c r="C2" i="263"/>
  <c r="D2" i="263" s="1"/>
  <c r="D23" i="263" l="1"/>
  <c r="M3" i="256"/>
  <c r="C125" i="256"/>
  <c r="C124" i="256"/>
  <c r="C123" i="256"/>
  <c r="C122" i="256"/>
  <c r="C121" i="256"/>
  <c r="C120" i="256"/>
  <c r="C119" i="256"/>
  <c r="C118" i="256"/>
  <c r="C117" i="256"/>
  <c r="C116" i="256"/>
  <c r="C115" i="256"/>
  <c r="C114" i="256"/>
  <c r="C113" i="256"/>
  <c r="C112" i="256"/>
  <c r="C111" i="256"/>
  <c r="C110" i="256"/>
  <c r="C109" i="256"/>
  <c r="C108" i="256"/>
  <c r="C107" i="256"/>
  <c r="C106" i="256"/>
  <c r="C105" i="256"/>
  <c r="C104" i="256"/>
  <c r="C103" i="256"/>
  <c r="C102" i="256"/>
  <c r="C101" i="256"/>
  <c r="C100" i="256"/>
  <c r="C99" i="256"/>
  <c r="C98" i="256"/>
  <c r="C97" i="256"/>
  <c r="C96" i="256"/>
  <c r="C95" i="256"/>
  <c r="C94" i="256"/>
  <c r="C93" i="256"/>
  <c r="C92" i="256"/>
  <c r="C91" i="256"/>
  <c r="C90" i="256"/>
  <c r="C89" i="256"/>
  <c r="C88" i="256"/>
  <c r="C87" i="256"/>
  <c r="C86" i="256"/>
  <c r="C85" i="256"/>
  <c r="C84" i="256"/>
  <c r="C83" i="256"/>
  <c r="C82" i="256"/>
  <c r="C81" i="256"/>
  <c r="C80" i="256"/>
  <c r="C79" i="256"/>
  <c r="C78" i="256"/>
  <c r="C77" i="256"/>
  <c r="C76" i="256"/>
  <c r="C75" i="256"/>
  <c r="C74" i="256"/>
  <c r="C73" i="256"/>
  <c r="C72" i="256"/>
  <c r="C71" i="256"/>
  <c r="C70" i="256"/>
  <c r="C69" i="256"/>
  <c r="C68" i="256"/>
  <c r="C67" i="256"/>
  <c r="C66" i="256"/>
  <c r="C65" i="256"/>
  <c r="C64" i="256"/>
  <c r="C63" i="256"/>
  <c r="C62" i="256"/>
  <c r="C61" i="256"/>
  <c r="C60" i="256"/>
  <c r="C59" i="256"/>
  <c r="C58" i="256"/>
  <c r="C57" i="256"/>
  <c r="C56" i="256"/>
  <c r="C55" i="256"/>
  <c r="C54" i="256"/>
  <c r="C53" i="256"/>
  <c r="C52" i="256"/>
  <c r="C51" i="256"/>
  <c r="C50" i="256"/>
  <c r="C49" i="256"/>
  <c r="C48" i="256"/>
  <c r="C47" i="256"/>
  <c r="C46" i="256"/>
  <c r="C45" i="256"/>
  <c r="C44" i="256"/>
  <c r="C43" i="256"/>
  <c r="C42" i="256"/>
  <c r="C41" i="256"/>
  <c r="C40" i="256"/>
  <c r="C39" i="256"/>
  <c r="C38" i="256"/>
  <c r="C37" i="256"/>
  <c r="C36" i="256"/>
  <c r="C35" i="256"/>
  <c r="C34" i="256"/>
  <c r="C33" i="256"/>
  <c r="C32" i="256"/>
  <c r="C31" i="256"/>
  <c r="C30" i="256"/>
  <c r="C29" i="256"/>
  <c r="C28" i="256"/>
  <c r="C27" i="256"/>
  <c r="C26" i="256"/>
  <c r="C25" i="256"/>
  <c r="C21" i="256"/>
  <c r="D21" i="256" s="1"/>
  <c r="C20" i="256"/>
  <c r="D20" i="256" s="1"/>
  <c r="C19" i="256"/>
  <c r="D19" i="256" s="1"/>
  <c r="C18" i="256"/>
  <c r="D18" i="256" s="1"/>
  <c r="C17" i="256"/>
  <c r="D17" i="256" s="1"/>
  <c r="C16" i="256"/>
  <c r="D16" i="256" s="1"/>
  <c r="C15" i="256"/>
  <c r="D15" i="256" s="1"/>
  <c r="C14" i="256"/>
  <c r="D14" i="256" s="1"/>
  <c r="C13" i="256"/>
  <c r="D13" i="256" s="1"/>
  <c r="C12" i="256"/>
  <c r="D12" i="256" s="1"/>
  <c r="C11" i="256"/>
  <c r="D11" i="256" s="1"/>
  <c r="C10" i="256"/>
  <c r="D10" i="256" s="1"/>
  <c r="C9" i="256"/>
  <c r="D9" i="256" s="1"/>
  <c r="C8" i="256"/>
  <c r="D8" i="256" s="1"/>
  <c r="C7" i="256"/>
  <c r="D7" i="256" s="1"/>
  <c r="C6" i="256"/>
  <c r="D6" i="256" s="1"/>
  <c r="C5" i="256"/>
  <c r="D5" i="256" s="1"/>
  <c r="C4" i="256"/>
  <c r="D4" i="256" s="1"/>
  <c r="C3" i="256"/>
  <c r="D3" i="256" s="1"/>
  <c r="C2" i="256"/>
  <c r="D2" i="256" s="1"/>
  <c r="M3" i="254"/>
  <c r="C122" i="254"/>
  <c r="C121" i="254"/>
  <c r="C120" i="254"/>
  <c r="C119" i="254"/>
  <c r="C118" i="254"/>
  <c r="C117" i="254"/>
  <c r="C116" i="254"/>
  <c r="C115" i="254"/>
  <c r="C114" i="254"/>
  <c r="C113" i="254"/>
  <c r="C112" i="254"/>
  <c r="C111" i="254"/>
  <c r="C110" i="254"/>
  <c r="C109" i="254"/>
  <c r="C108" i="254"/>
  <c r="C107" i="254"/>
  <c r="C106" i="254"/>
  <c r="C105" i="254"/>
  <c r="C104" i="254"/>
  <c r="C103" i="254"/>
  <c r="C102" i="254"/>
  <c r="C101" i="254"/>
  <c r="C100" i="254"/>
  <c r="C99" i="254"/>
  <c r="C98" i="254"/>
  <c r="C97" i="254"/>
  <c r="C96" i="254"/>
  <c r="C95" i="254"/>
  <c r="C94" i="254"/>
  <c r="C93" i="254"/>
  <c r="C92" i="254"/>
  <c r="C91" i="254"/>
  <c r="C90" i="254"/>
  <c r="C89" i="254"/>
  <c r="C88" i="254"/>
  <c r="C87" i="254"/>
  <c r="C86" i="254"/>
  <c r="C85" i="254"/>
  <c r="C84" i="254"/>
  <c r="C83" i="254"/>
  <c r="C82" i="254"/>
  <c r="C81" i="254"/>
  <c r="C80" i="254"/>
  <c r="C79" i="254"/>
  <c r="C78" i="254"/>
  <c r="C77" i="254"/>
  <c r="C76" i="254"/>
  <c r="C75" i="254"/>
  <c r="C74" i="254"/>
  <c r="C73" i="254"/>
  <c r="C72" i="254"/>
  <c r="C71" i="254"/>
  <c r="C70" i="254"/>
  <c r="C69" i="254"/>
  <c r="C68" i="254"/>
  <c r="C67" i="254"/>
  <c r="C66" i="254"/>
  <c r="C65" i="254"/>
  <c r="C64" i="254"/>
  <c r="C63" i="254"/>
  <c r="C62" i="254"/>
  <c r="C61" i="254"/>
  <c r="C60" i="254"/>
  <c r="C59" i="254"/>
  <c r="C58" i="254"/>
  <c r="C57" i="254"/>
  <c r="C56" i="254"/>
  <c r="C55" i="254"/>
  <c r="C54" i="254"/>
  <c r="C53" i="254"/>
  <c r="C52" i="254"/>
  <c r="C51" i="254"/>
  <c r="C50" i="254"/>
  <c r="C49" i="254"/>
  <c r="C48" i="254"/>
  <c r="C47" i="254"/>
  <c r="C46" i="254"/>
  <c r="C45" i="254"/>
  <c r="C44" i="254"/>
  <c r="C43" i="254"/>
  <c r="C42" i="254"/>
  <c r="C41" i="254"/>
  <c r="C40" i="254"/>
  <c r="C39" i="254"/>
  <c r="C38" i="254"/>
  <c r="C37" i="254"/>
  <c r="C36" i="254"/>
  <c r="C35" i="254"/>
  <c r="C34" i="254"/>
  <c r="C33" i="254"/>
  <c r="C32" i="254"/>
  <c r="C31" i="254"/>
  <c r="C30" i="254"/>
  <c r="C29" i="254"/>
  <c r="C28" i="254"/>
  <c r="C27" i="254"/>
  <c r="C26" i="254"/>
  <c r="C25" i="254"/>
  <c r="C24" i="254"/>
  <c r="C23" i="254"/>
  <c r="C22" i="254"/>
  <c r="C18" i="254"/>
  <c r="D18" i="254" s="1"/>
  <c r="C17" i="254"/>
  <c r="D17" i="254" s="1"/>
  <c r="C16" i="254"/>
  <c r="D16" i="254" s="1"/>
  <c r="C15" i="254"/>
  <c r="D15" i="254" s="1"/>
  <c r="C14" i="254"/>
  <c r="D14" i="254" s="1"/>
  <c r="C13" i="254"/>
  <c r="D13" i="254" s="1"/>
  <c r="C12" i="254"/>
  <c r="D12" i="254" s="1"/>
  <c r="C11" i="254"/>
  <c r="D11" i="254" s="1"/>
  <c r="C10" i="254"/>
  <c r="D10" i="254" s="1"/>
  <c r="C9" i="254"/>
  <c r="D9" i="254" s="1"/>
  <c r="C8" i="254"/>
  <c r="D8" i="254" s="1"/>
  <c r="C7" i="254"/>
  <c r="D7" i="254" s="1"/>
  <c r="C6" i="254"/>
  <c r="D6" i="254" s="1"/>
  <c r="C5" i="254"/>
  <c r="D5" i="254" s="1"/>
  <c r="C4" i="254"/>
  <c r="D4" i="254" s="1"/>
  <c r="C3" i="254"/>
  <c r="D3" i="254" s="1"/>
  <c r="C2" i="254"/>
  <c r="D2" i="254" s="1"/>
  <c r="C28" i="224"/>
  <c r="C29" i="224"/>
  <c r="C30" i="224"/>
  <c r="C31" i="224"/>
  <c r="C32" i="224"/>
  <c r="C33" i="224"/>
  <c r="C34" i="224"/>
  <c r="C35" i="224"/>
  <c r="C36" i="224"/>
  <c r="C37" i="224"/>
  <c r="C38" i="224"/>
  <c r="C39" i="224"/>
  <c r="C40" i="224"/>
  <c r="C41" i="224"/>
  <c r="C42" i="224"/>
  <c r="C43" i="224"/>
  <c r="C44" i="224"/>
  <c r="C45" i="224"/>
  <c r="C46" i="224"/>
  <c r="C47" i="224"/>
  <c r="C48" i="224"/>
  <c r="C49" i="224"/>
  <c r="C50" i="224"/>
  <c r="C51" i="224"/>
  <c r="C52" i="224"/>
  <c r="C53" i="224"/>
  <c r="C54" i="224"/>
  <c r="C55" i="224"/>
  <c r="C56" i="224"/>
  <c r="C57" i="224"/>
  <c r="C58" i="224"/>
  <c r="C59" i="224"/>
  <c r="C60" i="224"/>
  <c r="C61" i="224"/>
  <c r="C62" i="224"/>
  <c r="C63" i="224"/>
  <c r="C64" i="224"/>
  <c r="C65" i="224"/>
  <c r="C66" i="224"/>
  <c r="C67" i="224"/>
  <c r="C68" i="224"/>
  <c r="C69" i="224"/>
  <c r="C70" i="224"/>
  <c r="C71" i="224"/>
  <c r="C72" i="224"/>
  <c r="C73" i="224"/>
  <c r="C74" i="224"/>
  <c r="C75" i="224"/>
  <c r="C76" i="224"/>
  <c r="C77" i="224"/>
  <c r="C78" i="224"/>
  <c r="C79" i="224"/>
  <c r="C80" i="224"/>
  <c r="C81" i="224"/>
  <c r="C82" i="224"/>
  <c r="C83" i="224"/>
  <c r="C84" i="224"/>
  <c r="C85" i="224"/>
  <c r="C86" i="224"/>
  <c r="C87" i="224"/>
  <c r="C88" i="224"/>
  <c r="C89" i="224"/>
  <c r="C90" i="224"/>
  <c r="C91" i="224"/>
  <c r="C92" i="224"/>
  <c r="C93" i="224"/>
  <c r="C94" i="224"/>
  <c r="C95" i="224"/>
  <c r="C96" i="224"/>
  <c r="C97" i="224"/>
  <c r="C98" i="224"/>
  <c r="C99" i="224"/>
  <c r="C100" i="224"/>
  <c r="C101" i="224"/>
  <c r="C102" i="224"/>
  <c r="C103" i="224"/>
  <c r="C104" i="224"/>
  <c r="C105" i="224"/>
  <c r="C106" i="224"/>
  <c r="C107" i="224"/>
  <c r="C108" i="224"/>
  <c r="C109" i="224"/>
  <c r="C110" i="224"/>
  <c r="C111" i="224"/>
  <c r="C112" i="224"/>
  <c r="C113" i="224"/>
  <c r="C114" i="224"/>
  <c r="C115" i="224"/>
  <c r="C116" i="224"/>
  <c r="C117" i="224"/>
  <c r="C118" i="224"/>
  <c r="C119" i="224"/>
  <c r="C120" i="224"/>
  <c r="C121" i="224"/>
  <c r="C122" i="224"/>
  <c r="C123" i="224"/>
  <c r="C124" i="224"/>
  <c r="C125" i="224"/>
  <c r="C126" i="224"/>
  <c r="C127" i="224"/>
  <c r="C128" i="224"/>
  <c r="C129" i="224"/>
  <c r="C130" i="224"/>
  <c r="C131" i="224"/>
  <c r="C132" i="224"/>
  <c r="C133" i="224"/>
  <c r="C134" i="224"/>
  <c r="C135" i="224"/>
  <c r="C136" i="224"/>
  <c r="C137" i="224"/>
  <c r="C138" i="224"/>
  <c r="C139" i="224"/>
  <c r="C140" i="224"/>
  <c r="C141" i="224"/>
  <c r="C142" i="224"/>
  <c r="C143" i="224"/>
  <c r="C144" i="224"/>
  <c r="C145" i="224"/>
  <c r="C146" i="224"/>
  <c r="C147" i="224"/>
  <c r="C148" i="224"/>
  <c r="C149" i="224"/>
  <c r="C150" i="224"/>
  <c r="C151" i="224"/>
  <c r="C152" i="224"/>
  <c r="C153" i="224"/>
  <c r="C154" i="224"/>
  <c r="C155" i="224"/>
  <c r="C156" i="224"/>
  <c r="C157" i="224"/>
  <c r="C158" i="224"/>
  <c r="C159" i="224"/>
  <c r="C160" i="224"/>
  <c r="C161" i="224"/>
  <c r="C162" i="224"/>
  <c r="C163" i="224"/>
  <c r="C164" i="224"/>
  <c r="C165" i="224"/>
  <c r="C166" i="224"/>
  <c r="C167" i="224"/>
  <c r="C168" i="224"/>
  <c r="C169" i="224"/>
  <c r="C170" i="224"/>
  <c r="C171" i="224"/>
  <c r="C172" i="224"/>
  <c r="C173" i="224"/>
  <c r="C174" i="224"/>
  <c r="C175" i="224"/>
  <c r="C176" i="224"/>
  <c r="C177" i="224"/>
  <c r="C178" i="224"/>
  <c r="C179" i="224"/>
  <c r="C180" i="224"/>
  <c r="C181" i="224"/>
  <c r="C182" i="224"/>
  <c r="C183" i="224"/>
  <c r="C184" i="224"/>
  <c r="C185" i="224"/>
  <c r="C186" i="224"/>
  <c r="C187" i="224"/>
  <c r="C188" i="224"/>
  <c r="C189" i="224"/>
  <c r="C190" i="224"/>
  <c r="C191" i="224"/>
  <c r="C192" i="224"/>
  <c r="C193" i="224"/>
  <c r="C194" i="224"/>
  <c r="C195" i="224"/>
  <c r="C196" i="224"/>
  <c r="C197" i="224"/>
  <c r="C198" i="224"/>
  <c r="C199" i="224"/>
  <c r="C200" i="224"/>
  <c r="C201" i="224"/>
  <c r="C202" i="224"/>
  <c r="C203" i="224"/>
  <c r="C204" i="224"/>
  <c r="C205" i="224"/>
  <c r="C206" i="224"/>
  <c r="C207" i="224"/>
  <c r="C208" i="224"/>
  <c r="C209" i="224"/>
  <c r="C210" i="224"/>
  <c r="C211" i="224"/>
  <c r="C212" i="224"/>
  <c r="C213" i="224"/>
  <c r="C214" i="224"/>
  <c r="C215" i="224"/>
  <c r="C216" i="224"/>
  <c r="C217" i="224"/>
  <c r="C218" i="224"/>
  <c r="C219" i="224"/>
  <c r="C220" i="224"/>
  <c r="C221" i="224"/>
  <c r="C222" i="224"/>
  <c r="C223" i="224"/>
  <c r="C224" i="224"/>
  <c r="C225" i="224"/>
  <c r="C226" i="224"/>
  <c r="C20" i="214"/>
  <c r="C21" i="214"/>
  <c r="C22" i="214"/>
  <c r="C23" i="214"/>
  <c r="C24" i="214"/>
  <c r="C25" i="214"/>
  <c r="C26" i="214"/>
  <c r="C27" i="214"/>
  <c r="C28" i="214"/>
  <c r="C29" i="214"/>
  <c r="C30" i="214"/>
  <c r="C31" i="214"/>
  <c r="C32" i="214"/>
  <c r="C33" i="214"/>
  <c r="C34" i="214"/>
  <c r="C35" i="214"/>
  <c r="C36" i="214"/>
  <c r="C37" i="214"/>
  <c r="C38" i="214"/>
  <c r="C39" i="214"/>
  <c r="C40" i="214"/>
  <c r="C41" i="214"/>
  <c r="C42" i="214"/>
  <c r="C43" i="214"/>
  <c r="C44" i="214"/>
  <c r="C45" i="214"/>
  <c r="C46" i="214"/>
  <c r="C47" i="214"/>
  <c r="C48" i="214"/>
  <c r="C49" i="214"/>
  <c r="C50" i="214"/>
  <c r="C51" i="214"/>
  <c r="C52" i="214"/>
  <c r="C53" i="214"/>
  <c r="C54" i="214"/>
  <c r="C55" i="214"/>
  <c r="C56" i="214"/>
  <c r="C57" i="214"/>
  <c r="C58" i="214"/>
  <c r="C59" i="214"/>
  <c r="C60" i="214"/>
  <c r="C61" i="214"/>
  <c r="C62" i="214"/>
  <c r="C63" i="214"/>
  <c r="C64" i="214"/>
  <c r="C65" i="214"/>
  <c r="C66" i="214"/>
  <c r="C67" i="214"/>
  <c r="C68" i="214"/>
  <c r="C69" i="214"/>
  <c r="C70" i="214"/>
  <c r="C71" i="214"/>
  <c r="C72" i="214"/>
  <c r="C73" i="214"/>
  <c r="C74" i="214"/>
  <c r="C75" i="214"/>
  <c r="C76" i="214"/>
  <c r="C77" i="214"/>
  <c r="C78" i="214"/>
  <c r="C79" i="214"/>
  <c r="C80" i="214"/>
  <c r="C81" i="214"/>
  <c r="C82" i="214"/>
  <c r="C83" i="214"/>
  <c r="C84" i="214"/>
  <c r="C85" i="214"/>
  <c r="C86" i="214"/>
  <c r="C87" i="214"/>
  <c r="C88" i="214"/>
  <c r="C89" i="214"/>
  <c r="C90" i="214"/>
  <c r="C91" i="214"/>
  <c r="C92" i="214"/>
  <c r="C93" i="214"/>
  <c r="C94" i="214"/>
  <c r="C95" i="214"/>
  <c r="C96" i="214"/>
  <c r="C97" i="214"/>
  <c r="C98" i="214"/>
  <c r="C99" i="214"/>
  <c r="C100" i="214"/>
  <c r="C101" i="214"/>
  <c r="C102" i="214"/>
  <c r="C103" i="214"/>
  <c r="C104" i="214"/>
  <c r="C105" i="214"/>
  <c r="C106" i="214"/>
  <c r="C107" i="214"/>
  <c r="C108" i="214"/>
  <c r="C109" i="214"/>
  <c r="C110" i="214"/>
  <c r="C111" i="214"/>
  <c r="C112" i="214"/>
  <c r="C113" i="214"/>
  <c r="C114" i="214"/>
  <c r="C115" i="214"/>
  <c r="C116" i="214"/>
  <c r="C117" i="214"/>
  <c r="C118" i="214"/>
  <c r="C119" i="214"/>
  <c r="C120" i="214"/>
  <c r="C121" i="214"/>
  <c r="C122" i="214"/>
  <c r="C123" i="214"/>
  <c r="C124" i="214"/>
  <c r="C125" i="214"/>
  <c r="C126" i="214"/>
  <c r="C127" i="214"/>
  <c r="C128" i="214"/>
  <c r="C129" i="214"/>
  <c r="C130" i="214"/>
  <c r="C131" i="214"/>
  <c r="C132" i="214"/>
  <c r="C133" i="214"/>
  <c r="C134" i="214"/>
  <c r="C135" i="214"/>
  <c r="C136" i="214"/>
  <c r="C137" i="214"/>
  <c r="C138" i="214"/>
  <c r="C139" i="214"/>
  <c r="C140" i="214"/>
  <c r="C141" i="214"/>
  <c r="C142" i="214"/>
  <c r="C143" i="214"/>
  <c r="C144" i="214"/>
  <c r="C145" i="214"/>
  <c r="C146" i="214"/>
  <c r="C147" i="214"/>
  <c r="C148" i="214"/>
  <c r="C149" i="214"/>
  <c r="C150" i="214"/>
  <c r="C151" i="214"/>
  <c r="C152" i="214"/>
  <c r="C153" i="214"/>
  <c r="C154" i="214"/>
  <c r="C155" i="214"/>
  <c r="C156" i="214"/>
  <c r="C157" i="214"/>
  <c r="C158" i="214"/>
  <c r="C159" i="214"/>
  <c r="C160" i="214"/>
  <c r="C161" i="214"/>
  <c r="C162" i="214"/>
  <c r="C163" i="214"/>
  <c r="C164" i="214"/>
  <c r="C165" i="214"/>
  <c r="C166" i="214"/>
  <c r="C167" i="214"/>
  <c r="C168" i="214"/>
  <c r="C169" i="214"/>
  <c r="C170" i="214"/>
  <c r="C171" i="214"/>
  <c r="C172" i="214"/>
  <c r="C173" i="214"/>
  <c r="C174" i="214"/>
  <c r="C175" i="214"/>
  <c r="C176" i="214"/>
  <c r="C177" i="214"/>
  <c r="C178" i="214"/>
  <c r="C179" i="214"/>
  <c r="C180" i="214"/>
  <c r="C181" i="214"/>
  <c r="C182" i="214"/>
  <c r="C183" i="214"/>
  <c r="C184" i="214"/>
  <c r="C185" i="214"/>
  <c r="C186" i="214"/>
  <c r="C187" i="214"/>
  <c r="C188" i="214"/>
  <c r="C189" i="214"/>
  <c r="C190" i="214"/>
  <c r="C191" i="214"/>
  <c r="C192" i="214"/>
  <c r="C193" i="214"/>
  <c r="C194" i="214"/>
  <c r="C195" i="214"/>
  <c r="C196" i="214"/>
  <c r="C197" i="214"/>
  <c r="C198" i="214"/>
  <c r="C199" i="214"/>
  <c r="C200" i="214"/>
  <c r="C201" i="214"/>
  <c r="C202" i="214"/>
  <c r="C203" i="214"/>
  <c r="C204" i="214"/>
  <c r="C205" i="214"/>
  <c r="C206" i="214"/>
  <c r="C207" i="214"/>
  <c r="C208" i="214"/>
  <c r="C209" i="214"/>
  <c r="C210" i="214"/>
  <c r="C211" i="214"/>
  <c r="C212" i="214"/>
  <c r="C213" i="214"/>
  <c r="C214" i="214"/>
  <c r="C215" i="214"/>
  <c r="C216" i="214"/>
  <c r="C217" i="214"/>
  <c r="C218" i="214"/>
  <c r="C219" i="214"/>
  <c r="C220" i="214"/>
  <c r="C221" i="214"/>
  <c r="C222" i="214"/>
  <c r="C223" i="214"/>
  <c r="C224" i="214"/>
  <c r="C225" i="214"/>
  <c r="C226" i="214"/>
  <c r="C227" i="214"/>
  <c r="C228" i="214"/>
  <c r="C229" i="214"/>
  <c r="C230" i="214"/>
  <c r="C231" i="214"/>
  <c r="C232" i="214"/>
  <c r="C233" i="214"/>
  <c r="C234" i="214"/>
  <c r="C235" i="214"/>
  <c r="C236" i="214"/>
  <c r="C237" i="214"/>
  <c r="C238" i="214"/>
  <c r="C239" i="214"/>
  <c r="C240" i="214"/>
  <c r="C241" i="214"/>
  <c r="C242" i="214"/>
  <c r="C243" i="214"/>
  <c r="C244" i="214"/>
  <c r="C245" i="214"/>
  <c r="C246" i="214"/>
  <c r="C247" i="214"/>
  <c r="C248" i="214"/>
  <c r="C249" i="214"/>
  <c r="C250" i="214"/>
  <c r="C251" i="214"/>
  <c r="C252" i="214"/>
  <c r="C253" i="214"/>
  <c r="C254" i="214"/>
  <c r="C255" i="214"/>
  <c r="C256" i="214"/>
  <c r="C257" i="214"/>
  <c r="C258" i="214"/>
  <c r="C259" i="214"/>
  <c r="C260" i="214"/>
  <c r="C261" i="214"/>
  <c r="C262" i="214"/>
  <c r="C263" i="214"/>
  <c r="C264" i="214"/>
  <c r="C265" i="214"/>
  <c r="C266" i="214"/>
  <c r="C267" i="214"/>
  <c r="C268" i="214"/>
  <c r="C269" i="214"/>
  <c r="C270" i="214"/>
  <c r="C271" i="214"/>
  <c r="C272" i="214"/>
  <c r="C273" i="214"/>
  <c r="C274" i="214"/>
  <c r="C275" i="214"/>
  <c r="C276" i="214"/>
  <c r="C277" i="214"/>
  <c r="C278" i="214"/>
  <c r="C279" i="214"/>
  <c r="C280" i="214"/>
  <c r="C281" i="214"/>
  <c r="C282" i="214"/>
  <c r="C283" i="214"/>
  <c r="C284" i="214"/>
  <c r="C285" i="214"/>
  <c r="C286" i="214"/>
  <c r="C287" i="214"/>
  <c r="C288" i="214"/>
  <c r="C289" i="214"/>
  <c r="C290" i="214"/>
  <c r="C291" i="214"/>
  <c r="C292" i="214"/>
  <c r="C293" i="214"/>
  <c r="C294" i="214"/>
  <c r="C295" i="214"/>
  <c r="C296" i="214"/>
  <c r="C297" i="214"/>
  <c r="C298" i="214"/>
  <c r="C299" i="214"/>
  <c r="C300" i="214"/>
  <c r="C301" i="214"/>
  <c r="C302" i="214"/>
  <c r="C303" i="214"/>
  <c r="C304" i="214"/>
  <c r="C305" i="214"/>
  <c r="C306" i="214"/>
  <c r="C307" i="214"/>
  <c r="C308" i="214"/>
  <c r="C309" i="214"/>
  <c r="C310" i="214"/>
  <c r="C311" i="214"/>
  <c r="C312" i="214"/>
  <c r="C313" i="214"/>
  <c r="C314" i="214"/>
  <c r="C315" i="214"/>
  <c r="C316" i="214"/>
  <c r="C317" i="214"/>
  <c r="C318" i="214"/>
  <c r="C319" i="214"/>
  <c r="C320" i="214"/>
  <c r="C321" i="214"/>
  <c r="C322" i="214"/>
  <c r="C323" i="214"/>
  <c r="C324" i="214"/>
  <c r="C325" i="214"/>
  <c r="C326" i="214"/>
  <c r="C327" i="214"/>
  <c r="C328" i="214"/>
  <c r="C329" i="214"/>
  <c r="C330" i="214"/>
  <c r="C331" i="214"/>
  <c r="C332" i="214"/>
  <c r="C333" i="214"/>
  <c r="C334" i="214"/>
  <c r="C335" i="214"/>
  <c r="C336" i="214"/>
  <c r="C337" i="214"/>
  <c r="C338" i="214"/>
  <c r="C339" i="214"/>
  <c r="C340" i="214"/>
  <c r="C341" i="214"/>
  <c r="C342" i="214"/>
  <c r="C343" i="214"/>
  <c r="C344" i="214"/>
  <c r="C345" i="214"/>
  <c r="C346" i="214"/>
  <c r="C347" i="214"/>
  <c r="C348" i="214"/>
  <c r="C349" i="214"/>
  <c r="C350" i="214"/>
  <c r="C351" i="214"/>
  <c r="C352" i="214"/>
  <c r="C353" i="214"/>
  <c r="C354" i="214"/>
  <c r="C355" i="214"/>
  <c r="C356" i="214"/>
  <c r="C357" i="214"/>
  <c r="C358" i="214"/>
  <c r="C359" i="214"/>
  <c r="C360" i="214"/>
  <c r="C361" i="214"/>
  <c r="C362" i="214"/>
  <c r="C363" i="214"/>
  <c r="C364" i="214"/>
  <c r="C365" i="214"/>
  <c r="C366" i="214"/>
  <c r="C367" i="214"/>
  <c r="C368" i="214"/>
  <c r="C369" i="214"/>
  <c r="C370" i="214"/>
  <c r="C371" i="214"/>
  <c r="C372" i="214"/>
  <c r="C373" i="214"/>
  <c r="C374" i="214"/>
  <c r="C375" i="214"/>
  <c r="C376" i="214"/>
  <c r="C377" i="214"/>
  <c r="C378" i="214"/>
  <c r="C379" i="214"/>
  <c r="C380" i="214"/>
  <c r="C381" i="214"/>
  <c r="C382" i="214"/>
  <c r="C383" i="214"/>
  <c r="C384" i="214"/>
  <c r="C385" i="214"/>
  <c r="C386" i="214"/>
  <c r="C387" i="214"/>
  <c r="C388" i="214"/>
  <c r="C389" i="214"/>
  <c r="C390" i="214"/>
  <c r="C391" i="214"/>
  <c r="C392" i="214"/>
  <c r="C393" i="214"/>
  <c r="C394" i="214"/>
  <c r="C395" i="214"/>
  <c r="C396" i="214"/>
  <c r="C397" i="214"/>
  <c r="C398" i="214"/>
  <c r="C399" i="214"/>
  <c r="C400" i="214"/>
  <c r="C401" i="214"/>
  <c r="C402" i="214"/>
  <c r="C403" i="214"/>
  <c r="C404" i="214"/>
  <c r="C405" i="214"/>
  <c r="C406" i="214"/>
  <c r="C407" i="214"/>
  <c r="C408" i="214"/>
  <c r="C409" i="214"/>
  <c r="C410" i="214"/>
  <c r="C411" i="214"/>
  <c r="C412" i="214"/>
  <c r="C413" i="214"/>
  <c r="C414" i="214"/>
  <c r="C415" i="214"/>
  <c r="C416" i="214"/>
  <c r="C417" i="214"/>
  <c r="C418" i="214"/>
  <c r="C419" i="214"/>
  <c r="C420" i="214"/>
  <c r="C421" i="214"/>
  <c r="C422" i="214"/>
  <c r="C423" i="214"/>
  <c r="C424" i="214"/>
  <c r="C425" i="214"/>
  <c r="C426" i="214"/>
  <c r="C427" i="214"/>
  <c r="C428" i="214"/>
  <c r="C429" i="214"/>
  <c r="C430" i="214"/>
  <c r="C431" i="214"/>
  <c r="C432" i="214"/>
  <c r="C433" i="214"/>
  <c r="C434" i="214"/>
  <c r="C435" i="214"/>
  <c r="C436" i="214"/>
  <c r="C437" i="214"/>
  <c r="C438" i="214"/>
  <c r="C439" i="214"/>
  <c r="C440" i="214"/>
  <c r="C441" i="214"/>
  <c r="C442" i="214"/>
  <c r="C443" i="214"/>
  <c r="C444" i="214"/>
  <c r="C445" i="214"/>
  <c r="C446" i="214"/>
  <c r="C447" i="214"/>
  <c r="C448" i="214"/>
  <c r="C449" i="214"/>
  <c r="C450" i="214"/>
  <c r="C451" i="214"/>
  <c r="C452" i="214"/>
  <c r="C453" i="214"/>
  <c r="C454" i="214"/>
  <c r="C455" i="214"/>
  <c r="C456" i="214"/>
  <c r="C457" i="214"/>
  <c r="C458" i="214"/>
  <c r="C459" i="214"/>
  <c r="C460" i="214"/>
  <c r="C461" i="214"/>
  <c r="C462" i="214"/>
  <c r="C463" i="214"/>
  <c r="C464" i="214"/>
  <c r="C465" i="214"/>
  <c r="C466" i="214"/>
  <c r="C467" i="214"/>
  <c r="C468" i="214"/>
  <c r="C469" i="214"/>
  <c r="C470" i="214"/>
  <c r="C471" i="214"/>
  <c r="C472" i="214"/>
  <c r="C473" i="214"/>
  <c r="C474" i="214"/>
  <c r="C475" i="214"/>
  <c r="C476" i="214"/>
  <c r="C477" i="214"/>
  <c r="C478" i="214"/>
  <c r="C479" i="214"/>
  <c r="C480" i="214"/>
  <c r="C481" i="214"/>
  <c r="C482" i="214"/>
  <c r="C483" i="214"/>
  <c r="C484" i="214"/>
  <c r="C485" i="214"/>
  <c r="C486" i="214"/>
  <c r="C487" i="214"/>
  <c r="C488" i="214"/>
  <c r="C489" i="214"/>
  <c r="C490" i="214"/>
  <c r="C491" i="214"/>
  <c r="C492" i="214"/>
  <c r="C493" i="214"/>
  <c r="C494" i="214"/>
  <c r="C495" i="214"/>
  <c r="C496" i="214"/>
  <c r="C497" i="214"/>
  <c r="C498" i="214"/>
  <c r="C499" i="214"/>
  <c r="C500" i="214"/>
  <c r="C501" i="214"/>
  <c r="C502" i="214"/>
  <c r="C503" i="214"/>
  <c r="C504" i="214"/>
  <c r="C505" i="214"/>
  <c r="C506" i="214"/>
  <c r="C507" i="214"/>
  <c r="C508" i="214"/>
  <c r="C509" i="214"/>
  <c r="C510" i="214"/>
  <c r="C511" i="214"/>
  <c r="C512" i="214"/>
  <c r="C513" i="214"/>
  <c r="C514" i="214"/>
  <c r="C515" i="214"/>
  <c r="C516" i="214"/>
  <c r="C517" i="214"/>
  <c r="C518" i="214"/>
  <c r="C519" i="214"/>
  <c r="C520" i="214"/>
  <c r="C521" i="214"/>
  <c r="C522" i="214"/>
  <c r="C523" i="214"/>
  <c r="C524" i="214"/>
  <c r="C525" i="214"/>
  <c r="C526" i="214"/>
  <c r="C527" i="214"/>
  <c r="C528" i="214"/>
  <c r="C529" i="214"/>
  <c r="C530" i="214"/>
  <c r="C531" i="214"/>
  <c r="C532" i="214"/>
  <c r="C533" i="214"/>
  <c r="C534" i="214"/>
  <c r="C535" i="214"/>
  <c r="C536" i="214"/>
  <c r="C537" i="214"/>
  <c r="C538" i="214"/>
  <c r="C539" i="214"/>
  <c r="C540" i="214"/>
  <c r="C541" i="214"/>
  <c r="C542" i="214"/>
  <c r="C543" i="214"/>
  <c r="C544" i="214"/>
  <c r="C545" i="214"/>
  <c r="C546" i="214"/>
  <c r="C547" i="214"/>
  <c r="C548" i="214"/>
  <c r="C549" i="214"/>
  <c r="C550" i="214"/>
  <c r="C551" i="214"/>
  <c r="C552" i="214"/>
  <c r="C553" i="214"/>
  <c r="C554" i="214"/>
  <c r="C555" i="214"/>
  <c r="C556" i="214"/>
  <c r="C557" i="214"/>
  <c r="C558" i="214"/>
  <c r="C559" i="214"/>
  <c r="C560" i="214"/>
  <c r="C561" i="214"/>
  <c r="C562" i="214"/>
  <c r="C563" i="214"/>
  <c r="C564" i="214"/>
  <c r="C565" i="214"/>
  <c r="C566" i="214"/>
  <c r="C567" i="214"/>
  <c r="C568" i="214"/>
  <c r="C569" i="214"/>
  <c r="C570" i="214"/>
  <c r="C571" i="214"/>
  <c r="C572" i="214"/>
  <c r="C573" i="214"/>
  <c r="C574" i="214"/>
  <c r="C575" i="214"/>
  <c r="C576" i="214"/>
  <c r="C577" i="214"/>
  <c r="C578" i="214"/>
  <c r="C579" i="214"/>
  <c r="C580" i="214"/>
  <c r="C581" i="214"/>
  <c r="C582" i="214"/>
  <c r="C583" i="214"/>
  <c r="C584" i="214"/>
  <c r="C585" i="214"/>
  <c r="C586" i="214"/>
  <c r="C587" i="214"/>
  <c r="C588" i="214"/>
  <c r="C589" i="214"/>
  <c r="C590" i="214"/>
  <c r="C591" i="214"/>
  <c r="C592" i="214"/>
  <c r="C593" i="214"/>
  <c r="C594" i="214"/>
  <c r="C595" i="214"/>
  <c r="C596" i="214"/>
  <c r="C597" i="214"/>
  <c r="C598" i="214"/>
  <c r="C599" i="214"/>
  <c r="C600" i="214"/>
  <c r="C601" i="214"/>
  <c r="C602" i="214"/>
  <c r="C603" i="214"/>
  <c r="C604" i="214"/>
  <c r="C605" i="214"/>
  <c r="C606" i="214"/>
  <c r="C607" i="214"/>
  <c r="C608" i="214"/>
  <c r="C609" i="214"/>
  <c r="C610" i="214"/>
  <c r="C611" i="214"/>
  <c r="C612" i="214"/>
  <c r="C613" i="214"/>
  <c r="C614" i="214"/>
  <c r="C615" i="214"/>
  <c r="C616" i="214"/>
  <c r="C617" i="214"/>
  <c r="C618" i="214"/>
  <c r="C619" i="214"/>
  <c r="C620" i="214"/>
  <c r="C621" i="214"/>
  <c r="C622" i="214"/>
  <c r="C623" i="214"/>
  <c r="C624" i="214"/>
  <c r="C625" i="214"/>
  <c r="C626" i="214"/>
  <c r="C627" i="214"/>
  <c r="C628" i="214"/>
  <c r="C629" i="214"/>
  <c r="C630" i="214"/>
  <c r="C631" i="214"/>
  <c r="C632" i="214"/>
  <c r="C633" i="214"/>
  <c r="C634" i="214"/>
  <c r="C635" i="214"/>
  <c r="C636" i="214"/>
  <c r="C637" i="214"/>
  <c r="C638" i="214"/>
  <c r="C639" i="214"/>
  <c r="C640" i="214"/>
  <c r="C641" i="214"/>
  <c r="C642" i="214"/>
  <c r="C643" i="214"/>
  <c r="C644" i="214"/>
  <c r="C645" i="214"/>
  <c r="C646" i="214"/>
  <c r="C647" i="214"/>
  <c r="C648" i="214"/>
  <c r="C649" i="214"/>
  <c r="C650" i="214"/>
  <c r="C651" i="214"/>
  <c r="C652" i="214"/>
  <c r="C653" i="214"/>
  <c r="C654" i="214"/>
  <c r="C655" i="214"/>
  <c r="C656" i="214"/>
  <c r="C657" i="214"/>
  <c r="C658" i="214"/>
  <c r="C659" i="214"/>
  <c r="C660" i="214"/>
  <c r="C661" i="214"/>
  <c r="C662" i="214"/>
  <c r="C663" i="214"/>
  <c r="C664" i="214"/>
  <c r="C665" i="214"/>
  <c r="C666" i="214"/>
  <c r="C667" i="214"/>
  <c r="C668" i="214"/>
  <c r="C669" i="214"/>
  <c r="C670" i="214"/>
  <c r="C671" i="214"/>
  <c r="C672" i="214"/>
  <c r="C673" i="214"/>
  <c r="C674" i="214"/>
  <c r="C675" i="214"/>
  <c r="C676" i="214"/>
  <c r="C677" i="214"/>
  <c r="C678" i="214"/>
  <c r="C679" i="214"/>
  <c r="C680" i="214"/>
  <c r="C681" i="214"/>
  <c r="C682" i="214"/>
  <c r="C683" i="214"/>
  <c r="C684" i="214"/>
  <c r="C685" i="214"/>
  <c r="C686" i="214"/>
  <c r="C687" i="214"/>
  <c r="C688" i="214"/>
  <c r="C689" i="214"/>
  <c r="C690" i="214"/>
  <c r="C691" i="214"/>
  <c r="C692" i="214"/>
  <c r="C693" i="214"/>
  <c r="C694" i="214"/>
  <c r="C695" i="214"/>
  <c r="C696" i="214"/>
  <c r="C697" i="214"/>
  <c r="C698" i="214"/>
  <c r="C699" i="214"/>
  <c r="C700" i="214"/>
  <c r="C701" i="214"/>
  <c r="C702" i="214"/>
  <c r="C703" i="214"/>
  <c r="C704" i="214"/>
  <c r="C705" i="214"/>
  <c r="C706" i="214"/>
  <c r="C707" i="214"/>
  <c r="C708" i="214"/>
  <c r="C709" i="214"/>
  <c r="C710" i="214"/>
  <c r="C711" i="214"/>
  <c r="C712" i="214"/>
  <c r="C713" i="214"/>
  <c r="C714" i="214"/>
  <c r="C715" i="214"/>
  <c r="C716" i="214"/>
  <c r="C717" i="214"/>
  <c r="C718" i="214"/>
  <c r="C719" i="214"/>
  <c r="C720" i="214"/>
  <c r="C721" i="214"/>
  <c r="C722" i="214"/>
  <c r="C723" i="214"/>
  <c r="C724" i="214"/>
  <c r="C725" i="214"/>
  <c r="C726" i="214"/>
  <c r="C727" i="214"/>
  <c r="C728" i="214"/>
  <c r="C729" i="214"/>
  <c r="C730" i="214"/>
  <c r="C731" i="214"/>
  <c r="C732" i="214"/>
  <c r="C733" i="214"/>
  <c r="C734" i="214"/>
  <c r="C735" i="214"/>
  <c r="C736" i="214"/>
  <c r="C737" i="214"/>
  <c r="C738" i="214"/>
  <c r="C739" i="214"/>
  <c r="C740" i="214"/>
  <c r="C741" i="214"/>
  <c r="C742" i="214"/>
  <c r="C743" i="214"/>
  <c r="C744" i="214"/>
  <c r="C745" i="214"/>
  <c r="C746" i="214"/>
  <c r="C747" i="214"/>
  <c r="C748" i="214"/>
  <c r="C749" i="214"/>
  <c r="C750" i="214"/>
  <c r="C751" i="214"/>
  <c r="C752" i="214"/>
  <c r="C753" i="214"/>
  <c r="C754" i="214"/>
  <c r="C755" i="214"/>
  <c r="C756" i="214"/>
  <c r="C757" i="214"/>
  <c r="C758" i="214"/>
  <c r="C759" i="214"/>
  <c r="C760" i="214"/>
  <c r="C761" i="214"/>
  <c r="C762" i="214"/>
  <c r="C763" i="214"/>
  <c r="C764" i="214"/>
  <c r="C765" i="214"/>
  <c r="C766" i="214"/>
  <c r="C767" i="214"/>
  <c r="C768" i="214"/>
  <c r="C769" i="214"/>
  <c r="C770" i="214"/>
  <c r="C771" i="214"/>
  <c r="C772" i="214"/>
  <c r="C773" i="214"/>
  <c r="C774" i="214"/>
  <c r="C775" i="214"/>
  <c r="C776" i="214"/>
  <c r="C777" i="214"/>
  <c r="C778" i="214"/>
  <c r="C779" i="214"/>
  <c r="C780" i="214"/>
  <c r="C781" i="214"/>
  <c r="C782" i="214"/>
  <c r="C783" i="214"/>
  <c r="C784" i="214"/>
  <c r="C785" i="214"/>
  <c r="C786" i="214"/>
  <c r="C787" i="214"/>
  <c r="C788" i="214"/>
  <c r="C789" i="214"/>
  <c r="C790" i="214"/>
  <c r="C791" i="214"/>
  <c r="C792" i="214"/>
  <c r="C793" i="214"/>
  <c r="C794" i="214"/>
  <c r="C795" i="214"/>
  <c r="C796" i="214"/>
  <c r="C797" i="214"/>
  <c r="C798" i="214"/>
  <c r="C799" i="214"/>
  <c r="C800" i="214"/>
  <c r="C801" i="214"/>
  <c r="C802" i="214"/>
  <c r="C803" i="214"/>
  <c r="C804" i="214"/>
  <c r="C805" i="214"/>
  <c r="C806" i="214"/>
  <c r="C807" i="214"/>
  <c r="C808" i="214"/>
  <c r="C809" i="214"/>
  <c r="C810" i="214"/>
  <c r="C811" i="214"/>
  <c r="C812" i="214"/>
  <c r="C813" i="214"/>
  <c r="C814" i="214"/>
  <c r="C815" i="214"/>
  <c r="C816" i="214"/>
  <c r="C817" i="214"/>
  <c r="C818" i="214"/>
  <c r="C819" i="214"/>
  <c r="C820" i="214"/>
  <c r="C821" i="214"/>
  <c r="C822" i="214"/>
  <c r="C823" i="214"/>
  <c r="C824" i="214"/>
  <c r="C825" i="214"/>
  <c r="C826" i="214"/>
  <c r="C827" i="214"/>
  <c r="C828" i="214"/>
  <c r="C829" i="214"/>
  <c r="C830" i="214"/>
  <c r="C831" i="214"/>
  <c r="C832" i="214"/>
  <c r="C833" i="214"/>
  <c r="C834" i="214"/>
  <c r="C835" i="214"/>
  <c r="C836" i="214"/>
  <c r="C837" i="214"/>
  <c r="C838" i="214"/>
  <c r="C839" i="214"/>
  <c r="C840" i="214"/>
  <c r="C841" i="214"/>
  <c r="C842" i="214"/>
  <c r="C843" i="214"/>
  <c r="C844" i="214"/>
  <c r="C845" i="214"/>
  <c r="C846" i="214"/>
  <c r="C847" i="214"/>
  <c r="C848" i="214"/>
  <c r="C849" i="214"/>
  <c r="C850" i="214"/>
  <c r="C851" i="214"/>
  <c r="C852" i="214"/>
  <c r="C853" i="214"/>
  <c r="C854" i="214"/>
  <c r="C855" i="214"/>
  <c r="C856" i="214"/>
  <c r="C857" i="214"/>
  <c r="C858" i="214"/>
  <c r="C859" i="214"/>
  <c r="C860" i="214"/>
  <c r="C861" i="214"/>
  <c r="C862" i="214"/>
  <c r="C863" i="214"/>
  <c r="C864" i="214"/>
  <c r="C865" i="214"/>
  <c r="C866" i="214"/>
  <c r="C867" i="214"/>
  <c r="C868" i="214"/>
  <c r="C869" i="214"/>
  <c r="C870" i="214"/>
  <c r="C871" i="214"/>
  <c r="C872" i="214"/>
  <c r="C873" i="214"/>
  <c r="C874" i="214"/>
  <c r="C875" i="214"/>
  <c r="C876" i="214"/>
  <c r="C877" i="214"/>
  <c r="C878" i="214"/>
  <c r="C879" i="214"/>
  <c r="C880" i="214"/>
  <c r="C881" i="214"/>
  <c r="C882" i="214"/>
  <c r="C883" i="214"/>
  <c r="C884" i="214"/>
  <c r="C885" i="214"/>
  <c r="C886" i="214"/>
  <c r="C887" i="214"/>
  <c r="C888" i="214"/>
  <c r="C889" i="214"/>
  <c r="C890" i="214"/>
  <c r="C891" i="214"/>
  <c r="C892" i="214"/>
  <c r="C893" i="214"/>
  <c r="C894" i="214"/>
  <c r="C895" i="214"/>
  <c r="C896" i="214"/>
  <c r="C897" i="214"/>
  <c r="C898" i="214"/>
  <c r="C899" i="214"/>
  <c r="C900" i="214"/>
  <c r="C901" i="214"/>
  <c r="C902" i="214"/>
  <c r="C903" i="214"/>
  <c r="C904" i="214"/>
  <c r="C905" i="214"/>
  <c r="C906" i="214"/>
  <c r="C907" i="214"/>
  <c r="C908" i="214"/>
  <c r="C909" i="214"/>
  <c r="C910" i="214"/>
  <c r="C911" i="214"/>
  <c r="C912" i="214"/>
  <c r="C913" i="214"/>
  <c r="C914" i="214"/>
  <c r="C915" i="214"/>
  <c r="C916" i="214"/>
  <c r="C917" i="214"/>
  <c r="C918" i="214"/>
  <c r="C919" i="214"/>
  <c r="C920" i="214"/>
  <c r="C921" i="214"/>
  <c r="C922" i="214"/>
  <c r="C923" i="214"/>
  <c r="C924" i="214"/>
  <c r="C925" i="214"/>
  <c r="C926" i="214"/>
  <c r="C927" i="214"/>
  <c r="C928" i="214"/>
  <c r="C929" i="214"/>
  <c r="C930" i="214"/>
  <c r="C931" i="214"/>
  <c r="C932" i="214"/>
  <c r="C933" i="214"/>
  <c r="C934" i="214"/>
  <c r="C935" i="214"/>
  <c r="C936" i="214"/>
  <c r="C937" i="214"/>
  <c r="C938" i="214"/>
  <c r="C939" i="214"/>
  <c r="C940" i="214"/>
  <c r="C941" i="214"/>
  <c r="C942" i="214"/>
  <c r="C943" i="214"/>
  <c r="C944" i="214"/>
  <c r="C945" i="214"/>
  <c r="C946" i="214"/>
  <c r="C947" i="214"/>
  <c r="C948" i="214"/>
  <c r="C949" i="214"/>
  <c r="C950" i="214"/>
  <c r="C951" i="214"/>
  <c r="C952" i="214"/>
  <c r="C953" i="214"/>
  <c r="C954" i="214"/>
  <c r="C955" i="214"/>
  <c r="C956" i="214"/>
  <c r="C957" i="214"/>
  <c r="C958" i="214"/>
  <c r="C959" i="214"/>
  <c r="C960" i="214"/>
  <c r="C961" i="214"/>
  <c r="C962" i="214"/>
  <c r="C963" i="214"/>
  <c r="C964" i="214"/>
  <c r="C965" i="214"/>
  <c r="C966" i="214"/>
  <c r="C967" i="214"/>
  <c r="C968" i="214"/>
  <c r="C969" i="214"/>
  <c r="C970" i="214"/>
  <c r="C971" i="214"/>
  <c r="C972" i="214"/>
  <c r="C973" i="214"/>
  <c r="C974" i="214"/>
  <c r="C975" i="214"/>
  <c r="C976" i="214"/>
  <c r="C977" i="214"/>
  <c r="C978" i="214"/>
  <c r="C979" i="214"/>
  <c r="C980" i="214"/>
  <c r="C981" i="214"/>
  <c r="C982" i="214"/>
  <c r="C983" i="214"/>
  <c r="C984" i="214"/>
  <c r="C985" i="214"/>
  <c r="C986" i="214"/>
  <c r="C987" i="214"/>
  <c r="C988" i="214"/>
  <c r="C989" i="214"/>
  <c r="C990" i="214"/>
  <c r="C991" i="214"/>
  <c r="C992" i="214"/>
  <c r="C993" i="214"/>
  <c r="C994" i="214"/>
  <c r="C995" i="214"/>
  <c r="C996" i="214"/>
  <c r="C997" i="214"/>
  <c r="C998" i="214"/>
  <c r="C999" i="214"/>
  <c r="C1000" i="214"/>
  <c r="C1001" i="214"/>
  <c r="C1002" i="214"/>
  <c r="C1003" i="214"/>
  <c r="C1004" i="214"/>
  <c r="C1005" i="214"/>
  <c r="C1006" i="214"/>
  <c r="C1007" i="214"/>
  <c r="C1008" i="214"/>
  <c r="C1009" i="214"/>
  <c r="C1010" i="214"/>
  <c r="C1011" i="214"/>
  <c r="C1012" i="214"/>
  <c r="C1013" i="214"/>
  <c r="C1014" i="214"/>
  <c r="C1015" i="214"/>
  <c r="C1016" i="214"/>
  <c r="C1017" i="214"/>
  <c r="C1018" i="214"/>
  <c r="C28" i="198"/>
  <c r="C29" i="198"/>
  <c r="C30" i="198"/>
  <c r="C31" i="198"/>
  <c r="C32" i="198"/>
  <c r="C33" i="198"/>
  <c r="C34" i="198"/>
  <c r="C35" i="198"/>
  <c r="C36" i="198"/>
  <c r="C37" i="198"/>
  <c r="C38" i="198"/>
  <c r="C39" i="198"/>
  <c r="C40" i="198"/>
  <c r="C41" i="198"/>
  <c r="C42" i="198"/>
  <c r="C43" i="198"/>
  <c r="C44" i="198"/>
  <c r="C45" i="198"/>
  <c r="C46" i="198"/>
  <c r="C47" i="198"/>
  <c r="C48" i="198"/>
  <c r="C49" i="198"/>
  <c r="C50" i="198"/>
  <c r="C51" i="198"/>
  <c r="C52" i="198"/>
  <c r="C53" i="198"/>
  <c r="C54" i="198"/>
  <c r="C55" i="198"/>
  <c r="C56" i="198"/>
  <c r="C57" i="198"/>
  <c r="C58" i="198"/>
  <c r="C59" i="198"/>
  <c r="C60" i="198"/>
  <c r="C61" i="198"/>
  <c r="C62" i="198"/>
  <c r="C63" i="198"/>
  <c r="C64" i="198"/>
  <c r="C65" i="198"/>
  <c r="C66" i="198"/>
  <c r="C67" i="198"/>
  <c r="C68" i="198"/>
  <c r="C69" i="198"/>
  <c r="C70" i="198"/>
  <c r="C71" i="198"/>
  <c r="C72" i="198"/>
  <c r="C73" i="198"/>
  <c r="C74" i="198"/>
  <c r="C75" i="198"/>
  <c r="C76" i="198"/>
  <c r="C77" i="198"/>
  <c r="C78" i="198"/>
  <c r="C79" i="198"/>
  <c r="C80" i="198"/>
  <c r="C81" i="198"/>
  <c r="C82" i="198"/>
  <c r="C83" i="198"/>
  <c r="C84" i="198"/>
  <c r="C85" i="198"/>
  <c r="C86" i="198"/>
  <c r="C87" i="198"/>
  <c r="C88" i="198"/>
  <c r="C89" i="198"/>
  <c r="C90" i="198"/>
  <c r="C91" i="198"/>
  <c r="C92" i="198"/>
  <c r="C93" i="198"/>
  <c r="C94" i="198"/>
  <c r="C95" i="198"/>
  <c r="C96" i="198"/>
  <c r="C97" i="198"/>
  <c r="C98" i="198"/>
  <c r="C99" i="198"/>
  <c r="C100" i="198"/>
  <c r="C101" i="198"/>
  <c r="C102" i="198"/>
  <c r="C103" i="198"/>
  <c r="C104" i="198"/>
  <c r="C105" i="198"/>
  <c r="C106" i="198"/>
  <c r="C107" i="198"/>
  <c r="C108" i="198"/>
  <c r="C109" i="198"/>
  <c r="C110" i="198"/>
  <c r="C111" i="198"/>
  <c r="C112" i="198"/>
  <c r="C113" i="198"/>
  <c r="C114" i="198"/>
  <c r="C115" i="198"/>
  <c r="C116" i="198"/>
  <c r="C117" i="198"/>
  <c r="C118" i="198"/>
  <c r="C119" i="198"/>
  <c r="C120" i="198"/>
  <c r="C121" i="198"/>
  <c r="C122" i="198"/>
  <c r="C123" i="198"/>
  <c r="C124" i="198"/>
  <c r="C125" i="198"/>
  <c r="C126" i="198"/>
  <c r="C127" i="198"/>
  <c r="C128" i="198"/>
  <c r="C129" i="198"/>
  <c r="C130" i="198"/>
  <c r="C131" i="198"/>
  <c r="C132" i="198"/>
  <c r="C133" i="198"/>
  <c r="C134" i="198"/>
  <c r="C135" i="198"/>
  <c r="C136" i="198"/>
  <c r="C137" i="198"/>
  <c r="C138" i="198"/>
  <c r="C139" i="198"/>
  <c r="C140" i="198"/>
  <c r="C141" i="198"/>
  <c r="C142" i="198"/>
  <c r="C143" i="198"/>
  <c r="C144" i="198"/>
  <c r="C145" i="198"/>
  <c r="C146" i="198"/>
  <c r="C147" i="198"/>
  <c r="C148" i="198"/>
  <c r="C149" i="198"/>
  <c r="C150" i="198"/>
  <c r="C151" i="198"/>
  <c r="C152" i="198"/>
  <c r="C153" i="198"/>
  <c r="C154" i="198"/>
  <c r="C155" i="198"/>
  <c r="C156" i="198"/>
  <c r="C157" i="198"/>
  <c r="C158" i="198"/>
  <c r="C159" i="198"/>
  <c r="C160" i="198"/>
  <c r="C161" i="198"/>
  <c r="C162" i="198"/>
  <c r="C163" i="198"/>
  <c r="C164" i="198"/>
  <c r="C165" i="198"/>
  <c r="C166" i="198"/>
  <c r="C167" i="198"/>
  <c r="C168" i="198"/>
  <c r="C169" i="198"/>
  <c r="C170" i="198"/>
  <c r="C171" i="198"/>
  <c r="C172" i="198"/>
  <c r="C173" i="198"/>
  <c r="C174" i="198"/>
  <c r="C175" i="198"/>
  <c r="C176" i="198"/>
  <c r="C177" i="198"/>
  <c r="C178" i="198"/>
  <c r="C179" i="198"/>
  <c r="C180" i="198"/>
  <c r="C181" i="198"/>
  <c r="C182" i="198"/>
  <c r="C183" i="198"/>
  <c r="C184" i="198"/>
  <c r="C185" i="198"/>
  <c r="C186" i="198"/>
  <c r="C187" i="198"/>
  <c r="C188" i="198"/>
  <c r="C189" i="198"/>
  <c r="C190" i="198"/>
  <c r="C191" i="198"/>
  <c r="C192" i="198"/>
  <c r="C193" i="198"/>
  <c r="C194" i="198"/>
  <c r="C195" i="198"/>
  <c r="C196" i="198"/>
  <c r="C197" i="198"/>
  <c r="C198" i="198"/>
  <c r="C199" i="198"/>
  <c r="C200" i="198"/>
  <c r="C201" i="198"/>
  <c r="C202" i="198"/>
  <c r="C203" i="198"/>
  <c r="C204" i="198"/>
  <c r="C205" i="198"/>
  <c r="C206" i="198"/>
  <c r="C207" i="198"/>
  <c r="C208" i="198"/>
  <c r="C209" i="198"/>
  <c r="C210" i="198"/>
  <c r="C211" i="198"/>
  <c r="C212" i="198"/>
  <c r="C213" i="198"/>
  <c r="C214" i="198"/>
  <c r="C215" i="198"/>
  <c r="C216" i="198"/>
  <c r="C217" i="198"/>
  <c r="C218" i="198"/>
  <c r="C219" i="198"/>
  <c r="C220" i="198"/>
  <c r="C221" i="198"/>
  <c r="C222" i="198"/>
  <c r="C223" i="198"/>
  <c r="C224" i="198"/>
  <c r="C225" i="198"/>
  <c r="C226" i="198"/>
  <c r="C227" i="198"/>
  <c r="C228" i="198"/>
  <c r="C229" i="198"/>
  <c r="C230" i="198"/>
  <c r="C231" i="198"/>
  <c r="C232" i="198"/>
  <c r="C233" i="198"/>
  <c r="C234" i="198"/>
  <c r="C235" i="198"/>
  <c r="C236" i="198"/>
  <c r="C237" i="198"/>
  <c r="C238" i="198"/>
  <c r="C239" i="198"/>
  <c r="C240" i="198"/>
  <c r="C241" i="198"/>
  <c r="C242" i="198"/>
  <c r="C243" i="198"/>
  <c r="C244" i="198"/>
  <c r="C245" i="198"/>
  <c r="C246" i="198"/>
  <c r="C247" i="198"/>
  <c r="C248" i="198"/>
  <c r="C249" i="198"/>
  <c r="C250" i="198"/>
  <c r="C251" i="198"/>
  <c r="C252" i="198"/>
  <c r="C253" i="198"/>
  <c r="C254" i="198"/>
  <c r="C255" i="198"/>
  <c r="C256" i="198"/>
  <c r="C257" i="198"/>
  <c r="C258" i="198"/>
  <c r="C259" i="198"/>
  <c r="C260" i="198"/>
  <c r="C261" i="198"/>
  <c r="C262" i="198"/>
  <c r="C263" i="198"/>
  <c r="C264" i="198"/>
  <c r="C265" i="198"/>
  <c r="C266" i="198"/>
  <c r="C267" i="198"/>
  <c r="C268" i="198"/>
  <c r="C269" i="198"/>
  <c r="C270" i="198"/>
  <c r="C271" i="198"/>
  <c r="C272" i="198"/>
  <c r="C273" i="198"/>
  <c r="C274" i="198"/>
  <c r="C275" i="198"/>
  <c r="C276" i="198"/>
  <c r="C277" i="198"/>
  <c r="C278" i="198"/>
  <c r="C279" i="198"/>
  <c r="C280" i="198"/>
  <c r="C281" i="198"/>
  <c r="C282" i="198"/>
  <c r="C283" i="198"/>
  <c r="C284" i="198"/>
  <c r="C285" i="198"/>
  <c r="C286" i="198"/>
  <c r="C287" i="198"/>
  <c r="C288" i="198"/>
  <c r="C289" i="198"/>
  <c r="C290" i="198"/>
  <c r="C291" i="198"/>
  <c r="C292" i="198"/>
  <c r="C293" i="198"/>
  <c r="C294" i="198"/>
  <c r="C295" i="198"/>
  <c r="C296" i="198"/>
  <c r="C297" i="198"/>
  <c r="C298" i="198"/>
  <c r="C299" i="198"/>
  <c r="C300" i="198"/>
  <c r="C301" i="198"/>
  <c r="C302" i="198"/>
  <c r="C303" i="198"/>
  <c r="C304" i="198"/>
  <c r="C305" i="198"/>
  <c r="C306" i="198"/>
  <c r="C307" i="198"/>
  <c r="C308" i="198"/>
  <c r="C309" i="198"/>
  <c r="C310" i="198"/>
  <c r="C311" i="198"/>
  <c r="C312" i="198"/>
  <c r="C313" i="198"/>
  <c r="C314" i="198"/>
  <c r="C315" i="198"/>
  <c r="C316" i="198"/>
  <c r="C317" i="198"/>
  <c r="C318" i="198"/>
  <c r="C319" i="198"/>
  <c r="C320" i="198"/>
  <c r="C321" i="198"/>
  <c r="C322" i="198"/>
  <c r="C323" i="198"/>
  <c r="C324" i="198"/>
  <c r="C325" i="198"/>
  <c r="C326" i="198"/>
  <c r="C327" i="198"/>
  <c r="C328" i="198"/>
  <c r="C329" i="198"/>
  <c r="C330" i="198"/>
  <c r="C331" i="198"/>
  <c r="C332" i="198"/>
  <c r="C333" i="198"/>
  <c r="C334" i="198"/>
  <c r="C335" i="198"/>
  <c r="C336" i="198"/>
  <c r="C337" i="198"/>
  <c r="C338" i="198"/>
  <c r="C339" i="198"/>
  <c r="C340" i="198"/>
  <c r="C341" i="198"/>
  <c r="C342" i="198"/>
  <c r="C343" i="198"/>
  <c r="C344" i="198"/>
  <c r="C345" i="198"/>
  <c r="C346" i="198"/>
  <c r="C347" i="198"/>
  <c r="C348" i="198"/>
  <c r="C349" i="198"/>
  <c r="C350" i="198"/>
  <c r="C351" i="198"/>
  <c r="C352" i="198"/>
  <c r="C353" i="198"/>
  <c r="C354" i="198"/>
  <c r="C355" i="198"/>
  <c r="C356" i="198"/>
  <c r="C357" i="198"/>
  <c r="C358" i="198"/>
  <c r="C359" i="198"/>
  <c r="C360" i="198"/>
  <c r="C361" i="198"/>
  <c r="C362" i="198"/>
  <c r="C363" i="198"/>
  <c r="C364" i="198"/>
  <c r="C365" i="198"/>
  <c r="C366" i="198"/>
  <c r="C367" i="198"/>
  <c r="C368" i="198"/>
  <c r="C369" i="198"/>
  <c r="C370" i="198"/>
  <c r="C371" i="198"/>
  <c r="C372" i="198"/>
  <c r="C373" i="198"/>
  <c r="C374" i="198"/>
  <c r="C375" i="198"/>
  <c r="C376" i="198"/>
  <c r="C377" i="198"/>
  <c r="C378" i="198"/>
  <c r="C379" i="198"/>
  <c r="C380" i="198"/>
  <c r="C381" i="198"/>
  <c r="C382" i="198"/>
  <c r="C383" i="198"/>
  <c r="C384" i="198"/>
  <c r="C385" i="198"/>
  <c r="C386" i="198"/>
  <c r="C387" i="198"/>
  <c r="C388" i="198"/>
  <c r="C389" i="198"/>
  <c r="C390" i="198"/>
  <c r="C391" i="198"/>
  <c r="C392" i="198"/>
  <c r="C393" i="198"/>
  <c r="C394" i="198"/>
  <c r="C395" i="198"/>
  <c r="C396" i="198"/>
  <c r="C397" i="198"/>
  <c r="C398" i="198"/>
  <c r="C399" i="198"/>
  <c r="C400" i="198"/>
  <c r="C401" i="198"/>
  <c r="C402" i="198"/>
  <c r="C403" i="198"/>
  <c r="C404" i="198"/>
  <c r="C405" i="198"/>
  <c r="C406" i="198"/>
  <c r="C407" i="198"/>
  <c r="C408" i="198"/>
  <c r="C409" i="198"/>
  <c r="C410" i="198"/>
  <c r="C411" i="198"/>
  <c r="C412" i="198"/>
  <c r="C413" i="198"/>
  <c r="C414" i="198"/>
  <c r="C415" i="198"/>
  <c r="C416" i="198"/>
  <c r="C417" i="198"/>
  <c r="C418" i="198"/>
  <c r="C419" i="198"/>
  <c r="C420" i="198"/>
  <c r="C421" i="198"/>
  <c r="C422" i="198"/>
  <c r="C423" i="198"/>
  <c r="C424" i="198"/>
  <c r="C425" i="198"/>
  <c r="C426" i="198"/>
  <c r="C427" i="198"/>
  <c r="C428" i="198"/>
  <c r="C429" i="198"/>
  <c r="C430" i="198"/>
  <c r="C431" i="198"/>
  <c r="C432" i="198"/>
  <c r="C433" i="198"/>
  <c r="C434" i="198"/>
  <c r="C435" i="198"/>
  <c r="C436" i="198"/>
  <c r="C437" i="198"/>
  <c r="C438" i="198"/>
  <c r="C439" i="198"/>
  <c r="C440" i="198"/>
  <c r="C441" i="198"/>
  <c r="C442" i="198"/>
  <c r="C443" i="198"/>
  <c r="C444" i="198"/>
  <c r="C445" i="198"/>
  <c r="C446" i="198"/>
  <c r="C447" i="198"/>
  <c r="C448" i="198"/>
  <c r="C449" i="198"/>
  <c r="C450" i="198"/>
  <c r="C451" i="198"/>
  <c r="C452" i="198"/>
  <c r="C453" i="198"/>
  <c r="C454" i="198"/>
  <c r="C455" i="198"/>
  <c r="C456" i="198"/>
  <c r="C457" i="198"/>
  <c r="C458" i="198"/>
  <c r="C459" i="198"/>
  <c r="C460" i="198"/>
  <c r="C461" i="198"/>
  <c r="C462" i="198"/>
  <c r="C463" i="198"/>
  <c r="C464" i="198"/>
  <c r="C465" i="198"/>
  <c r="C466" i="198"/>
  <c r="C467" i="198"/>
  <c r="C468" i="198"/>
  <c r="C469" i="198"/>
  <c r="C470" i="198"/>
  <c r="C471" i="198"/>
  <c r="C472" i="198"/>
  <c r="C473" i="198"/>
  <c r="C474" i="198"/>
  <c r="C475" i="198"/>
  <c r="C476" i="198"/>
  <c r="C477" i="198"/>
  <c r="C478" i="198"/>
  <c r="C479" i="198"/>
  <c r="C480" i="198"/>
  <c r="C481" i="198"/>
  <c r="C482" i="198"/>
  <c r="C483" i="198"/>
  <c r="C484" i="198"/>
  <c r="C485" i="198"/>
  <c r="C486" i="198"/>
  <c r="C487" i="198"/>
  <c r="C488" i="198"/>
  <c r="C489" i="198"/>
  <c r="C490" i="198"/>
  <c r="C491" i="198"/>
  <c r="C492" i="198"/>
  <c r="C493" i="198"/>
  <c r="C494" i="198"/>
  <c r="C495" i="198"/>
  <c r="C496" i="198"/>
  <c r="C497" i="198"/>
  <c r="C498" i="198"/>
  <c r="C499" i="198"/>
  <c r="C500" i="198"/>
  <c r="C501" i="198"/>
  <c r="C502" i="198"/>
  <c r="C503" i="198"/>
  <c r="C504" i="198"/>
  <c r="C505" i="198"/>
  <c r="C506" i="198"/>
  <c r="C507" i="198"/>
  <c r="C508" i="198"/>
  <c r="C509" i="198"/>
  <c r="C510" i="198"/>
  <c r="C511" i="198"/>
  <c r="C512" i="198"/>
  <c r="C513" i="198"/>
  <c r="C514" i="198"/>
  <c r="C515" i="198"/>
  <c r="C516" i="198"/>
  <c r="C517" i="198"/>
  <c r="C518" i="198"/>
  <c r="C519" i="198"/>
  <c r="C520" i="198"/>
  <c r="C521" i="198"/>
  <c r="C522" i="198"/>
  <c r="C523" i="198"/>
  <c r="C524" i="198"/>
  <c r="C525" i="198"/>
  <c r="C526" i="198"/>
  <c r="C527" i="198"/>
  <c r="C528" i="198"/>
  <c r="C529" i="198"/>
  <c r="C530" i="198"/>
  <c r="C531" i="198"/>
  <c r="C532" i="198"/>
  <c r="C533" i="198"/>
  <c r="C534" i="198"/>
  <c r="C535" i="198"/>
  <c r="C536" i="198"/>
  <c r="C537" i="198"/>
  <c r="C538" i="198"/>
  <c r="C539" i="198"/>
  <c r="C540" i="198"/>
  <c r="C541" i="198"/>
  <c r="C542" i="198"/>
  <c r="C543" i="198"/>
  <c r="C544" i="198"/>
  <c r="C545" i="198"/>
  <c r="C546" i="198"/>
  <c r="C547" i="198"/>
  <c r="C548" i="198"/>
  <c r="C549" i="198"/>
  <c r="C550" i="198"/>
  <c r="C551" i="198"/>
  <c r="C552" i="198"/>
  <c r="C553" i="198"/>
  <c r="C554" i="198"/>
  <c r="C555" i="198"/>
  <c r="C556" i="198"/>
  <c r="C557" i="198"/>
  <c r="C558" i="198"/>
  <c r="C559" i="198"/>
  <c r="C560" i="198"/>
  <c r="C561" i="198"/>
  <c r="C562" i="198"/>
  <c r="C563" i="198"/>
  <c r="C564" i="198"/>
  <c r="C565" i="198"/>
  <c r="C566" i="198"/>
  <c r="C567" i="198"/>
  <c r="C568" i="198"/>
  <c r="C569" i="198"/>
  <c r="C570" i="198"/>
  <c r="C571" i="198"/>
  <c r="C572" i="198"/>
  <c r="C573" i="198"/>
  <c r="C574" i="198"/>
  <c r="C575" i="198"/>
  <c r="C576" i="198"/>
  <c r="C577" i="198"/>
  <c r="C578" i="198"/>
  <c r="C579" i="198"/>
  <c r="C580" i="198"/>
  <c r="C581" i="198"/>
  <c r="C582" i="198"/>
  <c r="C583" i="198"/>
  <c r="C584" i="198"/>
  <c r="C585" i="198"/>
  <c r="C586" i="198"/>
  <c r="C587" i="198"/>
  <c r="C588" i="198"/>
  <c r="C589" i="198"/>
  <c r="C590" i="198"/>
  <c r="C591" i="198"/>
  <c r="C592" i="198"/>
  <c r="C593" i="198"/>
  <c r="C594" i="198"/>
  <c r="C595" i="198"/>
  <c r="C596" i="198"/>
  <c r="C597" i="198"/>
  <c r="C598" i="198"/>
  <c r="C599" i="198"/>
  <c r="C600" i="198"/>
  <c r="C601" i="198"/>
  <c r="C602" i="198"/>
  <c r="C603" i="198"/>
  <c r="C604" i="198"/>
  <c r="C605" i="198"/>
  <c r="C606" i="198"/>
  <c r="C607" i="198"/>
  <c r="C608" i="198"/>
  <c r="C609" i="198"/>
  <c r="C610" i="198"/>
  <c r="C611" i="198"/>
  <c r="C612" i="198"/>
  <c r="C613" i="198"/>
  <c r="C614" i="198"/>
  <c r="C615" i="198"/>
  <c r="C616" i="198"/>
  <c r="C617" i="198"/>
  <c r="C618" i="198"/>
  <c r="C619" i="198"/>
  <c r="C620" i="198"/>
  <c r="C621" i="198"/>
  <c r="C622" i="198"/>
  <c r="C623" i="198"/>
  <c r="C624" i="198"/>
  <c r="C625" i="198"/>
  <c r="C626" i="198"/>
  <c r="C627" i="198"/>
  <c r="C628" i="198"/>
  <c r="C629" i="198"/>
  <c r="C630" i="198"/>
  <c r="C631" i="198"/>
  <c r="C632" i="198"/>
  <c r="C633" i="198"/>
  <c r="C634" i="198"/>
  <c r="C635" i="198"/>
  <c r="C636" i="198"/>
  <c r="C637" i="198"/>
  <c r="C638" i="198"/>
  <c r="C639" i="198"/>
  <c r="C640" i="198"/>
  <c r="C641" i="198"/>
  <c r="C642" i="198"/>
  <c r="C643" i="198"/>
  <c r="C644" i="198"/>
  <c r="C645" i="198"/>
  <c r="C646" i="198"/>
  <c r="C647" i="198"/>
  <c r="C648" i="198"/>
  <c r="C649" i="198"/>
  <c r="C650" i="198"/>
  <c r="C651" i="198"/>
  <c r="C652" i="198"/>
  <c r="C653" i="198"/>
  <c r="C654" i="198"/>
  <c r="C655" i="198"/>
  <c r="C656" i="198"/>
  <c r="C657" i="198"/>
  <c r="C658" i="198"/>
  <c r="C659" i="198"/>
  <c r="C660" i="198"/>
  <c r="C661" i="198"/>
  <c r="C662" i="198"/>
  <c r="C663" i="198"/>
  <c r="C664" i="198"/>
  <c r="C665" i="198"/>
  <c r="C666" i="198"/>
  <c r="C667" i="198"/>
  <c r="C668" i="198"/>
  <c r="C669" i="198"/>
  <c r="C670" i="198"/>
  <c r="C671" i="198"/>
  <c r="C672" i="198"/>
  <c r="C673" i="198"/>
  <c r="C674" i="198"/>
  <c r="C675" i="198"/>
  <c r="C676" i="198"/>
  <c r="C677" i="198"/>
  <c r="C678" i="198"/>
  <c r="C679" i="198"/>
  <c r="C680" i="198"/>
  <c r="C681" i="198"/>
  <c r="C682" i="198"/>
  <c r="C683" i="198"/>
  <c r="C684" i="198"/>
  <c r="C685" i="198"/>
  <c r="C686" i="198"/>
  <c r="C687" i="198"/>
  <c r="C688" i="198"/>
  <c r="C689" i="198"/>
  <c r="C690" i="198"/>
  <c r="C691" i="198"/>
  <c r="C692" i="198"/>
  <c r="C693" i="198"/>
  <c r="C694" i="198"/>
  <c r="C695" i="198"/>
  <c r="C696" i="198"/>
  <c r="C697" i="198"/>
  <c r="C698" i="198"/>
  <c r="C699" i="198"/>
  <c r="C700" i="198"/>
  <c r="C701" i="198"/>
  <c r="C702" i="198"/>
  <c r="C703" i="198"/>
  <c r="C704" i="198"/>
  <c r="C705" i="198"/>
  <c r="C706" i="198"/>
  <c r="C707" i="198"/>
  <c r="C708" i="198"/>
  <c r="C709" i="198"/>
  <c r="C710" i="198"/>
  <c r="C711" i="198"/>
  <c r="C712" i="198"/>
  <c r="C713" i="198"/>
  <c r="C714" i="198"/>
  <c r="C715" i="198"/>
  <c r="C716" i="198"/>
  <c r="C717" i="198"/>
  <c r="C718" i="198"/>
  <c r="C719" i="198"/>
  <c r="C720" i="198"/>
  <c r="C721" i="198"/>
  <c r="C722" i="198"/>
  <c r="C723" i="198"/>
  <c r="C724" i="198"/>
  <c r="C725" i="198"/>
  <c r="C726" i="198"/>
  <c r="C727" i="198"/>
  <c r="C728" i="198"/>
  <c r="C729" i="198"/>
  <c r="C730" i="198"/>
  <c r="C731" i="198"/>
  <c r="C732" i="198"/>
  <c r="C733" i="198"/>
  <c r="C734" i="198"/>
  <c r="C735" i="198"/>
  <c r="C736" i="198"/>
  <c r="C737" i="198"/>
  <c r="C738" i="198"/>
  <c r="C739" i="198"/>
  <c r="C740" i="198"/>
  <c r="C741" i="198"/>
  <c r="C742" i="198"/>
  <c r="C743" i="198"/>
  <c r="C744" i="198"/>
  <c r="C745" i="198"/>
  <c r="C746" i="198"/>
  <c r="C747" i="198"/>
  <c r="C748" i="198"/>
  <c r="C749" i="198"/>
  <c r="C750" i="198"/>
  <c r="C751" i="198"/>
  <c r="C752" i="198"/>
  <c r="C753" i="198"/>
  <c r="C754" i="198"/>
  <c r="C755" i="198"/>
  <c r="C756" i="198"/>
  <c r="C757" i="198"/>
  <c r="C758" i="198"/>
  <c r="C759" i="198"/>
  <c r="C760" i="198"/>
  <c r="C761" i="198"/>
  <c r="C762" i="198"/>
  <c r="C763" i="198"/>
  <c r="C764" i="198"/>
  <c r="C765" i="198"/>
  <c r="C766" i="198"/>
  <c r="C767" i="198"/>
  <c r="C768" i="198"/>
  <c r="C769" i="198"/>
  <c r="C770" i="198"/>
  <c r="C771" i="198"/>
  <c r="C772" i="198"/>
  <c r="C773" i="198"/>
  <c r="C774" i="198"/>
  <c r="C775" i="198"/>
  <c r="C776" i="198"/>
  <c r="C777" i="198"/>
  <c r="C778" i="198"/>
  <c r="C779" i="198"/>
  <c r="C780" i="198"/>
  <c r="C781" i="198"/>
  <c r="C782" i="198"/>
  <c r="C783" i="198"/>
  <c r="C784" i="198"/>
  <c r="C785" i="198"/>
  <c r="C786" i="198"/>
  <c r="C787" i="198"/>
  <c r="C788" i="198"/>
  <c r="C789" i="198"/>
  <c r="C790" i="198"/>
  <c r="C791" i="198"/>
  <c r="C792" i="198"/>
  <c r="C793" i="198"/>
  <c r="C794" i="198"/>
  <c r="C795" i="198"/>
  <c r="C796" i="198"/>
  <c r="C797" i="198"/>
  <c r="C798" i="198"/>
  <c r="C799" i="198"/>
  <c r="C800" i="198"/>
  <c r="C801" i="198"/>
  <c r="C802" i="198"/>
  <c r="C803" i="198"/>
  <c r="C804" i="198"/>
  <c r="C805" i="198"/>
  <c r="C806" i="198"/>
  <c r="C807" i="198"/>
  <c r="C808" i="198"/>
  <c r="C809" i="198"/>
  <c r="C810" i="198"/>
  <c r="C811" i="198"/>
  <c r="C812" i="198"/>
  <c r="C813" i="198"/>
  <c r="C814" i="198"/>
  <c r="C815" i="198"/>
  <c r="C816" i="198"/>
  <c r="C817" i="198"/>
  <c r="C818" i="198"/>
  <c r="C819" i="198"/>
  <c r="C820" i="198"/>
  <c r="C821" i="198"/>
  <c r="C822" i="198"/>
  <c r="C823" i="198"/>
  <c r="C824" i="198"/>
  <c r="C825" i="198"/>
  <c r="C826" i="198"/>
  <c r="C827" i="198"/>
  <c r="C828" i="198"/>
  <c r="C829" i="198"/>
  <c r="C830" i="198"/>
  <c r="C831" i="198"/>
  <c r="C832" i="198"/>
  <c r="C833" i="198"/>
  <c r="C834" i="198"/>
  <c r="C835" i="198"/>
  <c r="C836" i="198"/>
  <c r="C837" i="198"/>
  <c r="C838" i="198"/>
  <c r="C839" i="198"/>
  <c r="C840" i="198"/>
  <c r="C841" i="198"/>
  <c r="C842" i="198"/>
  <c r="C843" i="198"/>
  <c r="C844" i="198"/>
  <c r="C845" i="198"/>
  <c r="C846" i="198"/>
  <c r="C847" i="198"/>
  <c r="C848" i="198"/>
  <c r="C849" i="198"/>
  <c r="C850" i="198"/>
  <c r="C851" i="198"/>
  <c r="C852" i="198"/>
  <c r="C853" i="198"/>
  <c r="C854" i="198"/>
  <c r="C855" i="198"/>
  <c r="C856" i="198"/>
  <c r="C857" i="198"/>
  <c r="C858" i="198"/>
  <c r="C859" i="198"/>
  <c r="C860" i="198"/>
  <c r="C861" i="198"/>
  <c r="C862" i="198"/>
  <c r="C863" i="198"/>
  <c r="C864" i="198"/>
  <c r="C865" i="198"/>
  <c r="C866" i="198"/>
  <c r="C867" i="198"/>
  <c r="C868" i="198"/>
  <c r="C869" i="198"/>
  <c r="C870" i="198"/>
  <c r="C871" i="198"/>
  <c r="C872" i="198"/>
  <c r="C873" i="198"/>
  <c r="C874" i="198"/>
  <c r="C875" i="198"/>
  <c r="C876" i="198"/>
  <c r="C877" i="198"/>
  <c r="C878" i="198"/>
  <c r="C879" i="198"/>
  <c r="C880" i="198"/>
  <c r="C881" i="198"/>
  <c r="C882" i="198"/>
  <c r="C883" i="198"/>
  <c r="C884" i="198"/>
  <c r="C885" i="198"/>
  <c r="C886" i="198"/>
  <c r="C887" i="198"/>
  <c r="C888" i="198"/>
  <c r="C889" i="198"/>
  <c r="C890" i="198"/>
  <c r="C891" i="198"/>
  <c r="C892" i="198"/>
  <c r="C893" i="198"/>
  <c r="C894" i="198"/>
  <c r="C895" i="198"/>
  <c r="C896" i="198"/>
  <c r="C897" i="198"/>
  <c r="C898" i="198"/>
  <c r="C899" i="198"/>
  <c r="C900" i="198"/>
  <c r="C901" i="198"/>
  <c r="C902" i="198"/>
  <c r="C903" i="198"/>
  <c r="C904" i="198"/>
  <c r="C905" i="198"/>
  <c r="C906" i="198"/>
  <c r="C907" i="198"/>
  <c r="C908" i="198"/>
  <c r="C909" i="198"/>
  <c r="C910" i="198"/>
  <c r="C911" i="198"/>
  <c r="C912" i="198"/>
  <c r="C913" i="198"/>
  <c r="C914" i="198"/>
  <c r="C915" i="198"/>
  <c r="C916" i="198"/>
  <c r="C917" i="198"/>
  <c r="C918" i="198"/>
  <c r="C919" i="198"/>
  <c r="C920" i="198"/>
  <c r="C921" i="198"/>
  <c r="C922" i="198"/>
  <c r="C923" i="198"/>
  <c r="C924" i="198"/>
  <c r="C925" i="198"/>
  <c r="C926" i="198"/>
  <c r="C927" i="198"/>
  <c r="C928" i="198"/>
  <c r="C929" i="198"/>
  <c r="C930" i="198"/>
  <c r="C931" i="198"/>
  <c r="C932" i="198"/>
  <c r="C933" i="198"/>
  <c r="C934" i="198"/>
  <c r="C935" i="198"/>
  <c r="C936" i="198"/>
  <c r="C937" i="198"/>
  <c r="C938" i="198"/>
  <c r="C939" i="198"/>
  <c r="C940" i="198"/>
  <c r="C941" i="198"/>
  <c r="C942" i="198"/>
  <c r="C943" i="198"/>
  <c r="C944" i="198"/>
  <c r="C945" i="198"/>
  <c r="C946" i="198"/>
  <c r="C947" i="198"/>
  <c r="C948" i="198"/>
  <c r="C949" i="198"/>
  <c r="C950" i="198"/>
  <c r="C951" i="198"/>
  <c r="C952" i="198"/>
  <c r="C953" i="198"/>
  <c r="C954" i="198"/>
  <c r="C955" i="198"/>
  <c r="C956" i="198"/>
  <c r="C957" i="198"/>
  <c r="C958" i="198"/>
  <c r="C959" i="198"/>
  <c r="C960" i="198"/>
  <c r="C961" i="198"/>
  <c r="C962" i="198"/>
  <c r="C963" i="198"/>
  <c r="C964" i="198"/>
  <c r="C965" i="198"/>
  <c r="C966" i="198"/>
  <c r="C967" i="198"/>
  <c r="C968" i="198"/>
  <c r="C969" i="198"/>
  <c r="C970" i="198"/>
  <c r="C971" i="198"/>
  <c r="C972" i="198"/>
  <c r="C973" i="198"/>
  <c r="C974" i="198"/>
  <c r="C975" i="198"/>
  <c r="C976" i="198"/>
  <c r="C977" i="198"/>
  <c r="C978" i="198"/>
  <c r="C979" i="198"/>
  <c r="C980" i="198"/>
  <c r="C981" i="198"/>
  <c r="C982" i="198"/>
  <c r="C983" i="198"/>
  <c r="C984" i="198"/>
  <c r="C985" i="198"/>
  <c r="C986" i="198"/>
  <c r="C987" i="198"/>
  <c r="C988" i="198"/>
  <c r="C989" i="198"/>
  <c r="C990" i="198"/>
  <c r="C991" i="198"/>
  <c r="C992" i="198"/>
  <c r="C993" i="198"/>
  <c r="C994" i="198"/>
  <c r="C995" i="198"/>
  <c r="C996" i="198"/>
  <c r="C997" i="198"/>
  <c r="C998" i="198"/>
  <c r="C999" i="198"/>
  <c r="C1000" i="198"/>
  <c r="C1001" i="198"/>
  <c r="C1002" i="198"/>
  <c r="C1003" i="198"/>
  <c r="C1004" i="198"/>
  <c r="C1005" i="198"/>
  <c r="C1006" i="198"/>
  <c r="C1007" i="198"/>
  <c r="C1008" i="198"/>
  <c r="C1009" i="198"/>
  <c r="C1010" i="198"/>
  <c r="C1011" i="198"/>
  <c r="C1012" i="198"/>
  <c r="C1013" i="198"/>
  <c r="C1014" i="198"/>
  <c r="C1015" i="198"/>
  <c r="C1016" i="198"/>
  <c r="C1017" i="198"/>
  <c r="C1018" i="198"/>
  <c r="C1019" i="198"/>
  <c r="C1020" i="198"/>
  <c r="C1021" i="198"/>
  <c r="C1022" i="198"/>
  <c r="C1023" i="198"/>
  <c r="C1024" i="198"/>
  <c r="C1025" i="198"/>
  <c r="C1026" i="198"/>
  <c r="C26" i="196"/>
  <c r="C27" i="196"/>
  <c r="C28" i="196"/>
  <c r="C29" i="196"/>
  <c r="C30" i="196"/>
  <c r="C31" i="196"/>
  <c r="C32" i="196"/>
  <c r="C33" i="196"/>
  <c r="C34" i="196"/>
  <c r="C35" i="196"/>
  <c r="C36" i="196"/>
  <c r="C37" i="196"/>
  <c r="C38" i="196"/>
  <c r="C39" i="196"/>
  <c r="C40" i="196"/>
  <c r="C41" i="196"/>
  <c r="C42" i="196"/>
  <c r="C43" i="196"/>
  <c r="C44" i="196"/>
  <c r="C45" i="196"/>
  <c r="C46" i="196"/>
  <c r="C47" i="196"/>
  <c r="C48" i="196"/>
  <c r="C49" i="196"/>
  <c r="C50" i="196"/>
  <c r="C51" i="196"/>
  <c r="C52" i="196"/>
  <c r="C53" i="196"/>
  <c r="C54" i="196"/>
  <c r="C55" i="196"/>
  <c r="C56" i="196"/>
  <c r="C57" i="196"/>
  <c r="C58" i="196"/>
  <c r="C59" i="196"/>
  <c r="C60" i="196"/>
  <c r="C61" i="196"/>
  <c r="C62" i="196"/>
  <c r="C63" i="196"/>
  <c r="C64" i="196"/>
  <c r="C65" i="196"/>
  <c r="C66" i="196"/>
  <c r="C67" i="196"/>
  <c r="C68" i="196"/>
  <c r="C69" i="196"/>
  <c r="C70" i="196"/>
  <c r="C71" i="196"/>
  <c r="C72" i="196"/>
  <c r="C73" i="196"/>
  <c r="C74" i="196"/>
  <c r="C75" i="196"/>
  <c r="C76" i="196"/>
  <c r="C77" i="196"/>
  <c r="C78" i="196"/>
  <c r="C79" i="196"/>
  <c r="C80" i="196"/>
  <c r="C81" i="196"/>
  <c r="C82" i="196"/>
  <c r="C83" i="196"/>
  <c r="C84" i="196"/>
  <c r="C85" i="196"/>
  <c r="C86" i="196"/>
  <c r="C87" i="196"/>
  <c r="C88" i="196"/>
  <c r="C89" i="196"/>
  <c r="C90" i="196"/>
  <c r="C91" i="196"/>
  <c r="C92" i="196"/>
  <c r="C93" i="196"/>
  <c r="C94" i="196"/>
  <c r="C95" i="196"/>
  <c r="C96" i="196"/>
  <c r="C97" i="196"/>
  <c r="C98" i="196"/>
  <c r="C99" i="196"/>
  <c r="C100" i="196"/>
  <c r="C101" i="196"/>
  <c r="C102" i="196"/>
  <c r="C103" i="196"/>
  <c r="C104" i="196"/>
  <c r="C105" i="196"/>
  <c r="C106" i="196"/>
  <c r="C107" i="196"/>
  <c r="C108" i="196"/>
  <c r="C109" i="196"/>
  <c r="C110" i="196"/>
  <c r="C111" i="196"/>
  <c r="C112" i="196"/>
  <c r="C113" i="196"/>
  <c r="C114" i="196"/>
  <c r="C115" i="196"/>
  <c r="C116" i="196"/>
  <c r="C117" i="196"/>
  <c r="C118" i="196"/>
  <c r="C119" i="196"/>
  <c r="C120" i="196"/>
  <c r="C121" i="196"/>
  <c r="C122" i="196"/>
  <c r="C123" i="196"/>
  <c r="C124" i="196"/>
  <c r="C125" i="196"/>
  <c r="C126" i="196"/>
  <c r="C127" i="196"/>
  <c r="C128" i="196"/>
  <c r="C129" i="196"/>
  <c r="C130" i="196"/>
  <c r="C131" i="196"/>
  <c r="C132" i="196"/>
  <c r="C133" i="196"/>
  <c r="C134" i="196"/>
  <c r="C135" i="196"/>
  <c r="C136" i="196"/>
  <c r="C137" i="196"/>
  <c r="C138" i="196"/>
  <c r="C139" i="196"/>
  <c r="C140" i="196"/>
  <c r="C141" i="196"/>
  <c r="C142" i="196"/>
  <c r="C143" i="196"/>
  <c r="C144" i="196"/>
  <c r="C145" i="196"/>
  <c r="C146" i="196"/>
  <c r="C147" i="196"/>
  <c r="C148" i="196"/>
  <c r="C149" i="196"/>
  <c r="C150" i="196"/>
  <c r="C151" i="196"/>
  <c r="C152" i="196"/>
  <c r="C153" i="196"/>
  <c r="C154" i="196"/>
  <c r="C155" i="196"/>
  <c r="C156" i="196"/>
  <c r="C157" i="196"/>
  <c r="C158" i="196"/>
  <c r="C159" i="196"/>
  <c r="C160" i="196"/>
  <c r="C161" i="196"/>
  <c r="C162" i="196"/>
  <c r="C163" i="196"/>
  <c r="C164" i="196"/>
  <c r="C165" i="196"/>
  <c r="C166" i="196"/>
  <c r="C167" i="196"/>
  <c r="C168" i="196"/>
  <c r="C169" i="196"/>
  <c r="C170" i="196"/>
  <c r="C171" i="196"/>
  <c r="C172" i="196"/>
  <c r="C173" i="196"/>
  <c r="C174" i="196"/>
  <c r="C175" i="196"/>
  <c r="C176" i="196"/>
  <c r="C177" i="196"/>
  <c r="C178" i="196"/>
  <c r="C179" i="196"/>
  <c r="C180" i="196"/>
  <c r="C181" i="196"/>
  <c r="C182" i="196"/>
  <c r="C183" i="196"/>
  <c r="C184" i="196"/>
  <c r="C185" i="196"/>
  <c r="C186" i="196"/>
  <c r="C187" i="196"/>
  <c r="C188" i="196"/>
  <c r="C189" i="196"/>
  <c r="C190" i="196"/>
  <c r="C191" i="196"/>
  <c r="C192" i="196"/>
  <c r="C193" i="196"/>
  <c r="C194" i="196"/>
  <c r="C195" i="196"/>
  <c r="C196" i="196"/>
  <c r="C197" i="196"/>
  <c r="C198" i="196"/>
  <c r="C199" i="196"/>
  <c r="C200" i="196"/>
  <c r="C201" i="196"/>
  <c r="C202" i="196"/>
  <c r="C203" i="196"/>
  <c r="C204" i="196"/>
  <c r="C205" i="196"/>
  <c r="C206" i="196"/>
  <c r="C207" i="196"/>
  <c r="C208" i="196"/>
  <c r="C209" i="196"/>
  <c r="C210" i="196"/>
  <c r="C211" i="196"/>
  <c r="C212" i="196"/>
  <c r="C213" i="196"/>
  <c r="C214" i="196"/>
  <c r="C215" i="196"/>
  <c r="C216" i="196"/>
  <c r="C217" i="196"/>
  <c r="C218" i="196"/>
  <c r="C219" i="196"/>
  <c r="C220" i="196"/>
  <c r="C221" i="196"/>
  <c r="C222" i="196"/>
  <c r="C223" i="196"/>
  <c r="C224" i="196"/>
  <c r="C225" i="196"/>
  <c r="C226" i="196"/>
  <c r="C227" i="196"/>
  <c r="C228" i="196"/>
  <c r="C229" i="196"/>
  <c r="C230" i="196"/>
  <c r="C231" i="196"/>
  <c r="C232" i="196"/>
  <c r="C233" i="196"/>
  <c r="C234" i="196"/>
  <c r="C235" i="196"/>
  <c r="C236" i="196"/>
  <c r="C237" i="196"/>
  <c r="C238" i="196"/>
  <c r="C239" i="196"/>
  <c r="C240" i="196"/>
  <c r="C241" i="196"/>
  <c r="C242" i="196"/>
  <c r="C243" i="196"/>
  <c r="C244" i="196"/>
  <c r="C245" i="196"/>
  <c r="C246" i="196"/>
  <c r="C247" i="196"/>
  <c r="C248" i="196"/>
  <c r="C249" i="196"/>
  <c r="C250" i="196"/>
  <c r="C251" i="196"/>
  <c r="C252" i="196"/>
  <c r="C253" i="196"/>
  <c r="C254" i="196"/>
  <c r="C255" i="196"/>
  <c r="C256" i="196"/>
  <c r="C257" i="196"/>
  <c r="C258" i="196"/>
  <c r="C259" i="196"/>
  <c r="C260" i="196"/>
  <c r="C261" i="196"/>
  <c r="C262" i="196"/>
  <c r="C263" i="196"/>
  <c r="C264" i="196"/>
  <c r="C265" i="196"/>
  <c r="C266" i="196"/>
  <c r="C267" i="196"/>
  <c r="C268" i="196"/>
  <c r="C269" i="196"/>
  <c r="C270" i="196"/>
  <c r="C271" i="196"/>
  <c r="C272" i="196"/>
  <c r="C273" i="196"/>
  <c r="C274" i="196"/>
  <c r="C275" i="196"/>
  <c r="C276" i="196"/>
  <c r="C277" i="196"/>
  <c r="C278" i="196"/>
  <c r="C279" i="196"/>
  <c r="C280" i="196"/>
  <c r="C281" i="196"/>
  <c r="C282" i="196"/>
  <c r="C283" i="196"/>
  <c r="C284" i="196"/>
  <c r="C285" i="196"/>
  <c r="C286" i="196"/>
  <c r="C287" i="196"/>
  <c r="C288" i="196"/>
  <c r="C289" i="196"/>
  <c r="C290" i="196"/>
  <c r="C291" i="196"/>
  <c r="C292" i="196"/>
  <c r="C293" i="196"/>
  <c r="C294" i="196"/>
  <c r="C295" i="196"/>
  <c r="C296" i="196"/>
  <c r="C297" i="196"/>
  <c r="C298" i="196"/>
  <c r="C299" i="196"/>
  <c r="C300" i="196"/>
  <c r="C301" i="196"/>
  <c r="C302" i="196"/>
  <c r="C303" i="196"/>
  <c r="C304" i="196"/>
  <c r="C305" i="196"/>
  <c r="C306" i="196"/>
  <c r="C307" i="196"/>
  <c r="C308" i="196"/>
  <c r="C309" i="196"/>
  <c r="C310" i="196"/>
  <c r="C311" i="196"/>
  <c r="C312" i="196"/>
  <c r="C313" i="196"/>
  <c r="C314" i="196"/>
  <c r="C315" i="196"/>
  <c r="C316" i="196"/>
  <c r="C317" i="196"/>
  <c r="C318" i="196"/>
  <c r="C319" i="196"/>
  <c r="C320" i="196"/>
  <c r="C321" i="196"/>
  <c r="C322" i="196"/>
  <c r="C323" i="196"/>
  <c r="C324" i="196"/>
  <c r="C325" i="196"/>
  <c r="C326" i="196"/>
  <c r="C327" i="196"/>
  <c r="C328" i="196"/>
  <c r="C329" i="196"/>
  <c r="C330" i="196"/>
  <c r="C331" i="196"/>
  <c r="C332" i="196"/>
  <c r="C333" i="196"/>
  <c r="C334" i="196"/>
  <c r="C335" i="196"/>
  <c r="C336" i="196"/>
  <c r="C337" i="196"/>
  <c r="C338" i="196"/>
  <c r="C339" i="196"/>
  <c r="C340" i="196"/>
  <c r="C341" i="196"/>
  <c r="C342" i="196"/>
  <c r="C343" i="196"/>
  <c r="C344" i="196"/>
  <c r="C345" i="196"/>
  <c r="C346" i="196"/>
  <c r="C347" i="196"/>
  <c r="C348" i="196"/>
  <c r="C349" i="196"/>
  <c r="C350" i="196"/>
  <c r="C351" i="196"/>
  <c r="C352" i="196"/>
  <c r="C353" i="196"/>
  <c r="C354" i="196"/>
  <c r="C355" i="196"/>
  <c r="C356" i="196"/>
  <c r="C357" i="196"/>
  <c r="C358" i="196"/>
  <c r="C359" i="196"/>
  <c r="C360" i="196"/>
  <c r="C361" i="196"/>
  <c r="C362" i="196"/>
  <c r="C363" i="196"/>
  <c r="C364" i="196"/>
  <c r="C365" i="196"/>
  <c r="C366" i="196"/>
  <c r="C367" i="196"/>
  <c r="C368" i="196"/>
  <c r="C369" i="196"/>
  <c r="C370" i="196"/>
  <c r="C371" i="196"/>
  <c r="C372" i="196"/>
  <c r="C373" i="196"/>
  <c r="C374" i="196"/>
  <c r="C375" i="196"/>
  <c r="C376" i="196"/>
  <c r="C377" i="196"/>
  <c r="C378" i="196"/>
  <c r="C379" i="196"/>
  <c r="C380" i="196"/>
  <c r="C381" i="196"/>
  <c r="C382" i="196"/>
  <c r="C383" i="196"/>
  <c r="C384" i="196"/>
  <c r="C385" i="196"/>
  <c r="C386" i="196"/>
  <c r="C387" i="196"/>
  <c r="C388" i="196"/>
  <c r="C389" i="196"/>
  <c r="C390" i="196"/>
  <c r="C391" i="196"/>
  <c r="C392" i="196"/>
  <c r="C393" i="196"/>
  <c r="C394" i="196"/>
  <c r="C395" i="196"/>
  <c r="C396" i="196"/>
  <c r="C397" i="196"/>
  <c r="C398" i="196"/>
  <c r="C399" i="196"/>
  <c r="C400" i="196"/>
  <c r="C401" i="196"/>
  <c r="C402" i="196"/>
  <c r="C403" i="196"/>
  <c r="C404" i="196"/>
  <c r="C405" i="196"/>
  <c r="C406" i="196"/>
  <c r="C407" i="196"/>
  <c r="C408" i="196"/>
  <c r="C409" i="196"/>
  <c r="C410" i="196"/>
  <c r="C411" i="196"/>
  <c r="C412" i="196"/>
  <c r="C413" i="196"/>
  <c r="C414" i="196"/>
  <c r="C415" i="196"/>
  <c r="C416" i="196"/>
  <c r="C417" i="196"/>
  <c r="C418" i="196"/>
  <c r="C419" i="196"/>
  <c r="C420" i="196"/>
  <c r="C421" i="196"/>
  <c r="C422" i="196"/>
  <c r="C423" i="196"/>
  <c r="C424" i="196"/>
  <c r="C425" i="196"/>
  <c r="C426" i="196"/>
  <c r="C427" i="196"/>
  <c r="C428" i="196"/>
  <c r="C429" i="196"/>
  <c r="C430" i="196"/>
  <c r="C431" i="196"/>
  <c r="C432" i="196"/>
  <c r="C433" i="196"/>
  <c r="C434" i="196"/>
  <c r="C435" i="196"/>
  <c r="C436" i="196"/>
  <c r="C437" i="196"/>
  <c r="C438" i="196"/>
  <c r="C439" i="196"/>
  <c r="C440" i="196"/>
  <c r="C441" i="196"/>
  <c r="C442" i="196"/>
  <c r="C443" i="196"/>
  <c r="C444" i="196"/>
  <c r="C445" i="196"/>
  <c r="C446" i="196"/>
  <c r="C447" i="196"/>
  <c r="C448" i="196"/>
  <c r="C449" i="196"/>
  <c r="C450" i="196"/>
  <c r="C451" i="196"/>
  <c r="C452" i="196"/>
  <c r="C453" i="196"/>
  <c r="C454" i="196"/>
  <c r="C455" i="196"/>
  <c r="C456" i="196"/>
  <c r="C457" i="196"/>
  <c r="C458" i="196"/>
  <c r="C459" i="196"/>
  <c r="C460" i="196"/>
  <c r="C461" i="196"/>
  <c r="C462" i="196"/>
  <c r="C463" i="196"/>
  <c r="C464" i="196"/>
  <c r="C465" i="196"/>
  <c r="C466" i="196"/>
  <c r="C467" i="196"/>
  <c r="C468" i="196"/>
  <c r="C469" i="196"/>
  <c r="C470" i="196"/>
  <c r="C471" i="196"/>
  <c r="C472" i="196"/>
  <c r="C473" i="196"/>
  <c r="C474" i="196"/>
  <c r="C475" i="196"/>
  <c r="C476" i="196"/>
  <c r="C477" i="196"/>
  <c r="C478" i="196"/>
  <c r="C479" i="196"/>
  <c r="C480" i="196"/>
  <c r="C481" i="196"/>
  <c r="C482" i="196"/>
  <c r="C483" i="196"/>
  <c r="C484" i="196"/>
  <c r="C485" i="196"/>
  <c r="C486" i="196"/>
  <c r="C487" i="196"/>
  <c r="C488" i="196"/>
  <c r="C489" i="196"/>
  <c r="C490" i="196"/>
  <c r="C491" i="196"/>
  <c r="C492" i="196"/>
  <c r="C493" i="196"/>
  <c r="C494" i="196"/>
  <c r="C495" i="196"/>
  <c r="C496" i="196"/>
  <c r="C497" i="196"/>
  <c r="C498" i="196"/>
  <c r="C499" i="196"/>
  <c r="C500" i="196"/>
  <c r="C501" i="196"/>
  <c r="C502" i="196"/>
  <c r="C503" i="196"/>
  <c r="C504" i="196"/>
  <c r="C505" i="196"/>
  <c r="C506" i="196"/>
  <c r="C507" i="196"/>
  <c r="C508" i="196"/>
  <c r="C509" i="196"/>
  <c r="C510" i="196"/>
  <c r="C511" i="196"/>
  <c r="C512" i="196"/>
  <c r="C513" i="196"/>
  <c r="C514" i="196"/>
  <c r="C515" i="196"/>
  <c r="C516" i="196"/>
  <c r="C517" i="196"/>
  <c r="C518" i="196"/>
  <c r="C519" i="196"/>
  <c r="C520" i="196"/>
  <c r="C521" i="196"/>
  <c r="C522" i="196"/>
  <c r="C523" i="196"/>
  <c r="C524" i="196"/>
  <c r="C28" i="238"/>
  <c r="C29" i="238"/>
  <c r="C30" i="238"/>
  <c r="C31" i="238"/>
  <c r="C32" i="238"/>
  <c r="C33" i="238"/>
  <c r="C34" i="238"/>
  <c r="C35" i="238"/>
  <c r="C36" i="238"/>
  <c r="C37" i="238"/>
  <c r="C38" i="238"/>
  <c r="C39" i="238"/>
  <c r="C40" i="238"/>
  <c r="C41" i="238"/>
  <c r="C42" i="238"/>
  <c r="C43" i="238"/>
  <c r="C44" i="238"/>
  <c r="C45" i="238"/>
  <c r="C46" i="238"/>
  <c r="C47" i="238"/>
  <c r="C48" i="238"/>
  <c r="C49" i="238"/>
  <c r="C50" i="238"/>
  <c r="C51" i="238"/>
  <c r="C52" i="238"/>
  <c r="C53" i="238"/>
  <c r="C54" i="238"/>
  <c r="C55" i="238"/>
  <c r="C56" i="238"/>
  <c r="C57" i="238"/>
  <c r="C58" i="238"/>
  <c r="C59" i="238"/>
  <c r="C60" i="238"/>
  <c r="C61" i="238"/>
  <c r="C62" i="238"/>
  <c r="C63" i="238"/>
  <c r="C64" i="238"/>
  <c r="C65" i="238"/>
  <c r="C66" i="238"/>
  <c r="C67" i="238"/>
  <c r="C68" i="238"/>
  <c r="C69" i="238"/>
  <c r="C70" i="238"/>
  <c r="C71" i="238"/>
  <c r="C72" i="238"/>
  <c r="C73" i="238"/>
  <c r="C74" i="238"/>
  <c r="C75" i="238"/>
  <c r="C76" i="238"/>
  <c r="C77" i="238"/>
  <c r="C78" i="238"/>
  <c r="C79" i="238"/>
  <c r="C80" i="238"/>
  <c r="C81" i="238"/>
  <c r="C82" i="238"/>
  <c r="C83" i="238"/>
  <c r="C84" i="238"/>
  <c r="C85" i="238"/>
  <c r="C86" i="238"/>
  <c r="C87" i="238"/>
  <c r="C88" i="238"/>
  <c r="C89" i="238"/>
  <c r="C90" i="238"/>
  <c r="C91" i="238"/>
  <c r="C92" i="238"/>
  <c r="C93" i="238"/>
  <c r="C94" i="238"/>
  <c r="C95" i="238"/>
  <c r="C96" i="238"/>
  <c r="C97" i="238"/>
  <c r="C98" i="238"/>
  <c r="C99" i="238"/>
  <c r="C100" i="238"/>
  <c r="C101" i="238"/>
  <c r="C102" i="238"/>
  <c r="C103" i="238"/>
  <c r="C104" i="238"/>
  <c r="C105" i="238"/>
  <c r="C106" i="238"/>
  <c r="C107" i="238"/>
  <c r="C108" i="238"/>
  <c r="C109" i="238"/>
  <c r="C110" i="238"/>
  <c r="C111" i="238"/>
  <c r="C112" i="238"/>
  <c r="C113" i="238"/>
  <c r="C114" i="238"/>
  <c r="C115" i="238"/>
  <c r="C116" i="238"/>
  <c r="C117" i="238"/>
  <c r="C118" i="238"/>
  <c r="C119" i="238"/>
  <c r="C120" i="238"/>
  <c r="C121" i="238"/>
  <c r="C122" i="238"/>
  <c r="C123" i="238"/>
  <c r="C124" i="238"/>
  <c r="C125" i="238"/>
  <c r="C126" i="238"/>
  <c r="C127" i="238"/>
  <c r="C128" i="238"/>
  <c r="C129" i="238"/>
  <c r="C130" i="238"/>
  <c r="C131" i="238"/>
  <c r="C132" i="238"/>
  <c r="C133" i="238"/>
  <c r="C134" i="238"/>
  <c r="C135" i="238"/>
  <c r="C136" i="238"/>
  <c r="C137" i="238"/>
  <c r="C138" i="238"/>
  <c r="C139" i="238"/>
  <c r="C140" i="238"/>
  <c r="C141" i="238"/>
  <c r="C142" i="238"/>
  <c r="C143" i="238"/>
  <c r="C144" i="238"/>
  <c r="C145" i="238"/>
  <c r="C146" i="238"/>
  <c r="C147" i="238"/>
  <c r="C148" i="238"/>
  <c r="C149" i="238"/>
  <c r="C150" i="238"/>
  <c r="C151" i="238"/>
  <c r="C152" i="238"/>
  <c r="C153" i="238"/>
  <c r="C154" i="238"/>
  <c r="C155" i="238"/>
  <c r="C156" i="238"/>
  <c r="C157" i="238"/>
  <c r="C158" i="238"/>
  <c r="C159" i="238"/>
  <c r="C160" i="238"/>
  <c r="C161" i="238"/>
  <c r="C162" i="238"/>
  <c r="C163" i="238"/>
  <c r="C164" i="238"/>
  <c r="C165" i="238"/>
  <c r="C166" i="238"/>
  <c r="C167" i="238"/>
  <c r="C168" i="238"/>
  <c r="C169" i="238"/>
  <c r="C170" i="238"/>
  <c r="C171" i="238"/>
  <c r="C172" i="238"/>
  <c r="C173" i="238"/>
  <c r="C174" i="238"/>
  <c r="C175" i="238"/>
  <c r="C176" i="238"/>
  <c r="C177" i="238"/>
  <c r="C178" i="238"/>
  <c r="C179" i="238"/>
  <c r="C180" i="238"/>
  <c r="C181" i="238"/>
  <c r="C182" i="238"/>
  <c r="C183" i="238"/>
  <c r="C184" i="238"/>
  <c r="C185" i="238"/>
  <c r="C186" i="238"/>
  <c r="C187" i="238"/>
  <c r="C188" i="238"/>
  <c r="C189" i="238"/>
  <c r="C190" i="238"/>
  <c r="C191" i="238"/>
  <c r="C192" i="238"/>
  <c r="C193" i="238"/>
  <c r="C194" i="238"/>
  <c r="C195" i="238"/>
  <c r="C196" i="238"/>
  <c r="C197" i="238"/>
  <c r="C198" i="238"/>
  <c r="C199" i="238"/>
  <c r="C200" i="238"/>
  <c r="C201" i="238"/>
  <c r="C202" i="238"/>
  <c r="C203" i="238"/>
  <c r="C204" i="238"/>
  <c r="C205" i="238"/>
  <c r="C206" i="238"/>
  <c r="C207" i="238"/>
  <c r="C208" i="238"/>
  <c r="C209" i="238"/>
  <c r="C210" i="238"/>
  <c r="C211" i="238"/>
  <c r="C212" i="238"/>
  <c r="C213" i="238"/>
  <c r="C214" i="238"/>
  <c r="C215" i="238"/>
  <c r="C216" i="238"/>
  <c r="C217" i="238"/>
  <c r="C218" i="238"/>
  <c r="C219" i="238"/>
  <c r="C220" i="238"/>
  <c r="C221" i="238"/>
  <c r="C222" i="238"/>
  <c r="C223" i="238"/>
  <c r="C224" i="238"/>
  <c r="C225" i="238"/>
  <c r="C226" i="238"/>
  <c r="C227" i="238"/>
  <c r="C228" i="238"/>
  <c r="C229" i="238"/>
  <c r="C230" i="238"/>
  <c r="C231" i="238"/>
  <c r="C232" i="238"/>
  <c r="C233" i="238"/>
  <c r="C234" i="238"/>
  <c r="C235" i="238"/>
  <c r="C236" i="238"/>
  <c r="C237" i="238"/>
  <c r="C238" i="238"/>
  <c r="C239" i="238"/>
  <c r="C240" i="238"/>
  <c r="C241" i="238"/>
  <c r="C242" i="238"/>
  <c r="C243" i="238"/>
  <c r="C244" i="238"/>
  <c r="C245" i="238"/>
  <c r="C246" i="238"/>
  <c r="C247" i="238"/>
  <c r="C248" i="238"/>
  <c r="C249" i="238"/>
  <c r="C250" i="238"/>
  <c r="C251" i="238"/>
  <c r="C252" i="238"/>
  <c r="C253" i="238"/>
  <c r="C254" i="238"/>
  <c r="C255" i="238"/>
  <c r="C256" i="238"/>
  <c r="C257" i="238"/>
  <c r="C258" i="238"/>
  <c r="C259" i="238"/>
  <c r="C260" i="238"/>
  <c r="C261" i="238"/>
  <c r="C262" i="238"/>
  <c r="C263" i="238"/>
  <c r="C264" i="238"/>
  <c r="C265" i="238"/>
  <c r="C266" i="238"/>
  <c r="C267" i="238"/>
  <c r="C268" i="238"/>
  <c r="C269" i="238"/>
  <c r="C270" i="238"/>
  <c r="C271" i="238"/>
  <c r="C272" i="238"/>
  <c r="C273" i="238"/>
  <c r="C274" i="238"/>
  <c r="C275" i="238"/>
  <c r="C276" i="238"/>
  <c r="C277" i="238"/>
  <c r="C278" i="238"/>
  <c r="C279" i="238"/>
  <c r="C280" i="238"/>
  <c r="C281" i="238"/>
  <c r="C282" i="238"/>
  <c r="C283" i="238"/>
  <c r="C284" i="238"/>
  <c r="C285" i="238"/>
  <c r="C286" i="238"/>
  <c r="C287" i="238"/>
  <c r="C288" i="238"/>
  <c r="C289" i="238"/>
  <c r="C290" i="238"/>
  <c r="C291" i="238"/>
  <c r="C292" i="238"/>
  <c r="C293" i="238"/>
  <c r="C294" i="238"/>
  <c r="C295" i="238"/>
  <c r="C296" i="238"/>
  <c r="C297" i="238"/>
  <c r="C298" i="238"/>
  <c r="C299" i="238"/>
  <c r="C300" i="238"/>
  <c r="C301" i="238"/>
  <c r="C302" i="238"/>
  <c r="C303" i="238"/>
  <c r="C304" i="238"/>
  <c r="C305" i="238"/>
  <c r="C306" i="238"/>
  <c r="C307" i="238"/>
  <c r="C308" i="238"/>
  <c r="C309" i="238"/>
  <c r="C310" i="238"/>
  <c r="C311" i="238"/>
  <c r="C312" i="238"/>
  <c r="C313" i="238"/>
  <c r="C314" i="238"/>
  <c r="C315" i="238"/>
  <c r="C316" i="238"/>
  <c r="C317" i="238"/>
  <c r="C318" i="238"/>
  <c r="C319" i="238"/>
  <c r="C320" i="238"/>
  <c r="C321" i="238"/>
  <c r="C322" i="238"/>
  <c r="C323" i="238"/>
  <c r="C324" i="238"/>
  <c r="C325" i="238"/>
  <c r="C326" i="238"/>
  <c r="C327" i="238"/>
  <c r="C328" i="238"/>
  <c r="C329" i="238"/>
  <c r="C330" i="238"/>
  <c r="C331" i="238"/>
  <c r="C332" i="238"/>
  <c r="C333" i="238"/>
  <c r="C334" i="238"/>
  <c r="C335" i="238"/>
  <c r="C336" i="238"/>
  <c r="C337" i="238"/>
  <c r="C338" i="238"/>
  <c r="C339" i="238"/>
  <c r="C340" i="238"/>
  <c r="C341" i="238"/>
  <c r="C342" i="238"/>
  <c r="C343" i="238"/>
  <c r="C344" i="238"/>
  <c r="C345" i="238"/>
  <c r="C346" i="238"/>
  <c r="C347" i="238"/>
  <c r="C348" i="238"/>
  <c r="C349" i="238"/>
  <c r="C350" i="238"/>
  <c r="C351" i="238"/>
  <c r="C352" i="238"/>
  <c r="C353" i="238"/>
  <c r="C354" i="238"/>
  <c r="C355" i="238"/>
  <c r="C356" i="238"/>
  <c r="C357" i="238"/>
  <c r="C358" i="238"/>
  <c r="C359" i="238"/>
  <c r="C360" i="238"/>
  <c r="C361" i="238"/>
  <c r="C362" i="238"/>
  <c r="C363" i="238"/>
  <c r="C364" i="238"/>
  <c r="C365" i="238"/>
  <c r="C366" i="238"/>
  <c r="C367" i="238"/>
  <c r="C368" i="238"/>
  <c r="C369" i="238"/>
  <c r="C370" i="238"/>
  <c r="C371" i="238"/>
  <c r="C372" i="238"/>
  <c r="C373" i="238"/>
  <c r="C374" i="238"/>
  <c r="C375" i="238"/>
  <c r="C376" i="238"/>
  <c r="C377" i="238"/>
  <c r="C378" i="238"/>
  <c r="C379" i="238"/>
  <c r="C380" i="238"/>
  <c r="C381" i="238"/>
  <c r="C382" i="238"/>
  <c r="C383" i="238"/>
  <c r="C384" i="238"/>
  <c r="C385" i="238"/>
  <c r="C386" i="238"/>
  <c r="C387" i="238"/>
  <c r="C388" i="238"/>
  <c r="C389" i="238"/>
  <c r="C390" i="238"/>
  <c r="C391" i="238"/>
  <c r="C392" i="238"/>
  <c r="C393" i="238"/>
  <c r="C394" i="238"/>
  <c r="C395" i="238"/>
  <c r="C396" i="238"/>
  <c r="C397" i="238"/>
  <c r="C398" i="238"/>
  <c r="C399" i="238"/>
  <c r="C400" i="238"/>
  <c r="C401" i="238"/>
  <c r="C402" i="238"/>
  <c r="C403" i="238"/>
  <c r="C404" i="238"/>
  <c r="C405" i="238"/>
  <c r="C406" i="238"/>
  <c r="C407" i="238"/>
  <c r="C408" i="238"/>
  <c r="C409" i="238"/>
  <c r="C410" i="238"/>
  <c r="C411" i="238"/>
  <c r="C412" i="238"/>
  <c r="C413" i="238"/>
  <c r="C414" i="238"/>
  <c r="C415" i="238"/>
  <c r="C416" i="238"/>
  <c r="C417" i="238"/>
  <c r="C418" i="238"/>
  <c r="C419" i="238"/>
  <c r="C420" i="238"/>
  <c r="C421" i="238"/>
  <c r="C422" i="238"/>
  <c r="C423" i="238"/>
  <c r="C424" i="238"/>
  <c r="C425" i="238"/>
  <c r="C426" i="238"/>
  <c r="C427" i="238"/>
  <c r="C428" i="238"/>
  <c r="C429" i="238"/>
  <c r="C430" i="238"/>
  <c r="C431" i="238"/>
  <c r="C432" i="238"/>
  <c r="C433" i="238"/>
  <c r="C434" i="238"/>
  <c r="C435" i="238"/>
  <c r="C436" i="238"/>
  <c r="C437" i="238"/>
  <c r="C438" i="238"/>
  <c r="C439" i="238"/>
  <c r="C440" i="238"/>
  <c r="C441" i="238"/>
  <c r="C442" i="238"/>
  <c r="C443" i="238"/>
  <c r="C444" i="238"/>
  <c r="C445" i="238"/>
  <c r="C446" i="238"/>
  <c r="C447" i="238"/>
  <c r="C448" i="238"/>
  <c r="C449" i="238"/>
  <c r="C450" i="238"/>
  <c r="C451" i="238"/>
  <c r="C452" i="238"/>
  <c r="C453" i="238"/>
  <c r="C454" i="238"/>
  <c r="C455" i="238"/>
  <c r="C456" i="238"/>
  <c r="C457" i="238"/>
  <c r="C458" i="238"/>
  <c r="C459" i="238"/>
  <c r="C460" i="238"/>
  <c r="C461" i="238"/>
  <c r="C462" i="238"/>
  <c r="C463" i="238"/>
  <c r="C464" i="238"/>
  <c r="C465" i="238"/>
  <c r="C466" i="238"/>
  <c r="C467" i="238"/>
  <c r="C468" i="238"/>
  <c r="C469" i="238"/>
  <c r="C470" i="238"/>
  <c r="C471" i="238"/>
  <c r="C472" i="238"/>
  <c r="C473" i="238"/>
  <c r="C474" i="238"/>
  <c r="C475" i="238"/>
  <c r="C476" i="238"/>
  <c r="C477" i="238"/>
  <c r="C478" i="238"/>
  <c r="C479" i="238"/>
  <c r="C480" i="238"/>
  <c r="C481" i="238"/>
  <c r="C482" i="238"/>
  <c r="C483" i="238"/>
  <c r="C484" i="238"/>
  <c r="C485" i="238"/>
  <c r="C486" i="238"/>
  <c r="C487" i="238"/>
  <c r="C488" i="238"/>
  <c r="C489" i="238"/>
  <c r="C490" i="238"/>
  <c r="C491" i="238"/>
  <c r="C492" i="238"/>
  <c r="C493" i="238"/>
  <c r="C494" i="238"/>
  <c r="C495" i="238"/>
  <c r="C496" i="238"/>
  <c r="C497" i="238"/>
  <c r="C498" i="238"/>
  <c r="C499" i="238"/>
  <c r="C500" i="238"/>
  <c r="C501" i="238"/>
  <c r="C502" i="238"/>
  <c r="C503" i="238"/>
  <c r="C504" i="238"/>
  <c r="C505" i="238"/>
  <c r="C506" i="238"/>
  <c r="C507" i="238"/>
  <c r="C508" i="238"/>
  <c r="C509" i="238"/>
  <c r="C510" i="238"/>
  <c r="C511" i="238"/>
  <c r="C512" i="238"/>
  <c r="C513" i="238"/>
  <c r="C514" i="238"/>
  <c r="C515" i="238"/>
  <c r="C516" i="238"/>
  <c r="C517" i="238"/>
  <c r="C518" i="238"/>
  <c r="C519" i="238"/>
  <c r="C520" i="238"/>
  <c r="C521" i="238"/>
  <c r="C522" i="238"/>
  <c r="C523" i="238"/>
  <c r="C524" i="238"/>
  <c r="C525" i="238"/>
  <c r="C526" i="238"/>
  <c r="C28" i="246"/>
  <c r="C29" i="246"/>
  <c r="C30" i="246"/>
  <c r="C31" i="246"/>
  <c r="C32" i="246"/>
  <c r="C33" i="246"/>
  <c r="C34" i="246"/>
  <c r="C35" i="246"/>
  <c r="C36" i="246"/>
  <c r="C37" i="246"/>
  <c r="C38" i="246"/>
  <c r="C39" i="246"/>
  <c r="C40" i="246"/>
  <c r="C41" i="246"/>
  <c r="C42" i="246"/>
  <c r="C43" i="246"/>
  <c r="C44" i="246"/>
  <c r="C45" i="246"/>
  <c r="C46" i="246"/>
  <c r="C47" i="246"/>
  <c r="C48" i="246"/>
  <c r="C49" i="246"/>
  <c r="C50" i="246"/>
  <c r="C51" i="246"/>
  <c r="C52" i="246"/>
  <c r="C53" i="246"/>
  <c r="C54" i="246"/>
  <c r="C55" i="246"/>
  <c r="C56" i="246"/>
  <c r="C57" i="246"/>
  <c r="C58" i="246"/>
  <c r="C59" i="246"/>
  <c r="C60" i="246"/>
  <c r="C61" i="246"/>
  <c r="C62" i="246"/>
  <c r="C63" i="246"/>
  <c r="C64" i="246"/>
  <c r="C65" i="246"/>
  <c r="C66" i="246"/>
  <c r="C67" i="246"/>
  <c r="C68" i="246"/>
  <c r="C69" i="246"/>
  <c r="C70" i="246"/>
  <c r="C71" i="246"/>
  <c r="C72" i="246"/>
  <c r="C73" i="246"/>
  <c r="C74" i="246"/>
  <c r="C75" i="246"/>
  <c r="C76" i="246"/>
  <c r="C77" i="246"/>
  <c r="C78" i="246"/>
  <c r="C79" i="246"/>
  <c r="C80" i="246"/>
  <c r="C81" i="246"/>
  <c r="C82" i="246"/>
  <c r="C83" i="246"/>
  <c r="C84" i="246"/>
  <c r="C85" i="246"/>
  <c r="C86" i="246"/>
  <c r="C87" i="246"/>
  <c r="C88" i="246"/>
  <c r="C89" i="246"/>
  <c r="C90" i="246"/>
  <c r="C91" i="246"/>
  <c r="C92" i="246"/>
  <c r="C93" i="246"/>
  <c r="C94" i="246"/>
  <c r="C95" i="246"/>
  <c r="C96" i="246"/>
  <c r="C97" i="246"/>
  <c r="C98" i="246"/>
  <c r="C99" i="246"/>
  <c r="C100" i="246"/>
  <c r="C101" i="246"/>
  <c r="C102" i="246"/>
  <c r="C103" i="246"/>
  <c r="C104" i="246"/>
  <c r="C105" i="246"/>
  <c r="C106" i="246"/>
  <c r="C107" i="246"/>
  <c r="C108" i="246"/>
  <c r="C109" i="246"/>
  <c r="C110" i="246"/>
  <c r="C111" i="246"/>
  <c r="C112" i="246"/>
  <c r="C113" i="246"/>
  <c r="C114" i="246"/>
  <c r="C115" i="246"/>
  <c r="C116" i="246"/>
  <c r="C117" i="246"/>
  <c r="C118" i="246"/>
  <c r="C119" i="246"/>
  <c r="C120" i="246"/>
  <c r="C121" i="246"/>
  <c r="C122" i="246"/>
  <c r="C123" i="246"/>
  <c r="C124" i="246"/>
  <c r="C125" i="246"/>
  <c r="C126" i="246"/>
  <c r="C127" i="246"/>
  <c r="C128" i="246"/>
  <c r="C129" i="246"/>
  <c r="C130" i="246"/>
  <c r="C131" i="246"/>
  <c r="C132" i="246"/>
  <c r="C133" i="246"/>
  <c r="C134" i="246"/>
  <c r="C135" i="246"/>
  <c r="C136" i="246"/>
  <c r="C137" i="246"/>
  <c r="C138" i="246"/>
  <c r="C139" i="246"/>
  <c r="C140" i="246"/>
  <c r="C141" i="246"/>
  <c r="C142" i="246"/>
  <c r="C143" i="246"/>
  <c r="C144" i="246"/>
  <c r="C145" i="246"/>
  <c r="C146" i="246"/>
  <c r="C147" i="246"/>
  <c r="C148" i="246"/>
  <c r="C149" i="246"/>
  <c r="C150" i="246"/>
  <c r="C151" i="246"/>
  <c r="C152" i="246"/>
  <c r="C153" i="246"/>
  <c r="C154" i="246"/>
  <c r="C155" i="246"/>
  <c r="C156" i="246"/>
  <c r="C157" i="246"/>
  <c r="C158" i="246"/>
  <c r="C159" i="246"/>
  <c r="C160" i="246"/>
  <c r="C161" i="246"/>
  <c r="C162" i="246"/>
  <c r="C163" i="246"/>
  <c r="C164" i="246"/>
  <c r="C165" i="246"/>
  <c r="C166" i="246"/>
  <c r="C167" i="246"/>
  <c r="C168" i="246"/>
  <c r="C169" i="246"/>
  <c r="C170" i="246"/>
  <c r="C171" i="246"/>
  <c r="C172" i="246"/>
  <c r="C173" i="246"/>
  <c r="C174" i="246"/>
  <c r="C175" i="246"/>
  <c r="C176" i="246"/>
  <c r="C177" i="246"/>
  <c r="C178" i="246"/>
  <c r="C179" i="246"/>
  <c r="C180" i="246"/>
  <c r="C181" i="246"/>
  <c r="C182" i="246"/>
  <c r="C183" i="246"/>
  <c r="C184" i="246"/>
  <c r="C185" i="246"/>
  <c r="C186" i="246"/>
  <c r="C187" i="246"/>
  <c r="C188" i="246"/>
  <c r="C189" i="246"/>
  <c r="C190" i="246"/>
  <c r="C191" i="246"/>
  <c r="C192" i="246"/>
  <c r="C193" i="246"/>
  <c r="C194" i="246"/>
  <c r="C195" i="246"/>
  <c r="C196" i="246"/>
  <c r="C197" i="246"/>
  <c r="C198" i="246"/>
  <c r="C199" i="246"/>
  <c r="C200" i="246"/>
  <c r="C201" i="246"/>
  <c r="C202" i="246"/>
  <c r="C203" i="246"/>
  <c r="C204" i="246"/>
  <c r="C205" i="246"/>
  <c r="C206" i="246"/>
  <c r="C207" i="246"/>
  <c r="C208" i="246"/>
  <c r="C209" i="246"/>
  <c r="C210" i="246"/>
  <c r="C211" i="246"/>
  <c r="C212" i="246"/>
  <c r="C213" i="246"/>
  <c r="C214" i="246"/>
  <c r="C215" i="246"/>
  <c r="C216" i="246"/>
  <c r="C217" i="246"/>
  <c r="C218" i="246"/>
  <c r="C219" i="246"/>
  <c r="C220" i="246"/>
  <c r="C221" i="246"/>
  <c r="C222" i="246"/>
  <c r="C223" i="246"/>
  <c r="C224" i="246"/>
  <c r="C225" i="246"/>
  <c r="C226" i="246"/>
  <c r="C227" i="246"/>
  <c r="C228" i="246"/>
  <c r="C229" i="246"/>
  <c r="C230" i="246"/>
  <c r="C231" i="246"/>
  <c r="C232" i="246"/>
  <c r="C233" i="246"/>
  <c r="C234" i="246"/>
  <c r="C235" i="246"/>
  <c r="C236" i="246"/>
  <c r="C237" i="246"/>
  <c r="C238" i="246"/>
  <c r="C239" i="246"/>
  <c r="C240" i="246"/>
  <c r="C241" i="246"/>
  <c r="C242" i="246"/>
  <c r="C243" i="246"/>
  <c r="C244" i="246"/>
  <c r="C245" i="246"/>
  <c r="C246" i="246"/>
  <c r="C247" i="246"/>
  <c r="C248" i="246"/>
  <c r="C249" i="246"/>
  <c r="C250" i="246"/>
  <c r="C251" i="246"/>
  <c r="C252" i="246"/>
  <c r="C253" i="246"/>
  <c r="C254" i="246"/>
  <c r="C255" i="246"/>
  <c r="C256" i="246"/>
  <c r="C257" i="246"/>
  <c r="C258" i="246"/>
  <c r="C259" i="246"/>
  <c r="C260" i="246"/>
  <c r="C261" i="246"/>
  <c r="C262" i="246"/>
  <c r="C263" i="246"/>
  <c r="C264" i="246"/>
  <c r="C265" i="246"/>
  <c r="C266" i="246"/>
  <c r="C267" i="246"/>
  <c r="C268" i="246"/>
  <c r="C269" i="246"/>
  <c r="C270" i="246"/>
  <c r="C271" i="246"/>
  <c r="C272" i="246"/>
  <c r="C273" i="246"/>
  <c r="C274" i="246"/>
  <c r="C275" i="246"/>
  <c r="C276" i="246"/>
  <c r="C277" i="246"/>
  <c r="C278" i="246"/>
  <c r="C279" i="246"/>
  <c r="C280" i="246"/>
  <c r="C281" i="246"/>
  <c r="C282" i="246"/>
  <c r="C283" i="246"/>
  <c r="C284" i="246"/>
  <c r="C285" i="246"/>
  <c r="C286" i="246"/>
  <c r="C287" i="246"/>
  <c r="C288" i="246"/>
  <c r="C289" i="246"/>
  <c r="C290" i="246"/>
  <c r="C291" i="246"/>
  <c r="C292" i="246"/>
  <c r="C293" i="246"/>
  <c r="C294" i="246"/>
  <c r="C295" i="246"/>
  <c r="C296" i="246"/>
  <c r="C297" i="246"/>
  <c r="C298" i="246"/>
  <c r="C299" i="246"/>
  <c r="C300" i="246"/>
  <c r="C301" i="246"/>
  <c r="C302" i="246"/>
  <c r="C303" i="246"/>
  <c r="C304" i="246"/>
  <c r="C305" i="246"/>
  <c r="C306" i="246"/>
  <c r="C307" i="246"/>
  <c r="C308" i="246"/>
  <c r="C309" i="246"/>
  <c r="C310" i="246"/>
  <c r="C311" i="246"/>
  <c r="C312" i="246"/>
  <c r="C313" i="246"/>
  <c r="C314" i="246"/>
  <c r="C315" i="246"/>
  <c r="C316" i="246"/>
  <c r="C317" i="246"/>
  <c r="C318" i="246"/>
  <c r="C319" i="246"/>
  <c r="C320" i="246"/>
  <c r="C321" i="246"/>
  <c r="C322" i="246"/>
  <c r="C323" i="246"/>
  <c r="C324" i="246"/>
  <c r="C325" i="246"/>
  <c r="C326" i="246"/>
  <c r="C327" i="246"/>
  <c r="C328" i="246"/>
  <c r="C329" i="246"/>
  <c r="C330" i="246"/>
  <c r="C331" i="246"/>
  <c r="C332" i="246"/>
  <c r="C333" i="246"/>
  <c r="C334" i="246"/>
  <c r="C335" i="246"/>
  <c r="C336" i="246"/>
  <c r="C337" i="246"/>
  <c r="C338" i="246"/>
  <c r="C339" i="246"/>
  <c r="C340" i="246"/>
  <c r="C341" i="246"/>
  <c r="C342" i="246"/>
  <c r="C343" i="246"/>
  <c r="C344" i="246"/>
  <c r="C345" i="246"/>
  <c r="C346" i="246"/>
  <c r="C347" i="246"/>
  <c r="C348" i="246"/>
  <c r="C349" i="246"/>
  <c r="C350" i="246"/>
  <c r="C351" i="246"/>
  <c r="C352" i="246"/>
  <c r="C353" i="246"/>
  <c r="C354" i="246"/>
  <c r="C355" i="246"/>
  <c r="C356" i="246"/>
  <c r="C357" i="246"/>
  <c r="C358" i="246"/>
  <c r="C359" i="246"/>
  <c r="C29" i="191"/>
  <c r="C30" i="191"/>
  <c r="C31" i="191"/>
  <c r="C32" i="191"/>
  <c r="C33" i="191"/>
  <c r="C34" i="191"/>
  <c r="C35" i="191"/>
  <c r="C36" i="191"/>
  <c r="C37" i="191"/>
  <c r="C38" i="191"/>
  <c r="C39" i="191"/>
  <c r="C40" i="191"/>
  <c r="C41" i="191"/>
  <c r="C42" i="191"/>
  <c r="C43" i="191"/>
  <c r="C44" i="191"/>
  <c r="C45" i="191"/>
  <c r="C46" i="191"/>
  <c r="C47" i="191"/>
  <c r="C48" i="191"/>
  <c r="C49" i="191"/>
  <c r="C50" i="191"/>
  <c r="C51" i="191"/>
  <c r="C52" i="191"/>
  <c r="C53" i="191"/>
  <c r="C54" i="191"/>
  <c r="C55" i="191"/>
  <c r="C56" i="191"/>
  <c r="C57" i="191"/>
  <c r="C58" i="191"/>
  <c r="C59" i="191"/>
  <c r="C60" i="191"/>
  <c r="C61" i="191"/>
  <c r="C62" i="191"/>
  <c r="C63" i="191"/>
  <c r="C64" i="191"/>
  <c r="C65" i="191"/>
  <c r="C66" i="191"/>
  <c r="C67" i="191"/>
  <c r="C68" i="191"/>
  <c r="C69" i="191"/>
  <c r="C70" i="191"/>
  <c r="C71" i="191"/>
  <c r="C72" i="191"/>
  <c r="C73" i="191"/>
  <c r="C74" i="191"/>
  <c r="C75" i="191"/>
  <c r="C76" i="191"/>
  <c r="C77" i="191"/>
  <c r="C78" i="191"/>
  <c r="C79" i="191"/>
  <c r="C80" i="191"/>
  <c r="C81" i="191"/>
  <c r="C82" i="191"/>
  <c r="C83" i="191"/>
  <c r="C84" i="191"/>
  <c r="C85" i="191"/>
  <c r="C86" i="191"/>
  <c r="C87" i="191"/>
  <c r="C88" i="191"/>
  <c r="C89" i="191"/>
  <c r="C90" i="191"/>
  <c r="C91" i="191"/>
  <c r="C92" i="191"/>
  <c r="C93" i="191"/>
  <c r="C94" i="191"/>
  <c r="C95" i="191"/>
  <c r="C96" i="191"/>
  <c r="C97" i="191"/>
  <c r="C98" i="191"/>
  <c r="C99" i="191"/>
  <c r="C100" i="191"/>
  <c r="C101" i="191"/>
  <c r="C102" i="191"/>
  <c r="C103" i="191"/>
  <c r="C104" i="191"/>
  <c r="C105" i="191"/>
  <c r="C106" i="191"/>
  <c r="C107" i="191"/>
  <c r="C108" i="191"/>
  <c r="C109" i="191"/>
  <c r="C110" i="191"/>
  <c r="C111" i="191"/>
  <c r="C112" i="191"/>
  <c r="C113" i="191"/>
  <c r="C114" i="191"/>
  <c r="C115" i="191"/>
  <c r="C116" i="191"/>
  <c r="C117" i="191"/>
  <c r="C118" i="191"/>
  <c r="C119" i="191"/>
  <c r="C120" i="191"/>
  <c r="C121" i="191"/>
  <c r="C122" i="191"/>
  <c r="C123" i="191"/>
  <c r="C124" i="191"/>
  <c r="C125" i="191"/>
  <c r="C126" i="191"/>
  <c r="C127" i="191"/>
  <c r="C128" i="191"/>
  <c r="C129" i="191"/>
  <c r="C130" i="191"/>
  <c r="C131" i="191"/>
  <c r="C132" i="191"/>
  <c r="C133" i="191"/>
  <c r="C134" i="191"/>
  <c r="C135" i="191"/>
  <c r="C136" i="191"/>
  <c r="C137" i="191"/>
  <c r="C138" i="191"/>
  <c r="C139" i="191"/>
  <c r="C140" i="191"/>
  <c r="C141" i="191"/>
  <c r="C142" i="191"/>
  <c r="C143" i="191"/>
  <c r="C144" i="191"/>
  <c r="C145" i="191"/>
  <c r="C146" i="191"/>
  <c r="C147" i="191"/>
  <c r="C148" i="191"/>
  <c r="C149" i="191"/>
  <c r="C150" i="191"/>
  <c r="C151" i="191"/>
  <c r="C152" i="191"/>
  <c r="C153" i="191"/>
  <c r="C154" i="191"/>
  <c r="C155" i="191"/>
  <c r="C156" i="191"/>
  <c r="C157" i="191"/>
  <c r="C158" i="191"/>
  <c r="C159" i="191"/>
  <c r="C160" i="191"/>
  <c r="C161" i="191"/>
  <c r="C162" i="191"/>
  <c r="C163" i="191"/>
  <c r="C164" i="191"/>
  <c r="C165" i="191"/>
  <c r="C166" i="191"/>
  <c r="C167" i="191"/>
  <c r="C168" i="191"/>
  <c r="C169" i="191"/>
  <c r="C170" i="191"/>
  <c r="C171" i="191"/>
  <c r="C172" i="191"/>
  <c r="C173" i="191"/>
  <c r="C174" i="191"/>
  <c r="C175" i="191"/>
  <c r="C176" i="191"/>
  <c r="C177" i="191"/>
  <c r="C178" i="191"/>
  <c r="C179" i="191"/>
  <c r="C180" i="191"/>
  <c r="C181" i="191"/>
  <c r="C182" i="191"/>
  <c r="C183" i="191"/>
  <c r="C184" i="191"/>
  <c r="C185" i="191"/>
  <c r="C186" i="191"/>
  <c r="C187" i="191"/>
  <c r="C188" i="191"/>
  <c r="C189" i="191"/>
  <c r="C190" i="191"/>
  <c r="C191" i="191"/>
  <c r="C192" i="191"/>
  <c r="C193" i="191"/>
  <c r="C194" i="191"/>
  <c r="C195" i="191"/>
  <c r="C196" i="191"/>
  <c r="C197" i="191"/>
  <c r="C198" i="191"/>
  <c r="C199" i="191"/>
  <c r="C200" i="191"/>
  <c r="C201" i="191"/>
  <c r="C202" i="191"/>
  <c r="C203" i="191"/>
  <c r="C204" i="191"/>
  <c r="C205" i="191"/>
  <c r="C206" i="191"/>
  <c r="C207" i="191"/>
  <c r="C208" i="191"/>
  <c r="C209" i="191"/>
  <c r="C210" i="191"/>
  <c r="C211" i="191"/>
  <c r="C212" i="191"/>
  <c r="C213" i="191"/>
  <c r="C214" i="191"/>
  <c r="C215" i="191"/>
  <c r="C216" i="191"/>
  <c r="C217" i="191"/>
  <c r="C218" i="191"/>
  <c r="C219" i="191"/>
  <c r="C220" i="191"/>
  <c r="C221" i="191"/>
  <c r="C222" i="191"/>
  <c r="C223" i="191"/>
  <c r="C224" i="191"/>
  <c r="C225" i="191"/>
  <c r="C226" i="191"/>
  <c r="C227" i="191"/>
  <c r="C228" i="191"/>
  <c r="C229" i="191"/>
  <c r="C230" i="191"/>
  <c r="C231" i="191"/>
  <c r="C232" i="191"/>
  <c r="C233" i="191"/>
  <c r="C234" i="191"/>
  <c r="C235" i="191"/>
  <c r="C236" i="191"/>
  <c r="C237" i="191"/>
  <c r="C238" i="191"/>
  <c r="C239" i="191"/>
  <c r="C240" i="191"/>
  <c r="C241" i="191"/>
  <c r="C242" i="191"/>
  <c r="C243" i="191"/>
  <c r="C244" i="191"/>
  <c r="C245" i="191"/>
  <c r="C246" i="191"/>
  <c r="C247" i="191"/>
  <c r="C248" i="191"/>
  <c r="C249" i="191"/>
  <c r="C250" i="191"/>
  <c r="C251" i="191"/>
  <c r="C252" i="191"/>
  <c r="C253" i="191"/>
  <c r="C254" i="191"/>
  <c r="C255" i="191"/>
  <c r="C256" i="191"/>
  <c r="C257" i="191"/>
  <c r="C258" i="191"/>
  <c r="C259" i="191"/>
  <c r="C260" i="191"/>
  <c r="C261" i="191"/>
  <c r="C262" i="191"/>
  <c r="C263" i="191"/>
  <c r="C264" i="191"/>
  <c r="C265" i="191"/>
  <c r="C266" i="191"/>
  <c r="C267" i="191"/>
  <c r="C268" i="191"/>
  <c r="C269" i="191"/>
  <c r="C270" i="191"/>
  <c r="C271" i="191"/>
  <c r="C272" i="191"/>
  <c r="C273" i="191"/>
  <c r="C274" i="191"/>
  <c r="C275" i="191"/>
  <c r="C276" i="191"/>
  <c r="C277" i="191"/>
  <c r="C278" i="191"/>
  <c r="C279" i="191"/>
  <c r="C280" i="191"/>
  <c r="C281" i="191"/>
  <c r="C282" i="191"/>
  <c r="C283" i="191"/>
  <c r="C284" i="191"/>
  <c r="C285" i="191"/>
  <c r="C286" i="191"/>
  <c r="C287" i="191"/>
  <c r="C288" i="191"/>
  <c r="C289" i="191"/>
  <c r="C290" i="191"/>
  <c r="C291" i="191"/>
  <c r="C292" i="191"/>
  <c r="C293" i="191"/>
  <c r="C294" i="191"/>
  <c r="C295" i="191"/>
  <c r="C296" i="191"/>
  <c r="C297" i="191"/>
  <c r="C298" i="191"/>
  <c r="C299" i="191"/>
  <c r="C300" i="191"/>
  <c r="C301" i="191"/>
  <c r="C302" i="191"/>
  <c r="C303" i="191"/>
  <c r="C304" i="191"/>
  <c r="C305" i="191"/>
  <c r="C306" i="191"/>
  <c r="C307" i="191"/>
  <c r="C308" i="191"/>
  <c r="C309" i="191"/>
  <c r="C310" i="191"/>
  <c r="C311" i="191"/>
  <c r="C312" i="191"/>
  <c r="C313" i="191"/>
  <c r="C314" i="191"/>
  <c r="C315" i="191"/>
  <c r="C316" i="191"/>
  <c r="C317" i="191"/>
  <c r="C318" i="191"/>
  <c r="C319" i="191"/>
  <c r="C320" i="191"/>
  <c r="C321" i="191"/>
  <c r="C322" i="191"/>
  <c r="C323" i="191"/>
  <c r="C324" i="191"/>
  <c r="C325" i="191"/>
  <c r="C326" i="191"/>
  <c r="C327" i="191"/>
  <c r="C328" i="191"/>
  <c r="C329" i="191"/>
  <c r="C330" i="191"/>
  <c r="C331" i="191"/>
  <c r="C332" i="191"/>
  <c r="C333" i="191"/>
  <c r="C334" i="191"/>
  <c r="C335" i="191"/>
  <c r="C336" i="191"/>
  <c r="C337" i="191"/>
  <c r="C338" i="191"/>
  <c r="C339" i="191"/>
  <c r="C340" i="191"/>
  <c r="C341" i="191"/>
  <c r="C342" i="191"/>
  <c r="C343" i="191"/>
  <c r="C344" i="191"/>
  <c r="C345" i="191"/>
  <c r="C346" i="191"/>
  <c r="C347" i="191"/>
  <c r="C348" i="191"/>
  <c r="C349" i="191"/>
  <c r="C350" i="191"/>
  <c r="C351" i="191"/>
  <c r="C352" i="191"/>
  <c r="C353" i="191"/>
  <c r="C354" i="191"/>
  <c r="C355" i="191"/>
  <c r="C356" i="191"/>
  <c r="C357" i="191"/>
  <c r="C358" i="191"/>
  <c r="C359" i="191"/>
  <c r="C360" i="191"/>
  <c r="C361" i="191"/>
  <c r="C362" i="191"/>
  <c r="C363" i="191"/>
  <c r="C364" i="191"/>
  <c r="C365" i="191"/>
  <c r="C366" i="191"/>
  <c r="C367" i="191"/>
  <c r="C368" i="191"/>
  <c r="C369" i="191"/>
  <c r="C370" i="191"/>
  <c r="C371" i="191"/>
  <c r="C372" i="191"/>
  <c r="C373" i="191"/>
  <c r="C374" i="191"/>
  <c r="C375" i="191"/>
  <c r="C376" i="191"/>
  <c r="C377" i="191"/>
  <c r="C378" i="191"/>
  <c r="C379" i="191"/>
  <c r="C380" i="191"/>
  <c r="C381" i="191"/>
  <c r="C382" i="191"/>
  <c r="C383" i="191"/>
  <c r="C384" i="191"/>
  <c r="C385" i="191"/>
  <c r="C386" i="191"/>
  <c r="C387" i="191"/>
  <c r="C388" i="191"/>
  <c r="C389" i="191"/>
  <c r="C390" i="191"/>
  <c r="C391" i="191"/>
  <c r="C392" i="191"/>
  <c r="C393" i="191"/>
  <c r="C394" i="191"/>
  <c r="C395" i="191"/>
  <c r="C396" i="191"/>
  <c r="C397" i="191"/>
  <c r="C398" i="191"/>
  <c r="C399" i="191"/>
  <c r="C400" i="191"/>
  <c r="C401" i="191"/>
  <c r="C402" i="191"/>
  <c r="C403" i="191"/>
  <c r="C404" i="191"/>
  <c r="C405" i="191"/>
  <c r="C406" i="191"/>
  <c r="C407" i="191"/>
  <c r="C408" i="191"/>
  <c r="C409" i="191"/>
  <c r="C410" i="191"/>
  <c r="C411" i="191"/>
  <c r="C412" i="191"/>
  <c r="C413" i="191"/>
  <c r="C414" i="191"/>
  <c r="C415" i="191"/>
  <c r="C416" i="191"/>
  <c r="C417" i="191"/>
  <c r="C418" i="191"/>
  <c r="C419" i="191"/>
  <c r="C420" i="191"/>
  <c r="C421" i="191"/>
  <c r="C422" i="191"/>
  <c r="C423" i="191"/>
  <c r="C424" i="191"/>
  <c r="C425" i="191"/>
  <c r="C426" i="191"/>
  <c r="C427" i="191"/>
  <c r="C428" i="191"/>
  <c r="C429" i="191"/>
  <c r="C430" i="191"/>
  <c r="C431" i="191"/>
  <c r="C432" i="191"/>
  <c r="C433" i="191"/>
  <c r="C434" i="191"/>
  <c r="C435" i="191"/>
  <c r="C436" i="191"/>
  <c r="C437" i="191"/>
  <c r="C438" i="191"/>
  <c r="C439" i="191"/>
  <c r="C440" i="191"/>
  <c r="C441" i="191"/>
  <c r="C442" i="191"/>
  <c r="C443" i="191"/>
  <c r="C444" i="191"/>
  <c r="C445" i="191"/>
  <c r="C446" i="191"/>
  <c r="C447" i="191"/>
  <c r="C448" i="191"/>
  <c r="C449" i="191"/>
  <c r="C450" i="191"/>
  <c r="C451" i="191"/>
  <c r="C452" i="191"/>
  <c r="C453" i="191"/>
  <c r="C454" i="191"/>
  <c r="C455" i="191"/>
  <c r="C456" i="191"/>
  <c r="C457" i="191"/>
  <c r="C458" i="191"/>
  <c r="C459" i="191"/>
  <c r="C460" i="191"/>
  <c r="C461" i="191"/>
  <c r="C462" i="191"/>
  <c r="C463" i="191"/>
  <c r="C464" i="191"/>
  <c r="C465" i="191"/>
  <c r="C466" i="191"/>
  <c r="C467" i="191"/>
  <c r="C468" i="191"/>
  <c r="C469" i="191"/>
  <c r="C470" i="191"/>
  <c r="C471" i="191"/>
  <c r="C472" i="191"/>
  <c r="C473" i="191"/>
  <c r="C474" i="191"/>
  <c r="C475" i="191"/>
  <c r="C476" i="191"/>
  <c r="C477" i="191"/>
  <c r="C478" i="191"/>
  <c r="C479" i="191"/>
  <c r="C480" i="191"/>
  <c r="C481" i="191"/>
  <c r="C482" i="191"/>
  <c r="C483" i="191"/>
  <c r="C484" i="191"/>
  <c r="C485" i="191"/>
  <c r="C486" i="191"/>
  <c r="C487" i="191"/>
  <c r="C488" i="191"/>
  <c r="C489" i="191"/>
  <c r="C490" i="191"/>
  <c r="C491" i="191"/>
  <c r="C492" i="191"/>
  <c r="C493" i="191"/>
  <c r="C494" i="191"/>
  <c r="C495" i="191"/>
  <c r="C496" i="191"/>
  <c r="C497" i="191"/>
  <c r="C498" i="191"/>
  <c r="C499" i="191"/>
  <c r="C500" i="191"/>
  <c r="C501" i="191"/>
  <c r="C502" i="191"/>
  <c r="C503" i="191"/>
  <c r="C504" i="191"/>
  <c r="C505" i="191"/>
  <c r="C506" i="191"/>
  <c r="C507" i="191"/>
  <c r="C508" i="191"/>
  <c r="C509" i="191"/>
  <c r="C510" i="191"/>
  <c r="C511" i="191"/>
  <c r="C512" i="191"/>
  <c r="C513" i="191"/>
  <c r="C514" i="191"/>
  <c r="C515" i="191"/>
  <c r="C516" i="191"/>
  <c r="C517" i="191"/>
  <c r="C518" i="191"/>
  <c r="C519" i="191"/>
  <c r="C520" i="191"/>
  <c r="C521" i="191"/>
  <c r="C522" i="191"/>
  <c r="C523" i="191"/>
  <c r="C524" i="191"/>
  <c r="C525" i="191"/>
  <c r="C526" i="191"/>
  <c r="C28" i="191"/>
  <c r="D22" i="256" l="1"/>
  <c r="D19" i="254"/>
  <c r="M3" i="246" l="1"/>
  <c r="C27" i="246"/>
  <c r="C26" i="246"/>
  <c r="C22" i="246"/>
  <c r="D22" i="246" s="1"/>
  <c r="C21" i="246"/>
  <c r="D21" i="246" s="1"/>
  <c r="C20" i="246"/>
  <c r="D20" i="246" s="1"/>
  <c r="C19" i="246"/>
  <c r="D19" i="246" s="1"/>
  <c r="C18" i="246"/>
  <c r="D18" i="246" s="1"/>
  <c r="C17" i="246"/>
  <c r="D17" i="246" s="1"/>
  <c r="C16" i="246"/>
  <c r="D16" i="246" s="1"/>
  <c r="C15" i="246"/>
  <c r="D15" i="246" s="1"/>
  <c r="C14" i="246"/>
  <c r="D14" i="246" s="1"/>
  <c r="C13" i="246"/>
  <c r="D13" i="246" s="1"/>
  <c r="C12" i="246"/>
  <c r="D12" i="246" s="1"/>
  <c r="C11" i="246"/>
  <c r="D11" i="246" s="1"/>
  <c r="C10" i="246"/>
  <c r="D10" i="246" s="1"/>
  <c r="C9" i="246"/>
  <c r="D9" i="246" s="1"/>
  <c r="C8" i="246"/>
  <c r="D8" i="246" s="1"/>
  <c r="C7" i="246"/>
  <c r="D7" i="246" s="1"/>
  <c r="C6" i="246"/>
  <c r="D6" i="246" s="1"/>
  <c r="C5" i="246"/>
  <c r="D5" i="246" s="1"/>
  <c r="C4" i="246"/>
  <c r="D4" i="246" s="1"/>
  <c r="C3" i="246"/>
  <c r="D3" i="246" s="1"/>
  <c r="C2" i="246"/>
  <c r="D2" i="246" s="1"/>
  <c r="M3" i="238"/>
  <c r="C27" i="238"/>
  <c r="C26" i="238"/>
  <c r="C22" i="238"/>
  <c r="D22" i="238" s="1"/>
  <c r="C21" i="238"/>
  <c r="D21" i="238" s="1"/>
  <c r="C20" i="238"/>
  <c r="D20" i="238" s="1"/>
  <c r="C19" i="238"/>
  <c r="D19" i="238" s="1"/>
  <c r="C18" i="238"/>
  <c r="D18" i="238" s="1"/>
  <c r="C17" i="238"/>
  <c r="D17" i="238" s="1"/>
  <c r="C16" i="238"/>
  <c r="D16" i="238" s="1"/>
  <c r="C15" i="238"/>
  <c r="D15" i="238" s="1"/>
  <c r="C14" i="238"/>
  <c r="D14" i="238" s="1"/>
  <c r="C13" i="238"/>
  <c r="D13" i="238" s="1"/>
  <c r="C12" i="238"/>
  <c r="D12" i="238" s="1"/>
  <c r="C11" i="238"/>
  <c r="D11" i="238" s="1"/>
  <c r="C10" i="238"/>
  <c r="D10" i="238" s="1"/>
  <c r="C9" i="238"/>
  <c r="D9" i="238" s="1"/>
  <c r="C8" i="238"/>
  <c r="D8" i="238" s="1"/>
  <c r="C7" i="238"/>
  <c r="D7" i="238" s="1"/>
  <c r="C6" i="238"/>
  <c r="D6" i="238" s="1"/>
  <c r="C5" i="238"/>
  <c r="D5" i="238" s="1"/>
  <c r="C4" i="238"/>
  <c r="D4" i="238" s="1"/>
  <c r="C3" i="238"/>
  <c r="D3" i="238" s="1"/>
  <c r="C2" i="238"/>
  <c r="D2" i="238" s="1"/>
  <c r="M3" i="236"/>
  <c r="C125" i="236"/>
  <c r="C124" i="236"/>
  <c r="C123" i="236"/>
  <c r="C122" i="236"/>
  <c r="C121" i="236"/>
  <c r="C120" i="236"/>
  <c r="C119" i="236"/>
  <c r="C118" i="236"/>
  <c r="C117" i="236"/>
  <c r="C116" i="236"/>
  <c r="C115" i="236"/>
  <c r="C114" i="236"/>
  <c r="C113" i="236"/>
  <c r="C112" i="236"/>
  <c r="C111" i="236"/>
  <c r="C110" i="236"/>
  <c r="C109" i="236"/>
  <c r="C108" i="236"/>
  <c r="C107" i="236"/>
  <c r="C106" i="236"/>
  <c r="C105" i="236"/>
  <c r="C104" i="236"/>
  <c r="C103" i="236"/>
  <c r="C102" i="236"/>
  <c r="C101" i="236"/>
  <c r="C100" i="236"/>
  <c r="C99" i="236"/>
  <c r="C98" i="236"/>
  <c r="C97" i="236"/>
  <c r="C96" i="236"/>
  <c r="C95" i="236"/>
  <c r="C94" i="236"/>
  <c r="C93" i="236"/>
  <c r="C92" i="236"/>
  <c r="C91" i="236"/>
  <c r="C90" i="236"/>
  <c r="C89" i="236"/>
  <c r="C88" i="236"/>
  <c r="C87" i="236"/>
  <c r="C86" i="236"/>
  <c r="C85" i="236"/>
  <c r="C84" i="236"/>
  <c r="C83" i="236"/>
  <c r="C82" i="236"/>
  <c r="C81" i="236"/>
  <c r="C80" i="236"/>
  <c r="C79" i="236"/>
  <c r="C78" i="236"/>
  <c r="C77" i="236"/>
  <c r="C76" i="236"/>
  <c r="C75" i="236"/>
  <c r="C74" i="236"/>
  <c r="C73" i="236"/>
  <c r="C72" i="236"/>
  <c r="C71" i="236"/>
  <c r="C70" i="236"/>
  <c r="C69" i="236"/>
  <c r="C68" i="236"/>
  <c r="C67" i="236"/>
  <c r="C66" i="236"/>
  <c r="C65" i="236"/>
  <c r="C64" i="236"/>
  <c r="C63" i="236"/>
  <c r="C62" i="236"/>
  <c r="C61" i="236"/>
  <c r="C60" i="236"/>
  <c r="C59" i="236"/>
  <c r="C58" i="236"/>
  <c r="C57" i="236"/>
  <c r="C56" i="236"/>
  <c r="C55" i="236"/>
  <c r="C54" i="236"/>
  <c r="C53" i="236"/>
  <c r="C52" i="236"/>
  <c r="C51" i="236"/>
  <c r="C50" i="236"/>
  <c r="C49" i="236"/>
  <c r="C48" i="236"/>
  <c r="C47" i="236"/>
  <c r="C46" i="236"/>
  <c r="C45" i="236"/>
  <c r="C44" i="236"/>
  <c r="C43" i="236"/>
  <c r="C42" i="236"/>
  <c r="C41" i="236"/>
  <c r="C40" i="236"/>
  <c r="C39" i="236"/>
  <c r="C38" i="236"/>
  <c r="C37" i="236"/>
  <c r="C36" i="236"/>
  <c r="C35" i="236"/>
  <c r="C34" i="236"/>
  <c r="C33" i="236"/>
  <c r="C32" i="236"/>
  <c r="C31" i="236"/>
  <c r="C30" i="236"/>
  <c r="C29" i="236"/>
  <c r="C28" i="236"/>
  <c r="C27" i="236"/>
  <c r="C26" i="236"/>
  <c r="C25" i="236"/>
  <c r="C21" i="236"/>
  <c r="D21" i="236" s="1"/>
  <c r="C20" i="236"/>
  <c r="D20" i="236" s="1"/>
  <c r="C19" i="236"/>
  <c r="D19" i="236" s="1"/>
  <c r="C18" i="236"/>
  <c r="D18" i="236" s="1"/>
  <c r="C17" i="236"/>
  <c r="D17" i="236" s="1"/>
  <c r="C16" i="236"/>
  <c r="D16" i="236" s="1"/>
  <c r="C15" i="236"/>
  <c r="D15" i="236" s="1"/>
  <c r="C14" i="236"/>
  <c r="D14" i="236" s="1"/>
  <c r="C13" i="236"/>
  <c r="D13" i="236" s="1"/>
  <c r="C12" i="236"/>
  <c r="D12" i="236" s="1"/>
  <c r="C11" i="236"/>
  <c r="D11" i="236" s="1"/>
  <c r="C10" i="236"/>
  <c r="D10" i="236" s="1"/>
  <c r="C9" i="236"/>
  <c r="D9" i="236" s="1"/>
  <c r="C8" i="236"/>
  <c r="D8" i="236" s="1"/>
  <c r="C7" i="236"/>
  <c r="D7" i="236" s="1"/>
  <c r="C6" i="236"/>
  <c r="D6" i="236" s="1"/>
  <c r="C5" i="236"/>
  <c r="D5" i="236" s="1"/>
  <c r="C4" i="236"/>
  <c r="D4" i="236" s="1"/>
  <c r="C3" i="236"/>
  <c r="D3" i="236" s="1"/>
  <c r="C2" i="236"/>
  <c r="D2" i="236" s="1"/>
  <c r="M3" i="224"/>
  <c r="C27" i="224"/>
  <c r="C26" i="224"/>
  <c r="C22" i="224"/>
  <c r="D22" i="224" s="1"/>
  <c r="C21" i="224"/>
  <c r="D21" i="224" s="1"/>
  <c r="C20" i="224"/>
  <c r="D20" i="224" s="1"/>
  <c r="C19" i="224"/>
  <c r="D19" i="224" s="1"/>
  <c r="C18" i="224"/>
  <c r="D18" i="224" s="1"/>
  <c r="C17" i="224"/>
  <c r="D17" i="224" s="1"/>
  <c r="C16" i="224"/>
  <c r="D16" i="224" s="1"/>
  <c r="C15" i="224"/>
  <c r="D15" i="224" s="1"/>
  <c r="C14" i="224"/>
  <c r="D14" i="224" s="1"/>
  <c r="C13" i="224"/>
  <c r="D13" i="224" s="1"/>
  <c r="C12" i="224"/>
  <c r="D12" i="224" s="1"/>
  <c r="C11" i="224"/>
  <c r="D11" i="224" s="1"/>
  <c r="C10" i="224"/>
  <c r="D10" i="224" s="1"/>
  <c r="C9" i="224"/>
  <c r="D9" i="224" s="1"/>
  <c r="C8" i="224"/>
  <c r="D8" i="224" s="1"/>
  <c r="C7" i="224"/>
  <c r="D7" i="224" s="1"/>
  <c r="C6" i="224"/>
  <c r="D6" i="224" s="1"/>
  <c r="C5" i="224"/>
  <c r="D5" i="224" s="1"/>
  <c r="C4" i="224"/>
  <c r="D4" i="224" s="1"/>
  <c r="C3" i="224"/>
  <c r="D3" i="224" s="1"/>
  <c r="C2" i="224"/>
  <c r="D2" i="224" s="1"/>
  <c r="M3" i="214"/>
  <c r="C19" i="214"/>
  <c r="C18" i="214"/>
  <c r="C14" i="214"/>
  <c r="D14" i="214" s="1"/>
  <c r="C13" i="214"/>
  <c r="D13" i="214" s="1"/>
  <c r="C12" i="214"/>
  <c r="D12" i="214" s="1"/>
  <c r="C11" i="214"/>
  <c r="D11" i="214" s="1"/>
  <c r="C10" i="214"/>
  <c r="D10" i="214" s="1"/>
  <c r="C9" i="214"/>
  <c r="D9" i="214" s="1"/>
  <c r="C8" i="214"/>
  <c r="D8" i="214" s="1"/>
  <c r="C7" i="214"/>
  <c r="D7" i="214" s="1"/>
  <c r="C6" i="214"/>
  <c r="D6" i="214" s="1"/>
  <c r="C5" i="214"/>
  <c r="D5" i="214" s="1"/>
  <c r="C4" i="214"/>
  <c r="D4" i="214" s="1"/>
  <c r="C3" i="214"/>
  <c r="D3" i="214" s="1"/>
  <c r="C2" i="214"/>
  <c r="D2" i="214" s="1"/>
  <c r="M3" i="208"/>
  <c r="C126" i="208"/>
  <c r="C125" i="208"/>
  <c r="C124" i="208"/>
  <c r="C123" i="208"/>
  <c r="C122" i="208"/>
  <c r="C121" i="208"/>
  <c r="C120" i="208"/>
  <c r="C119" i="208"/>
  <c r="C118" i="208"/>
  <c r="C117" i="208"/>
  <c r="C116" i="208"/>
  <c r="C115" i="208"/>
  <c r="C114" i="208"/>
  <c r="C113" i="208"/>
  <c r="C112" i="208"/>
  <c r="C111" i="208"/>
  <c r="C110" i="208"/>
  <c r="C109" i="208"/>
  <c r="C108" i="208"/>
  <c r="C107" i="208"/>
  <c r="C106" i="208"/>
  <c r="C105" i="208"/>
  <c r="C104" i="208"/>
  <c r="C103" i="208"/>
  <c r="C102" i="208"/>
  <c r="C101" i="208"/>
  <c r="C100" i="208"/>
  <c r="C99" i="208"/>
  <c r="C98" i="208"/>
  <c r="C97" i="208"/>
  <c r="C96" i="208"/>
  <c r="C95" i="208"/>
  <c r="C94" i="208"/>
  <c r="C93" i="208"/>
  <c r="C92" i="208"/>
  <c r="C91" i="208"/>
  <c r="C90" i="208"/>
  <c r="C89" i="208"/>
  <c r="C88" i="208"/>
  <c r="C87" i="208"/>
  <c r="C86" i="208"/>
  <c r="C85" i="208"/>
  <c r="C84" i="208"/>
  <c r="C83" i="208"/>
  <c r="C82" i="208"/>
  <c r="C81" i="208"/>
  <c r="C80" i="208"/>
  <c r="C79" i="208"/>
  <c r="C78" i="208"/>
  <c r="C77" i="208"/>
  <c r="C76" i="208"/>
  <c r="C75" i="208"/>
  <c r="C74" i="208"/>
  <c r="C73" i="208"/>
  <c r="C72" i="208"/>
  <c r="C71" i="208"/>
  <c r="C70" i="208"/>
  <c r="C69" i="208"/>
  <c r="C68" i="208"/>
  <c r="C67" i="208"/>
  <c r="C66" i="208"/>
  <c r="C65" i="208"/>
  <c r="C64" i="208"/>
  <c r="C63" i="208"/>
  <c r="C62" i="208"/>
  <c r="C61" i="208"/>
  <c r="C60" i="208"/>
  <c r="C59" i="208"/>
  <c r="C58" i="208"/>
  <c r="C57" i="208"/>
  <c r="C56" i="208"/>
  <c r="C55" i="208"/>
  <c r="C54" i="208"/>
  <c r="C53" i="208"/>
  <c r="C52" i="208"/>
  <c r="C51" i="208"/>
  <c r="C50" i="208"/>
  <c r="C49" i="208"/>
  <c r="C48" i="208"/>
  <c r="C47" i="208"/>
  <c r="C46" i="208"/>
  <c r="C45" i="208"/>
  <c r="C44" i="208"/>
  <c r="C43" i="208"/>
  <c r="C42" i="208"/>
  <c r="C41" i="208"/>
  <c r="C40" i="208"/>
  <c r="C39" i="208"/>
  <c r="C38" i="208"/>
  <c r="C37" i="208"/>
  <c r="C36" i="208"/>
  <c r="C35" i="208"/>
  <c r="C34" i="208"/>
  <c r="C33" i="208"/>
  <c r="C32" i="208"/>
  <c r="C31" i="208"/>
  <c r="C30" i="208"/>
  <c r="C29" i="208"/>
  <c r="C28" i="208"/>
  <c r="C27" i="208"/>
  <c r="C26" i="208"/>
  <c r="C22" i="208"/>
  <c r="D22" i="208" s="1"/>
  <c r="C21" i="208"/>
  <c r="D21" i="208" s="1"/>
  <c r="C20" i="208"/>
  <c r="D20" i="208" s="1"/>
  <c r="C19" i="208"/>
  <c r="D19" i="208" s="1"/>
  <c r="C18" i="208"/>
  <c r="D18" i="208" s="1"/>
  <c r="C17" i="208"/>
  <c r="D17" i="208" s="1"/>
  <c r="C16" i="208"/>
  <c r="D16" i="208" s="1"/>
  <c r="C15" i="208"/>
  <c r="D15" i="208" s="1"/>
  <c r="C14" i="208"/>
  <c r="D14" i="208" s="1"/>
  <c r="C13" i="208"/>
  <c r="D13" i="208" s="1"/>
  <c r="C12" i="208"/>
  <c r="D12" i="208" s="1"/>
  <c r="C11" i="208"/>
  <c r="D11" i="208" s="1"/>
  <c r="C10" i="208"/>
  <c r="D10" i="208" s="1"/>
  <c r="C9" i="208"/>
  <c r="D9" i="208" s="1"/>
  <c r="C8" i="208"/>
  <c r="D8" i="208" s="1"/>
  <c r="C7" i="208"/>
  <c r="D7" i="208" s="1"/>
  <c r="C6" i="208"/>
  <c r="D6" i="208" s="1"/>
  <c r="C5" i="208"/>
  <c r="D5" i="208" s="1"/>
  <c r="C4" i="208"/>
  <c r="D4" i="208" s="1"/>
  <c r="C3" i="208"/>
  <c r="D3" i="208" s="1"/>
  <c r="C2" i="208"/>
  <c r="D2" i="208" s="1"/>
  <c r="M3" i="198"/>
  <c r="C27" i="198"/>
  <c r="C26" i="198"/>
  <c r="C22" i="198"/>
  <c r="D22" i="198" s="1"/>
  <c r="C21" i="198"/>
  <c r="D21" i="198" s="1"/>
  <c r="C20" i="198"/>
  <c r="D20" i="198" s="1"/>
  <c r="C19" i="198"/>
  <c r="D19" i="198" s="1"/>
  <c r="C18" i="198"/>
  <c r="D18" i="198" s="1"/>
  <c r="C17" i="198"/>
  <c r="D17" i="198" s="1"/>
  <c r="C16" i="198"/>
  <c r="D16" i="198" s="1"/>
  <c r="C15" i="198"/>
  <c r="D15" i="198" s="1"/>
  <c r="C14" i="198"/>
  <c r="D14" i="198" s="1"/>
  <c r="C13" i="198"/>
  <c r="D13" i="198" s="1"/>
  <c r="C12" i="198"/>
  <c r="D12" i="198" s="1"/>
  <c r="C11" i="198"/>
  <c r="D11" i="198" s="1"/>
  <c r="C10" i="198"/>
  <c r="D10" i="198" s="1"/>
  <c r="C9" i="198"/>
  <c r="D9" i="198" s="1"/>
  <c r="C8" i="198"/>
  <c r="D8" i="198" s="1"/>
  <c r="C7" i="198"/>
  <c r="D7" i="198" s="1"/>
  <c r="C6" i="198"/>
  <c r="D6" i="198" s="1"/>
  <c r="C5" i="198"/>
  <c r="D5" i="198" s="1"/>
  <c r="C4" i="198"/>
  <c r="D4" i="198" s="1"/>
  <c r="C3" i="198"/>
  <c r="D3" i="198" s="1"/>
  <c r="C2" i="198"/>
  <c r="D2" i="198" s="1"/>
  <c r="M3" i="196"/>
  <c r="C25" i="196"/>
  <c r="C24" i="196"/>
  <c r="C20" i="196"/>
  <c r="D20" i="196" s="1"/>
  <c r="C19" i="196"/>
  <c r="D19" i="196" s="1"/>
  <c r="C18" i="196"/>
  <c r="D18" i="196" s="1"/>
  <c r="C17" i="196"/>
  <c r="D17" i="196" s="1"/>
  <c r="C16" i="196"/>
  <c r="D16" i="196" s="1"/>
  <c r="C15" i="196"/>
  <c r="D15" i="196" s="1"/>
  <c r="C14" i="196"/>
  <c r="D14" i="196" s="1"/>
  <c r="C13" i="196"/>
  <c r="D13" i="196" s="1"/>
  <c r="C12" i="196"/>
  <c r="D12" i="196" s="1"/>
  <c r="C11" i="196"/>
  <c r="D11" i="196" s="1"/>
  <c r="C10" i="196"/>
  <c r="D10" i="196" s="1"/>
  <c r="C9" i="196"/>
  <c r="D9" i="196" s="1"/>
  <c r="C8" i="196"/>
  <c r="D8" i="196" s="1"/>
  <c r="C7" i="196"/>
  <c r="D7" i="196" s="1"/>
  <c r="C6" i="196"/>
  <c r="D6" i="196" s="1"/>
  <c r="C5" i="196"/>
  <c r="D5" i="196" s="1"/>
  <c r="C4" i="196"/>
  <c r="D4" i="196" s="1"/>
  <c r="C3" i="196"/>
  <c r="D3" i="196" s="1"/>
  <c r="C2" i="196"/>
  <c r="D2" i="196" s="1"/>
  <c r="D23" i="246" l="1"/>
  <c r="D23" i="238"/>
  <c r="D22" i="236"/>
  <c r="D23" i="224"/>
  <c r="D15" i="214"/>
  <c r="D23" i="208"/>
  <c r="D23" i="198"/>
  <c r="D21" i="196"/>
  <c r="M3" i="191"/>
  <c r="C27" i="191"/>
  <c r="C26" i="191"/>
  <c r="C22" i="191"/>
  <c r="D22" i="191" s="1"/>
  <c r="C21" i="191"/>
  <c r="D21" i="191" s="1"/>
  <c r="C20" i="191"/>
  <c r="D20" i="191" s="1"/>
  <c r="C19" i="191"/>
  <c r="D19" i="191" s="1"/>
  <c r="C18" i="191"/>
  <c r="D18" i="191" s="1"/>
  <c r="C17" i="191"/>
  <c r="D17" i="191" s="1"/>
  <c r="C16" i="191"/>
  <c r="D16" i="191" s="1"/>
  <c r="C15" i="191"/>
  <c r="D15" i="191" s="1"/>
  <c r="C14" i="191"/>
  <c r="D14" i="191" s="1"/>
  <c r="C13" i="191"/>
  <c r="D13" i="191" s="1"/>
  <c r="C12" i="191"/>
  <c r="D12" i="191" s="1"/>
  <c r="C11" i="191"/>
  <c r="D11" i="191" s="1"/>
  <c r="C10" i="191"/>
  <c r="D10" i="191" s="1"/>
  <c r="C9" i="191"/>
  <c r="D9" i="191" s="1"/>
  <c r="C8" i="191"/>
  <c r="D8" i="191" s="1"/>
  <c r="C7" i="191"/>
  <c r="D7" i="191" s="1"/>
  <c r="C6" i="191"/>
  <c r="D6" i="191" s="1"/>
  <c r="C5" i="191"/>
  <c r="D5" i="191" s="1"/>
  <c r="C4" i="191"/>
  <c r="D4" i="191" s="1"/>
  <c r="C3" i="191"/>
  <c r="D3" i="191" s="1"/>
  <c r="C2" i="191"/>
  <c r="D2" i="191" s="1"/>
  <c r="D23" i="191" l="1"/>
  <c r="M3" i="177" l="1"/>
  <c r="C125" i="177"/>
  <c r="C124" i="177"/>
  <c r="C123" i="177"/>
  <c r="C122" i="177"/>
  <c r="C121" i="177"/>
  <c r="C120" i="177"/>
  <c r="C119" i="177"/>
  <c r="C118" i="177"/>
  <c r="C117" i="177"/>
  <c r="C116" i="177"/>
  <c r="C115" i="177"/>
  <c r="C114" i="177"/>
  <c r="C113" i="177"/>
  <c r="C112" i="177"/>
  <c r="C111" i="177"/>
  <c r="C110" i="177"/>
  <c r="C109" i="177"/>
  <c r="C108" i="177"/>
  <c r="C107" i="177"/>
  <c r="C106" i="177"/>
  <c r="C105" i="177"/>
  <c r="C104" i="177"/>
  <c r="C103" i="177"/>
  <c r="C102" i="177"/>
  <c r="C101" i="177"/>
  <c r="C100" i="177"/>
  <c r="C99" i="177"/>
  <c r="C98" i="177"/>
  <c r="C97" i="177"/>
  <c r="C96" i="177"/>
  <c r="C95" i="177"/>
  <c r="C94" i="177"/>
  <c r="C93" i="177"/>
  <c r="C92" i="177"/>
  <c r="C91" i="177"/>
  <c r="C90" i="177"/>
  <c r="C89" i="177"/>
  <c r="C88" i="177"/>
  <c r="C87" i="177"/>
  <c r="C86" i="177"/>
  <c r="C85" i="177"/>
  <c r="C84" i="177"/>
  <c r="C83" i="177"/>
  <c r="C82" i="177"/>
  <c r="C81" i="177"/>
  <c r="C80" i="177"/>
  <c r="C79" i="177"/>
  <c r="C78" i="177"/>
  <c r="C77" i="177"/>
  <c r="C76" i="177"/>
  <c r="C75" i="177"/>
  <c r="C74" i="177"/>
  <c r="C73" i="177"/>
  <c r="C72" i="177"/>
  <c r="C71" i="177"/>
  <c r="C70" i="177"/>
  <c r="C69" i="177"/>
  <c r="C68" i="177"/>
  <c r="C67" i="177"/>
  <c r="C66" i="177"/>
  <c r="C65" i="177"/>
  <c r="C64" i="177"/>
  <c r="C63" i="177"/>
  <c r="C62" i="177"/>
  <c r="C61" i="177"/>
  <c r="C60" i="177"/>
  <c r="C59" i="177"/>
  <c r="C58" i="177"/>
  <c r="C57" i="177"/>
  <c r="C56" i="177"/>
  <c r="C55" i="177"/>
  <c r="C54" i="177"/>
  <c r="C53" i="177"/>
  <c r="C52" i="177"/>
  <c r="C51" i="177"/>
  <c r="C50" i="177"/>
  <c r="C49" i="177"/>
  <c r="C48" i="177"/>
  <c r="C47" i="177"/>
  <c r="C46" i="177"/>
  <c r="C45" i="177"/>
  <c r="C44" i="177"/>
  <c r="C43" i="177"/>
  <c r="C42" i="177"/>
  <c r="C41" i="177"/>
  <c r="C40" i="177"/>
  <c r="C39" i="177"/>
  <c r="C38" i="177"/>
  <c r="C37" i="177"/>
  <c r="C36" i="177"/>
  <c r="C35" i="177"/>
  <c r="C34" i="177"/>
  <c r="C33" i="177"/>
  <c r="C32" i="177"/>
  <c r="C31" i="177"/>
  <c r="C30" i="177"/>
  <c r="C29" i="177"/>
  <c r="C28" i="177"/>
  <c r="C27" i="177"/>
  <c r="C26" i="177"/>
  <c r="C25" i="177"/>
  <c r="C21" i="177"/>
  <c r="D21" i="177" s="1"/>
  <c r="C20" i="177"/>
  <c r="D20" i="177" s="1"/>
  <c r="C19" i="177"/>
  <c r="D19" i="177" s="1"/>
  <c r="C18" i="177"/>
  <c r="D18" i="177" s="1"/>
  <c r="C17" i="177"/>
  <c r="D17" i="177" s="1"/>
  <c r="C16" i="177"/>
  <c r="D16" i="177" s="1"/>
  <c r="C15" i="177"/>
  <c r="D15" i="177" s="1"/>
  <c r="C14" i="177"/>
  <c r="D14" i="177" s="1"/>
  <c r="C13" i="177"/>
  <c r="D13" i="177" s="1"/>
  <c r="C12" i="177"/>
  <c r="D12" i="177" s="1"/>
  <c r="C11" i="177"/>
  <c r="D11" i="177" s="1"/>
  <c r="C10" i="177"/>
  <c r="D10" i="177" s="1"/>
  <c r="C9" i="177"/>
  <c r="D9" i="177" s="1"/>
  <c r="C8" i="177"/>
  <c r="D8" i="177" s="1"/>
  <c r="C7" i="177"/>
  <c r="D7" i="177" s="1"/>
  <c r="C6" i="177"/>
  <c r="D6" i="177" s="1"/>
  <c r="C5" i="177"/>
  <c r="D5" i="177" s="1"/>
  <c r="C4" i="177"/>
  <c r="D4" i="177" s="1"/>
  <c r="C3" i="177"/>
  <c r="D3" i="177" s="1"/>
  <c r="C2" i="177"/>
  <c r="D2" i="177" s="1"/>
  <c r="D22" i="177" l="1"/>
  <c r="M3" i="139" l="1"/>
  <c r="C126" i="139"/>
  <c r="C125" i="139"/>
  <c r="C124" i="139"/>
  <c r="C123" i="139"/>
  <c r="C122" i="139"/>
  <c r="C121" i="139"/>
  <c r="C120" i="139"/>
  <c r="C119" i="139"/>
  <c r="C118" i="139"/>
  <c r="C117" i="139"/>
  <c r="C116" i="139"/>
  <c r="C115" i="139"/>
  <c r="C114" i="139"/>
  <c r="C113" i="139"/>
  <c r="C112" i="139"/>
  <c r="C111" i="139"/>
  <c r="C110" i="139"/>
  <c r="C109" i="139"/>
  <c r="C108" i="139"/>
  <c r="C107" i="139"/>
  <c r="C106" i="139"/>
  <c r="C105" i="139"/>
  <c r="C104" i="139"/>
  <c r="C103" i="139"/>
  <c r="C102" i="139"/>
  <c r="C101" i="139"/>
  <c r="C100" i="139"/>
  <c r="C99" i="139"/>
  <c r="C98" i="139"/>
  <c r="C97" i="139"/>
  <c r="C96" i="139"/>
  <c r="C95" i="139"/>
  <c r="C94" i="139"/>
  <c r="C93" i="139"/>
  <c r="C92" i="139"/>
  <c r="C91" i="139"/>
  <c r="C90" i="139"/>
  <c r="C89" i="139"/>
  <c r="C88" i="139"/>
  <c r="C87" i="139"/>
  <c r="C86" i="139"/>
  <c r="C85" i="139"/>
  <c r="C84" i="139"/>
  <c r="C83" i="139"/>
  <c r="C82" i="139"/>
  <c r="C81" i="139"/>
  <c r="C80" i="139"/>
  <c r="C79" i="139"/>
  <c r="C78" i="139"/>
  <c r="C77" i="139"/>
  <c r="C76" i="139"/>
  <c r="C75" i="139"/>
  <c r="C74" i="139"/>
  <c r="C73" i="139"/>
  <c r="C72" i="139"/>
  <c r="C71" i="139"/>
  <c r="C70" i="139"/>
  <c r="C69" i="139"/>
  <c r="C68" i="139"/>
  <c r="C67" i="139"/>
  <c r="C66" i="139"/>
  <c r="C65" i="139"/>
  <c r="C64" i="139"/>
  <c r="C63" i="139"/>
  <c r="C62" i="139"/>
  <c r="C61" i="139"/>
  <c r="C60" i="139"/>
  <c r="C59" i="139"/>
  <c r="C58" i="139"/>
  <c r="C57" i="139"/>
  <c r="C56" i="139"/>
  <c r="C55" i="139"/>
  <c r="C54" i="139"/>
  <c r="C53" i="139"/>
  <c r="C52" i="139"/>
  <c r="C51" i="139"/>
  <c r="C50" i="139"/>
  <c r="C49" i="139"/>
  <c r="C48" i="139"/>
  <c r="C47" i="139"/>
  <c r="C46" i="139"/>
  <c r="C45" i="139"/>
  <c r="C44" i="139"/>
  <c r="C43" i="139"/>
  <c r="C42" i="139"/>
  <c r="C41" i="139"/>
  <c r="C40" i="139"/>
  <c r="C39" i="139"/>
  <c r="C38" i="139"/>
  <c r="C37" i="139"/>
  <c r="C36" i="139"/>
  <c r="C35" i="139"/>
  <c r="C34" i="139"/>
  <c r="C33" i="139"/>
  <c r="C32" i="139"/>
  <c r="C31" i="139"/>
  <c r="C30" i="139"/>
  <c r="C29" i="139"/>
  <c r="C28" i="139"/>
  <c r="C27" i="139"/>
  <c r="C26" i="139"/>
  <c r="C22" i="139"/>
  <c r="D22" i="139" s="1"/>
  <c r="C21" i="139"/>
  <c r="D21" i="139" s="1"/>
  <c r="C20" i="139"/>
  <c r="D20" i="139" s="1"/>
  <c r="C19" i="139"/>
  <c r="D19" i="139" s="1"/>
  <c r="C18" i="139"/>
  <c r="D18" i="139" s="1"/>
  <c r="C17" i="139"/>
  <c r="D17" i="139" s="1"/>
  <c r="C16" i="139"/>
  <c r="D16" i="139" s="1"/>
  <c r="C15" i="139"/>
  <c r="D15" i="139" s="1"/>
  <c r="C14" i="139"/>
  <c r="D14" i="139" s="1"/>
  <c r="C13" i="139"/>
  <c r="D13" i="139" s="1"/>
  <c r="C12" i="139"/>
  <c r="D12" i="139" s="1"/>
  <c r="C11" i="139"/>
  <c r="D11" i="139" s="1"/>
  <c r="C10" i="139"/>
  <c r="D10" i="139" s="1"/>
  <c r="C9" i="139"/>
  <c r="D9" i="139" s="1"/>
  <c r="C8" i="139"/>
  <c r="D8" i="139" s="1"/>
  <c r="C7" i="139"/>
  <c r="D7" i="139" s="1"/>
  <c r="C6" i="139"/>
  <c r="D6" i="139" s="1"/>
  <c r="C5" i="139"/>
  <c r="D5" i="139" s="1"/>
  <c r="C4" i="139"/>
  <c r="D4" i="139" s="1"/>
  <c r="C3" i="139"/>
  <c r="D3" i="139" s="1"/>
  <c r="C2" i="139"/>
  <c r="D2" i="139" s="1"/>
  <c r="M3" i="137"/>
  <c r="C125" i="137"/>
  <c r="C124" i="137"/>
  <c r="C123" i="137"/>
  <c r="C122" i="137"/>
  <c r="C121" i="137"/>
  <c r="C120" i="137"/>
  <c r="C119" i="137"/>
  <c r="C118" i="137"/>
  <c r="C117" i="137"/>
  <c r="C116" i="137"/>
  <c r="C115" i="137"/>
  <c r="C114" i="137"/>
  <c r="C113" i="137"/>
  <c r="C112" i="137"/>
  <c r="C111" i="137"/>
  <c r="C110" i="137"/>
  <c r="C109" i="137"/>
  <c r="C108" i="137"/>
  <c r="C107" i="137"/>
  <c r="C106" i="137"/>
  <c r="C105" i="137"/>
  <c r="C104" i="137"/>
  <c r="C103" i="137"/>
  <c r="C102" i="137"/>
  <c r="C101" i="137"/>
  <c r="C100" i="137"/>
  <c r="C99" i="137"/>
  <c r="C98" i="137"/>
  <c r="C97" i="137"/>
  <c r="C96" i="137"/>
  <c r="C95" i="137"/>
  <c r="C94" i="137"/>
  <c r="C93" i="137"/>
  <c r="C92" i="137"/>
  <c r="C91" i="137"/>
  <c r="C90" i="137"/>
  <c r="C89" i="137"/>
  <c r="C88" i="137"/>
  <c r="C87" i="137"/>
  <c r="C86" i="137"/>
  <c r="C85" i="137"/>
  <c r="C84" i="137"/>
  <c r="C83" i="137"/>
  <c r="C82" i="137"/>
  <c r="C81" i="137"/>
  <c r="C80" i="137"/>
  <c r="C79" i="137"/>
  <c r="C78" i="137"/>
  <c r="C77" i="137"/>
  <c r="C76" i="137"/>
  <c r="C75" i="137"/>
  <c r="C74" i="137"/>
  <c r="C73" i="137"/>
  <c r="C72" i="137"/>
  <c r="C71" i="137"/>
  <c r="C70" i="137"/>
  <c r="C69" i="137"/>
  <c r="C68" i="137"/>
  <c r="C67" i="137"/>
  <c r="C66" i="137"/>
  <c r="C65" i="137"/>
  <c r="C64" i="137"/>
  <c r="C63" i="137"/>
  <c r="C62" i="137"/>
  <c r="C61" i="137"/>
  <c r="C60" i="137"/>
  <c r="C59" i="137"/>
  <c r="C58" i="137"/>
  <c r="C57" i="137"/>
  <c r="C56" i="137"/>
  <c r="C55" i="137"/>
  <c r="C54" i="137"/>
  <c r="C53" i="137"/>
  <c r="C52" i="137"/>
  <c r="C51" i="137"/>
  <c r="C50" i="137"/>
  <c r="C49" i="137"/>
  <c r="C48" i="137"/>
  <c r="C47" i="137"/>
  <c r="C46" i="137"/>
  <c r="C45" i="137"/>
  <c r="C44" i="137"/>
  <c r="C43" i="137"/>
  <c r="C42" i="137"/>
  <c r="C41" i="137"/>
  <c r="C40" i="137"/>
  <c r="C39" i="137"/>
  <c r="C38" i="137"/>
  <c r="C37" i="137"/>
  <c r="C36" i="137"/>
  <c r="C35" i="137"/>
  <c r="C34" i="137"/>
  <c r="C33" i="137"/>
  <c r="C32" i="137"/>
  <c r="C31" i="137"/>
  <c r="C30" i="137"/>
  <c r="C29" i="137"/>
  <c r="C28" i="137"/>
  <c r="C27" i="137"/>
  <c r="C26" i="137"/>
  <c r="C25" i="137"/>
  <c r="C21" i="137"/>
  <c r="D21" i="137" s="1"/>
  <c r="C20" i="137"/>
  <c r="D20" i="137" s="1"/>
  <c r="C19" i="137"/>
  <c r="D19" i="137" s="1"/>
  <c r="C18" i="137"/>
  <c r="D18" i="137" s="1"/>
  <c r="C17" i="137"/>
  <c r="D17" i="137" s="1"/>
  <c r="C16" i="137"/>
  <c r="D16" i="137" s="1"/>
  <c r="C15" i="137"/>
  <c r="D15" i="137" s="1"/>
  <c r="C14" i="137"/>
  <c r="D14" i="137" s="1"/>
  <c r="C13" i="137"/>
  <c r="D13" i="137" s="1"/>
  <c r="C12" i="137"/>
  <c r="D12" i="137" s="1"/>
  <c r="C11" i="137"/>
  <c r="D11" i="137" s="1"/>
  <c r="C10" i="137"/>
  <c r="D10" i="137" s="1"/>
  <c r="C9" i="137"/>
  <c r="D9" i="137" s="1"/>
  <c r="C8" i="137"/>
  <c r="D8" i="137" s="1"/>
  <c r="C7" i="137"/>
  <c r="D7" i="137" s="1"/>
  <c r="C6" i="137"/>
  <c r="D6" i="137" s="1"/>
  <c r="C5" i="137"/>
  <c r="D5" i="137" s="1"/>
  <c r="C4" i="137"/>
  <c r="D4" i="137" s="1"/>
  <c r="C3" i="137"/>
  <c r="D3" i="137" s="1"/>
  <c r="C2" i="137"/>
  <c r="D2" i="137" s="1"/>
  <c r="M3" i="135"/>
  <c r="C126" i="135"/>
  <c r="C125" i="135"/>
  <c r="C124" i="135"/>
  <c r="C123" i="135"/>
  <c r="C122" i="135"/>
  <c r="C121" i="135"/>
  <c r="C120" i="135"/>
  <c r="C119" i="135"/>
  <c r="C118" i="135"/>
  <c r="C117" i="135"/>
  <c r="C116" i="135"/>
  <c r="C115" i="135"/>
  <c r="C114" i="135"/>
  <c r="C113" i="135"/>
  <c r="C112" i="135"/>
  <c r="C111" i="135"/>
  <c r="C110" i="135"/>
  <c r="C109" i="135"/>
  <c r="C108" i="135"/>
  <c r="C107" i="135"/>
  <c r="C106" i="135"/>
  <c r="C105" i="135"/>
  <c r="C104" i="135"/>
  <c r="C103" i="135"/>
  <c r="C102" i="135"/>
  <c r="C101" i="135"/>
  <c r="C100" i="135"/>
  <c r="C99" i="135"/>
  <c r="C98" i="135"/>
  <c r="C97" i="135"/>
  <c r="C96" i="135"/>
  <c r="C95" i="135"/>
  <c r="C94" i="135"/>
  <c r="C93" i="135"/>
  <c r="C92" i="135"/>
  <c r="C91" i="135"/>
  <c r="C90" i="135"/>
  <c r="C89" i="135"/>
  <c r="C88" i="135"/>
  <c r="C87" i="135"/>
  <c r="C86" i="135"/>
  <c r="C85" i="135"/>
  <c r="C84" i="135"/>
  <c r="C83" i="135"/>
  <c r="C82" i="135"/>
  <c r="C81" i="135"/>
  <c r="C80" i="135"/>
  <c r="C79" i="135"/>
  <c r="C78" i="135"/>
  <c r="C77" i="135"/>
  <c r="C76" i="135"/>
  <c r="C75" i="135"/>
  <c r="C74" i="135"/>
  <c r="C73" i="135"/>
  <c r="C72" i="135"/>
  <c r="C71" i="135"/>
  <c r="C70" i="135"/>
  <c r="C69" i="135"/>
  <c r="C68" i="135"/>
  <c r="C67" i="135"/>
  <c r="C66" i="135"/>
  <c r="C65" i="135"/>
  <c r="C64" i="135"/>
  <c r="C63" i="135"/>
  <c r="C62" i="135"/>
  <c r="C61" i="135"/>
  <c r="C60" i="135"/>
  <c r="C59" i="135"/>
  <c r="C58" i="135"/>
  <c r="C57" i="135"/>
  <c r="C56" i="135"/>
  <c r="C55" i="135"/>
  <c r="C54" i="135"/>
  <c r="C53" i="135"/>
  <c r="C52" i="135"/>
  <c r="C51" i="135"/>
  <c r="C50" i="135"/>
  <c r="C49" i="135"/>
  <c r="C48" i="135"/>
  <c r="C47" i="135"/>
  <c r="C46" i="135"/>
  <c r="C45" i="135"/>
  <c r="C44" i="135"/>
  <c r="C43" i="135"/>
  <c r="C42" i="135"/>
  <c r="C41" i="135"/>
  <c r="C40" i="135"/>
  <c r="C39" i="135"/>
  <c r="C38" i="135"/>
  <c r="C37" i="135"/>
  <c r="C36" i="135"/>
  <c r="C35" i="135"/>
  <c r="C34" i="135"/>
  <c r="C33" i="135"/>
  <c r="C32" i="135"/>
  <c r="C31" i="135"/>
  <c r="C30" i="135"/>
  <c r="C29" i="135"/>
  <c r="C28" i="135"/>
  <c r="C27" i="135"/>
  <c r="C26" i="135"/>
  <c r="C22" i="135"/>
  <c r="D22" i="135" s="1"/>
  <c r="C21" i="135"/>
  <c r="D21" i="135" s="1"/>
  <c r="C20" i="135"/>
  <c r="D20" i="135" s="1"/>
  <c r="C19" i="135"/>
  <c r="D19" i="135" s="1"/>
  <c r="C18" i="135"/>
  <c r="D18" i="135" s="1"/>
  <c r="C17" i="135"/>
  <c r="D17" i="135" s="1"/>
  <c r="C16" i="135"/>
  <c r="D16" i="135" s="1"/>
  <c r="C15" i="135"/>
  <c r="D15" i="135" s="1"/>
  <c r="C14" i="135"/>
  <c r="D14" i="135" s="1"/>
  <c r="C13" i="135"/>
  <c r="D13" i="135" s="1"/>
  <c r="C12" i="135"/>
  <c r="D12" i="135" s="1"/>
  <c r="C11" i="135"/>
  <c r="D11" i="135" s="1"/>
  <c r="C10" i="135"/>
  <c r="D10" i="135" s="1"/>
  <c r="C9" i="135"/>
  <c r="D9" i="135" s="1"/>
  <c r="C8" i="135"/>
  <c r="D8" i="135" s="1"/>
  <c r="C7" i="135"/>
  <c r="D7" i="135" s="1"/>
  <c r="C6" i="135"/>
  <c r="D6" i="135" s="1"/>
  <c r="C5" i="135"/>
  <c r="D5" i="135" s="1"/>
  <c r="C4" i="135"/>
  <c r="D4" i="135" s="1"/>
  <c r="C3" i="135"/>
  <c r="D3" i="135" s="1"/>
  <c r="C2" i="135"/>
  <c r="D2" i="135" s="1"/>
  <c r="M3" i="112"/>
  <c r="C126" i="112"/>
  <c r="C125" i="112"/>
  <c r="C124" i="112"/>
  <c r="C123" i="112"/>
  <c r="C122" i="112"/>
  <c r="C121" i="112"/>
  <c r="C120" i="112"/>
  <c r="C119" i="112"/>
  <c r="C118" i="112"/>
  <c r="C117" i="112"/>
  <c r="C116" i="112"/>
  <c r="C115" i="112"/>
  <c r="C114" i="112"/>
  <c r="C113" i="112"/>
  <c r="C112" i="112"/>
  <c r="C111" i="112"/>
  <c r="C110" i="112"/>
  <c r="C109" i="112"/>
  <c r="C108" i="112"/>
  <c r="C107" i="112"/>
  <c r="C106" i="112"/>
  <c r="C105" i="112"/>
  <c r="C104" i="112"/>
  <c r="C103" i="112"/>
  <c r="C102" i="112"/>
  <c r="C101" i="112"/>
  <c r="C100" i="112"/>
  <c r="C99" i="112"/>
  <c r="C98" i="112"/>
  <c r="C97" i="112"/>
  <c r="C96" i="112"/>
  <c r="C95" i="112"/>
  <c r="C94" i="112"/>
  <c r="C93" i="112"/>
  <c r="C92" i="112"/>
  <c r="C91" i="112"/>
  <c r="C90" i="112"/>
  <c r="C89" i="112"/>
  <c r="C88" i="112"/>
  <c r="C87" i="112"/>
  <c r="C86" i="112"/>
  <c r="C85" i="112"/>
  <c r="C84" i="112"/>
  <c r="C83" i="112"/>
  <c r="C82" i="112"/>
  <c r="C81" i="112"/>
  <c r="C80" i="112"/>
  <c r="C79" i="112"/>
  <c r="C78" i="112"/>
  <c r="C77" i="112"/>
  <c r="C76" i="112"/>
  <c r="C75" i="112"/>
  <c r="C74" i="112"/>
  <c r="C73" i="112"/>
  <c r="C72" i="112"/>
  <c r="C71" i="112"/>
  <c r="C70" i="112"/>
  <c r="C69" i="112"/>
  <c r="C68" i="112"/>
  <c r="C67" i="112"/>
  <c r="C66" i="112"/>
  <c r="C65" i="112"/>
  <c r="C64" i="112"/>
  <c r="C63" i="112"/>
  <c r="C62" i="112"/>
  <c r="C61" i="112"/>
  <c r="C60" i="112"/>
  <c r="C59" i="112"/>
  <c r="C58" i="112"/>
  <c r="C57" i="112"/>
  <c r="C56" i="112"/>
  <c r="C55" i="112"/>
  <c r="C54" i="112"/>
  <c r="C53" i="112"/>
  <c r="C52" i="112"/>
  <c r="C51" i="112"/>
  <c r="C50" i="112"/>
  <c r="C49" i="112"/>
  <c r="C48" i="112"/>
  <c r="C47" i="112"/>
  <c r="C46" i="112"/>
  <c r="C45" i="112"/>
  <c r="C44" i="112"/>
  <c r="C43" i="112"/>
  <c r="C42" i="112"/>
  <c r="C41" i="112"/>
  <c r="C40" i="112"/>
  <c r="C39" i="112"/>
  <c r="C38" i="112"/>
  <c r="C37" i="112"/>
  <c r="C36" i="112"/>
  <c r="C35" i="112"/>
  <c r="C34" i="112"/>
  <c r="C33" i="112"/>
  <c r="C32" i="112"/>
  <c r="C31" i="112"/>
  <c r="C30" i="112"/>
  <c r="C29" i="112"/>
  <c r="C28" i="112"/>
  <c r="C27" i="112"/>
  <c r="C26" i="112"/>
  <c r="C22" i="112"/>
  <c r="D22" i="112" s="1"/>
  <c r="C21" i="112"/>
  <c r="D21" i="112" s="1"/>
  <c r="C20" i="112"/>
  <c r="D20" i="112" s="1"/>
  <c r="C19" i="112"/>
  <c r="D19" i="112" s="1"/>
  <c r="C18" i="112"/>
  <c r="D18" i="112" s="1"/>
  <c r="C17" i="112"/>
  <c r="D17" i="112" s="1"/>
  <c r="C16" i="112"/>
  <c r="D16" i="112" s="1"/>
  <c r="C15" i="112"/>
  <c r="D15" i="112" s="1"/>
  <c r="C14" i="112"/>
  <c r="D14" i="112" s="1"/>
  <c r="C13" i="112"/>
  <c r="D13" i="112" s="1"/>
  <c r="C12" i="112"/>
  <c r="D12" i="112" s="1"/>
  <c r="C11" i="112"/>
  <c r="D11" i="112" s="1"/>
  <c r="C10" i="112"/>
  <c r="D10" i="112" s="1"/>
  <c r="C9" i="112"/>
  <c r="D9" i="112" s="1"/>
  <c r="C8" i="112"/>
  <c r="D8" i="112" s="1"/>
  <c r="C7" i="112"/>
  <c r="D7" i="112" s="1"/>
  <c r="C6" i="112"/>
  <c r="D6" i="112" s="1"/>
  <c r="C5" i="112"/>
  <c r="D5" i="112" s="1"/>
  <c r="C4" i="112"/>
  <c r="D4" i="112" s="1"/>
  <c r="C3" i="112"/>
  <c r="D3" i="112" s="1"/>
  <c r="C2" i="112"/>
  <c r="D2" i="112" s="1"/>
  <c r="D23" i="139" l="1"/>
  <c r="D22" i="137"/>
  <c r="D23" i="135"/>
  <c r="D23" i="112"/>
  <c r="M3" i="97"/>
  <c r="C126" i="97"/>
  <c r="C125" i="97"/>
  <c r="C124" i="97"/>
  <c r="C123" i="97"/>
  <c r="C122" i="97"/>
  <c r="C121" i="97"/>
  <c r="C120" i="97"/>
  <c r="C119" i="97"/>
  <c r="C118" i="97"/>
  <c r="C117" i="97"/>
  <c r="C116" i="97"/>
  <c r="C115" i="97"/>
  <c r="C114" i="97"/>
  <c r="C113" i="97"/>
  <c r="C112" i="97"/>
  <c r="C111" i="97"/>
  <c r="C110" i="97"/>
  <c r="C109" i="97"/>
  <c r="C108" i="97"/>
  <c r="C107" i="97"/>
  <c r="C106" i="97"/>
  <c r="C105" i="97"/>
  <c r="C104" i="97"/>
  <c r="C103" i="97"/>
  <c r="C102" i="97"/>
  <c r="C101" i="97"/>
  <c r="C100" i="97"/>
  <c r="C99" i="97"/>
  <c r="C98" i="97"/>
  <c r="C97" i="97"/>
  <c r="C96" i="97"/>
  <c r="C95" i="97"/>
  <c r="C94" i="97"/>
  <c r="C93" i="97"/>
  <c r="C92" i="97"/>
  <c r="C91" i="97"/>
  <c r="C90" i="97"/>
  <c r="C89" i="97"/>
  <c r="C88" i="97"/>
  <c r="C87" i="97"/>
  <c r="C86" i="97"/>
  <c r="C85" i="97"/>
  <c r="C84" i="97"/>
  <c r="C83" i="97"/>
  <c r="C82" i="97"/>
  <c r="C81" i="97"/>
  <c r="C80" i="97"/>
  <c r="C79" i="97"/>
  <c r="C78" i="97"/>
  <c r="C77" i="97"/>
  <c r="C76" i="97"/>
  <c r="C75" i="97"/>
  <c r="C74" i="97"/>
  <c r="C73" i="97"/>
  <c r="C72" i="97"/>
  <c r="C71" i="97"/>
  <c r="C70" i="97"/>
  <c r="C69" i="97"/>
  <c r="C68" i="97"/>
  <c r="C67" i="97"/>
  <c r="C66" i="97"/>
  <c r="C65" i="97"/>
  <c r="C64" i="97"/>
  <c r="C63" i="97"/>
  <c r="C62" i="97"/>
  <c r="C61" i="97"/>
  <c r="C60" i="97"/>
  <c r="C59" i="97"/>
  <c r="C58" i="97"/>
  <c r="C57" i="97"/>
  <c r="C56" i="97"/>
  <c r="C55" i="97"/>
  <c r="C54" i="97"/>
  <c r="C53" i="97"/>
  <c r="C52" i="97"/>
  <c r="C51" i="97"/>
  <c r="C50" i="97"/>
  <c r="C49" i="97"/>
  <c r="C48" i="97"/>
  <c r="C47" i="97"/>
  <c r="C46" i="97"/>
  <c r="C45" i="97"/>
  <c r="C44" i="97"/>
  <c r="C43" i="97"/>
  <c r="C42" i="97"/>
  <c r="C41" i="97"/>
  <c r="C40" i="97"/>
  <c r="C39" i="97"/>
  <c r="C38" i="97"/>
  <c r="C37" i="97"/>
  <c r="C36" i="97"/>
  <c r="C35" i="97"/>
  <c r="C34" i="97"/>
  <c r="C33" i="97"/>
  <c r="C32" i="97"/>
  <c r="C31" i="97"/>
  <c r="C30" i="97"/>
  <c r="C29" i="97"/>
  <c r="C28" i="97"/>
  <c r="C27" i="97"/>
  <c r="C26" i="97"/>
  <c r="C22" i="97"/>
  <c r="D22" i="97" s="1"/>
  <c r="C21" i="97"/>
  <c r="D21" i="97" s="1"/>
  <c r="C20" i="97"/>
  <c r="D20" i="97" s="1"/>
  <c r="C19" i="97"/>
  <c r="D19" i="97" s="1"/>
  <c r="C18" i="97"/>
  <c r="D18" i="97" s="1"/>
  <c r="C17" i="97"/>
  <c r="D17" i="97" s="1"/>
  <c r="C16" i="97"/>
  <c r="D16" i="97" s="1"/>
  <c r="C15" i="97"/>
  <c r="D15" i="97" s="1"/>
  <c r="C14" i="97"/>
  <c r="D14" i="97" s="1"/>
  <c r="C13" i="97"/>
  <c r="D13" i="97" s="1"/>
  <c r="C12" i="97"/>
  <c r="D12" i="97" s="1"/>
  <c r="C11" i="97"/>
  <c r="D11" i="97" s="1"/>
  <c r="C10" i="97"/>
  <c r="D10" i="97" s="1"/>
  <c r="C9" i="97"/>
  <c r="D9" i="97" s="1"/>
  <c r="C8" i="97"/>
  <c r="D8" i="97" s="1"/>
  <c r="C7" i="97"/>
  <c r="D7" i="97" s="1"/>
  <c r="C6" i="97"/>
  <c r="D6" i="97" s="1"/>
  <c r="C5" i="97"/>
  <c r="D5" i="97" s="1"/>
  <c r="C4" i="97"/>
  <c r="D4" i="97" s="1"/>
  <c r="C3" i="97"/>
  <c r="D3" i="97" s="1"/>
  <c r="C2" i="97"/>
  <c r="D2" i="97" s="1"/>
  <c r="D23" i="97" l="1"/>
  <c r="M3" i="65"/>
  <c r="C126" i="65"/>
  <c r="C125" i="65"/>
  <c r="C124" i="65"/>
  <c r="C123" i="65"/>
  <c r="C122" i="65"/>
  <c r="C121" i="65"/>
  <c r="C120" i="65"/>
  <c r="C119" i="65"/>
  <c r="C118" i="65"/>
  <c r="C117" i="65"/>
  <c r="C116" i="65"/>
  <c r="C115" i="65"/>
  <c r="C114" i="65"/>
  <c r="C113" i="65"/>
  <c r="C112" i="65"/>
  <c r="C111" i="65"/>
  <c r="C110" i="65"/>
  <c r="C109" i="65"/>
  <c r="C108" i="65"/>
  <c r="C107" i="65"/>
  <c r="C106" i="65"/>
  <c r="C105" i="65"/>
  <c r="C104" i="65"/>
  <c r="C103" i="65"/>
  <c r="C102" i="65"/>
  <c r="C101" i="65"/>
  <c r="C100" i="65"/>
  <c r="C99" i="65"/>
  <c r="C98" i="65"/>
  <c r="C97" i="65"/>
  <c r="C96" i="65"/>
  <c r="C95" i="65"/>
  <c r="C94" i="65"/>
  <c r="C93" i="65"/>
  <c r="C92" i="65"/>
  <c r="C91" i="65"/>
  <c r="C90" i="65"/>
  <c r="C89" i="65"/>
  <c r="C88" i="65"/>
  <c r="C87" i="65"/>
  <c r="C86" i="65"/>
  <c r="C85" i="65"/>
  <c r="C84" i="65"/>
  <c r="C83" i="65"/>
  <c r="C82" i="65"/>
  <c r="C81" i="65"/>
  <c r="C80" i="65"/>
  <c r="C79" i="65"/>
  <c r="C78" i="65"/>
  <c r="C77" i="65"/>
  <c r="C76" i="65"/>
  <c r="C75" i="65"/>
  <c r="C74" i="65"/>
  <c r="C73" i="65"/>
  <c r="C72" i="65"/>
  <c r="C71" i="65"/>
  <c r="C70" i="65"/>
  <c r="C69" i="65"/>
  <c r="C68" i="65"/>
  <c r="C67" i="65"/>
  <c r="C66" i="65"/>
  <c r="C65" i="65"/>
  <c r="C64" i="65"/>
  <c r="C63" i="65"/>
  <c r="C62" i="65"/>
  <c r="C61" i="65"/>
  <c r="C60" i="65"/>
  <c r="C59" i="65"/>
  <c r="C58" i="65"/>
  <c r="C57" i="65"/>
  <c r="C56" i="65"/>
  <c r="C55" i="65"/>
  <c r="C54" i="65"/>
  <c r="C53" i="65"/>
  <c r="C52" i="65"/>
  <c r="C51" i="65"/>
  <c r="C50" i="65"/>
  <c r="C49" i="65"/>
  <c r="C48" i="65"/>
  <c r="C47" i="65"/>
  <c r="C46" i="65"/>
  <c r="C45" i="65"/>
  <c r="C44" i="65"/>
  <c r="C43" i="65"/>
  <c r="C42" i="65"/>
  <c r="C41" i="65"/>
  <c r="C40" i="65"/>
  <c r="C39" i="65"/>
  <c r="C38" i="65"/>
  <c r="C37" i="65"/>
  <c r="C36" i="65"/>
  <c r="C35" i="65"/>
  <c r="C34" i="65"/>
  <c r="C33" i="65"/>
  <c r="C32" i="65"/>
  <c r="C31" i="65"/>
  <c r="C30" i="65"/>
  <c r="C29" i="65"/>
  <c r="C28" i="65"/>
  <c r="C27" i="65"/>
  <c r="C26" i="65"/>
  <c r="C22" i="65"/>
  <c r="D22" i="65" s="1"/>
  <c r="C21" i="65"/>
  <c r="D21" i="65" s="1"/>
  <c r="C20" i="65"/>
  <c r="D20" i="65" s="1"/>
  <c r="C19" i="65"/>
  <c r="D19" i="65" s="1"/>
  <c r="C18" i="65"/>
  <c r="D18" i="65" s="1"/>
  <c r="C17" i="65"/>
  <c r="D17" i="65" s="1"/>
  <c r="C16" i="65"/>
  <c r="D16" i="65" s="1"/>
  <c r="C15" i="65"/>
  <c r="D15" i="65" s="1"/>
  <c r="C14" i="65"/>
  <c r="D14" i="65" s="1"/>
  <c r="C13" i="65"/>
  <c r="D13" i="65" s="1"/>
  <c r="C12" i="65"/>
  <c r="D12" i="65" s="1"/>
  <c r="C11" i="65"/>
  <c r="D11" i="65" s="1"/>
  <c r="C10" i="65"/>
  <c r="D10" i="65" s="1"/>
  <c r="C9" i="65"/>
  <c r="D9" i="65" s="1"/>
  <c r="C8" i="65"/>
  <c r="D8" i="65" s="1"/>
  <c r="C7" i="65"/>
  <c r="D7" i="65" s="1"/>
  <c r="C6" i="65"/>
  <c r="D6" i="65" s="1"/>
  <c r="C5" i="65"/>
  <c r="D5" i="65" s="1"/>
  <c r="C4" i="65"/>
  <c r="D4" i="65" s="1"/>
  <c r="C3" i="65"/>
  <c r="D3" i="65" s="1"/>
  <c r="C2" i="65"/>
  <c r="D2" i="65" s="1"/>
  <c r="M3" i="55"/>
  <c r="C125" i="55"/>
  <c r="C124" i="55"/>
  <c r="C123" i="55"/>
  <c r="C122" i="55"/>
  <c r="C121" i="55"/>
  <c r="C120" i="55"/>
  <c r="C119" i="55"/>
  <c r="C118" i="55"/>
  <c r="C117" i="55"/>
  <c r="C116" i="55"/>
  <c r="C115" i="55"/>
  <c r="C114" i="55"/>
  <c r="C113" i="55"/>
  <c r="C112" i="55"/>
  <c r="C111" i="55"/>
  <c r="C110" i="55"/>
  <c r="C109" i="55"/>
  <c r="C108" i="55"/>
  <c r="C107" i="55"/>
  <c r="C106" i="55"/>
  <c r="C105" i="55"/>
  <c r="C104" i="55"/>
  <c r="C103" i="55"/>
  <c r="C102" i="55"/>
  <c r="C101" i="55"/>
  <c r="C100" i="55"/>
  <c r="C99" i="55"/>
  <c r="C98" i="55"/>
  <c r="C97" i="55"/>
  <c r="C96" i="55"/>
  <c r="C95" i="55"/>
  <c r="C94" i="55"/>
  <c r="C93" i="55"/>
  <c r="C92" i="55"/>
  <c r="C91" i="55"/>
  <c r="C90" i="55"/>
  <c r="C89" i="55"/>
  <c r="C88" i="55"/>
  <c r="C87" i="55"/>
  <c r="C86" i="55"/>
  <c r="C85" i="55"/>
  <c r="C84" i="55"/>
  <c r="C83" i="55"/>
  <c r="C82" i="55"/>
  <c r="C81" i="55"/>
  <c r="C80" i="55"/>
  <c r="C79" i="55"/>
  <c r="C78" i="55"/>
  <c r="C77" i="55"/>
  <c r="C76" i="55"/>
  <c r="C75" i="55"/>
  <c r="C74" i="55"/>
  <c r="C73" i="55"/>
  <c r="C72" i="55"/>
  <c r="C71" i="55"/>
  <c r="C70" i="55"/>
  <c r="C69" i="55"/>
  <c r="C68" i="55"/>
  <c r="C67" i="55"/>
  <c r="C66" i="55"/>
  <c r="C65" i="55"/>
  <c r="C64" i="55"/>
  <c r="C63" i="55"/>
  <c r="C62" i="55"/>
  <c r="C61" i="55"/>
  <c r="C60" i="55"/>
  <c r="C59" i="55"/>
  <c r="C58" i="55"/>
  <c r="C57" i="55"/>
  <c r="C56" i="55"/>
  <c r="C55" i="55"/>
  <c r="C54" i="55"/>
  <c r="C53" i="55"/>
  <c r="C52" i="55"/>
  <c r="C51" i="55"/>
  <c r="C50" i="55"/>
  <c r="C49" i="55"/>
  <c r="C48" i="55"/>
  <c r="C47" i="55"/>
  <c r="C46" i="55"/>
  <c r="C45" i="55"/>
  <c r="C44" i="55"/>
  <c r="C43" i="55"/>
  <c r="C42" i="55"/>
  <c r="C41" i="55"/>
  <c r="C40" i="55"/>
  <c r="C39" i="55"/>
  <c r="C38" i="55"/>
  <c r="C37" i="55"/>
  <c r="C36" i="55"/>
  <c r="C35" i="55"/>
  <c r="C34" i="55"/>
  <c r="C33" i="55"/>
  <c r="C32" i="55"/>
  <c r="C31" i="55"/>
  <c r="C30" i="55"/>
  <c r="C29" i="55"/>
  <c r="C28" i="55"/>
  <c r="C27" i="55"/>
  <c r="C26" i="55"/>
  <c r="C25" i="55"/>
  <c r="C21" i="55"/>
  <c r="D21" i="55" s="1"/>
  <c r="C20" i="55"/>
  <c r="D20" i="55" s="1"/>
  <c r="C19" i="55"/>
  <c r="D19" i="55" s="1"/>
  <c r="C18" i="55"/>
  <c r="D18" i="55" s="1"/>
  <c r="C17" i="55"/>
  <c r="D17" i="55" s="1"/>
  <c r="C16" i="55"/>
  <c r="D16" i="55" s="1"/>
  <c r="C15" i="55"/>
  <c r="D15" i="55" s="1"/>
  <c r="C14" i="55"/>
  <c r="D14" i="55" s="1"/>
  <c r="C13" i="55"/>
  <c r="D13" i="55" s="1"/>
  <c r="C12" i="55"/>
  <c r="D12" i="55" s="1"/>
  <c r="C11" i="55"/>
  <c r="D11" i="55" s="1"/>
  <c r="C10" i="55"/>
  <c r="D10" i="55" s="1"/>
  <c r="C9" i="55"/>
  <c r="D9" i="55" s="1"/>
  <c r="C8" i="55"/>
  <c r="D8" i="55" s="1"/>
  <c r="C7" i="55"/>
  <c r="D7" i="55" s="1"/>
  <c r="C6" i="55"/>
  <c r="D6" i="55" s="1"/>
  <c r="C5" i="55"/>
  <c r="D5" i="55" s="1"/>
  <c r="C4" i="55"/>
  <c r="D4" i="55" s="1"/>
  <c r="C3" i="55"/>
  <c r="D3" i="55" s="1"/>
  <c r="C2" i="55"/>
  <c r="D2" i="55" s="1"/>
  <c r="D23" i="65" l="1"/>
  <c r="D22" i="55"/>
</calcChain>
</file>

<file path=xl/sharedStrings.xml><?xml version="1.0" encoding="utf-8"?>
<sst xmlns="http://schemas.openxmlformats.org/spreadsheetml/2006/main" count="2138" uniqueCount="72">
  <si>
    <t>pH</t>
  </si>
  <si>
    <t>Time</t>
  </si>
  <si>
    <t>Measured LOG10(N)</t>
  </si>
  <si>
    <t>Identified LOG10(N)</t>
  </si>
  <si>
    <t>Squared difference</t>
  </si>
  <si>
    <t>Least Sum of Squared Error</t>
  </si>
  <si>
    <t>Parameters</t>
  </si>
  <si>
    <t>Parameter values</t>
  </si>
  <si>
    <t>LOG10(N0)</t>
  </si>
  <si>
    <t>p</t>
  </si>
  <si>
    <t>delta1</t>
  </si>
  <si>
    <t>alpha</t>
  </si>
  <si>
    <t>delta2</t>
  </si>
  <si>
    <t>Standard Error</t>
  </si>
  <si>
    <t>Mean Sum of Squared Error</t>
  </si>
  <si>
    <t>R-Square</t>
  </si>
  <si>
    <t>R-Square adjusted</t>
  </si>
  <si>
    <t>Root Mean Sum of Squared Error</t>
  </si>
  <si>
    <t>4D reduction is reached at</t>
  </si>
  <si>
    <t>units of time</t>
  </si>
  <si>
    <t>Inactivation model identified</t>
  </si>
  <si>
    <t>N=N0/(1+10^alfa)*(10^(-((t-1)/delta1)^p+alfa)+10^(-((-1)/delta2)**p))</t>
  </si>
  <si>
    <t>For identification purposes reformulated as</t>
  </si>
  <si>
    <t>LOG10(N)=log10(10**N0/(1+10**alfa)*(10**(-(t/delta1)**p+alfa)+10**(-(t/delta2)**p)))</t>
  </si>
  <si>
    <t>as can be derived from</t>
  </si>
  <si>
    <t>Coroller et al. 2006. General Model Based on Two Mixed Weibull Distributions of Bacterial Resistance for Describing Various Shapes of Inactivation Curves. Applied and Environmental Microbilogy, 72, 6493-6502</t>
  </si>
  <si>
    <t>Replicate</t>
  </si>
  <si>
    <t>A</t>
  </si>
  <si>
    <t>B</t>
  </si>
  <si>
    <t>C</t>
  </si>
  <si>
    <t>±0.75</t>
  </si>
  <si>
    <t>±1.15</t>
  </si>
  <si>
    <t>±1.9</t>
  </si>
  <si>
    <t>±1.55</t>
  </si>
  <si>
    <t>CFU</t>
  </si>
  <si>
    <t>±2.15</t>
  </si>
  <si>
    <t>±1.4</t>
  </si>
  <si>
    <t>f</t>
  </si>
  <si>
    <t>kmax1</t>
  </si>
  <si>
    <t>kmax2</t>
  </si>
  <si>
    <t>±1.3</t>
  </si>
  <si>
    <t>Sl (shoulder length)</t>
  </si>
  <si>
    <t>±1.8</t>
  </si>
  <si>
    <t>log10(N)=log10(N0)+log10(f*exp(-kmax1*t)*(exp(kmax1*Sl))/(1+(exp(kmax1*Sl)-1)*exp(-kmax1*t))+(1-f)*exp(-kmax2*t)*(exp(kmax1*Sl))/(1+(exp(kmax1*Sl)-1)*exp(-kmax1*t))^(kmax2/kmax1))</t>
  </si>
  <si>
    <t>A.H. Geeraerd, V.P. Valdramidis, J.F. Van Impe, 2006. GInaFiT, a freeware tool to assess non-log-linear microbial survivor curves. International Journal of Food Microbiology, Volume 102, Issue 1, Pages 95-105 and A.H. Geeraerd, V.P. Valdramidis and J.F. Van Impe 2006. Erratum to [“GInaFiT, a freeware tool to assess non-log-linear microbial survivor curves”. International Journal of Food Microbiology, Volume 102, Issue 1, Pages 95-105] International Journal of Food Microbiology 110, 297</t>
  </si>
  <si>
    <t>±1.25</t>
  </si>
  <si>
    <t>±1.45</t>
  </si>
  <si>
    <t>±2.05</t>
  </si>
  <si>
    <t>±1.65</t>
  </si>
  <si>
    <t>±2.4</t>
  </si>
  <si>
    <t>log10(N)=log10(N0)+log10(f*exp(-kmax1*t)+(1-f)*exp(-kmax2*t))</t>
  </si>
  <si>
    <t>Cerf O. 1977. Tailing of survival curves of bacterial spores.Journal of Applied Bacteriology, 42, 1-19</t>
  </si>
  <si>
    <t>±1.75</t>
  </si>
  <si>
    <t>delta</t>
  </si>
  <si>
    <t>LOG10(Nres)</t>
  </si>
  <si>
    <t>N= (N0-Nres)10**(-((t/delta)**p))+ Nres</t>
  </si>
  <si>
    <t>LOG10(N)=LOG10((10**LOG10(N0)-10**LOG10(Nres))*10**((-t/delta)**p)+10**log10(Nres))</t>
  </si>
  <si>
    <t>I. Albert and P. Mafart 2005. A modified Weibull model for bacterial inactivation. International Journal of Food Microbiology, 100, 197-211</t>
  </si>
  <si>
    <t>±0.6</t>
  </si>
  <si>
    <t>±0.45</t>
  </si>
  <si>
    <t>±1.95</t>
  </si>
  <si>
    <t>N/N0= 10**(-((t/delta)**p))</t>
  </si>
  <si>
    <t>LOG10(N)=LOG10(N0)-((t/delta)**p)</t>
  </si>
  <si>
    <t>P. Mafart, O. Couvert, S. Gaillard and I. Leguerinel 2002. On calculating sterility in thermal preservation methods: application of the Weibull frequency distribution model. International Journal of Food Microbiology, 72, 107-113</t>
  </si>
  <si>
    <t>kmax</t>
  </si>
  <si>
    <t xml:space="preserve">A.H. Geeraerd, C.H. Herremans and J.F. Van Impe 2000. Structural model requirements to describe microbial inactivation during a mild heat treatment. International Journal of Food Microbiology, 59(3), 185-209 </t>
  </si>
  <si>
    <t>LOG10(N_res)</t>
  </si>
  <si>
    <t>N= (N0- N_res) * exp(-kmax * t) + N_res</t>
  </si>
  <si>
    <t>LOG10(N)= LOG10((10^LOG10(N0)- 10^LOG10(N_res)) * exp(-kmax * t) + 10^LOG10(N_res))</t>
  </si>
  <si>
    <t>Temperature</t>
  </si>
  <si>
    <t>64C</t>
  </si>
  <si>
    <t>Strain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</si>
</sst>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color indexed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24" fillId="0" borderId="0" xfId="0" applyNumberFormat="1" applyFont="1"/>
    <xf numFmtId="164" fontId="23" fillId="0" borderId="0" xfId="0" applyNumberFormat="1" applyFont="1"/>
    <xf numFmtId="164" fontId="22" fillId="0" borderId="0" xfId="0" applyNumberFormat="1" applyFont="1" applyAlignment="1">
      <alignment horizontal="right"/>
    </xf>
    <xf numFmtId="164" fontId="23" fillId="0" borderId="0" xfId="0" applyNumberFormat="1" applyFont="1" applyAlignment="1">
      <alignment horizontal="right"/>
    </xf>
    <xf numFmtId="164" fontId="22" fillId="0" borderId="0" xfId="0" applyNumberFormat="1" applyFont="1"/>
    <xf numFmtId="164" fontId="22" fillId="0" borderId="0" xfId="0" applyNumberFormat="1" applyFont="1" applyAlignment="1">
      <alignment wrapText="1"/>
    </xf>
    <xf numFmtId="164" fontId="18" fillId="0" borderId="0" xfId="0" applyNumberFormat="1" applyFont="1"/>
    <xf numFmtId="164" fontId="16" fillId="0" borderId="0" xfId="0" applyNumberFormat="1" applyFont="1"/>
    <xf numFmtId="164" fontId="16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right"/>
    </xf>
    <xf numFmtId="164" fontId="21" fillId="0" borderId="0" xfId="0" applyNumberFormat="1" applyFont="1"/>
    <xf numFmtId="164" fontId="25" fillId="0" borderId="0" xfId="0" applyNumberFormat="1" applyFont="1"/>
    <xf numFmtId="164" fontId="25" fillId="0" borderId="0" xfId="0" applyNumberFormat="1" applyFont="1" applyAlignment="1">
      <alignment wrapText="1"/>
    </xf>
    <xf numFmtId="164" fontId="25" fillId="0" borderId="0" xfId="0" applyNumberFormat="1" applyFont="1" applyAlignment="1">
      <alignment horizontal="right"/>
    </xf>
    <xf numFmtId="164" fontId="24" fillId="0" borderId="0" xfId="0" applyNumberFormat="1" applyFont="1" applyAlignment="1">
      <alignment horizontal="right"/>
    </xf>
    <xf numFmtId="164" fontId="23" fillId="0" borderId="0" xfId="0" applyNumberFormat="1" applyFont="1" applyFill="1"/>
    <xf numFmtId="164" fontId="18" fillId="0" borderId="0" xfId="0" applyNumberFormat="1" applyFont="1" applyAlignment="1">
      <alignment horizontal="right"/>
    </xf>
    <xf numFmtId="2" fontId="18" fillId="0" borderId="0" xfId="0" applyNumberFormat="1" applyFont="1"/>
    <xf numFmtId="2" fontId="16" fillId="0" borderId="0" xfId="0" applyNumberFormat="1" applyFont="1"/>
    <xf numFmtId="2" fontId="0" fillId="0" borderId="0" xfId="0" applyNumberFormat="1"/>
    <xf numFmtId="2" fontId="16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2" fontId="20" fillId="0" borderId="0" xfId="0" applyNumberFormat="1" applyFont="1" applyAlignment="1">
      <alignment horizontal="right"/>
    </xf>
    <xf numFmtId="2" fontId="22" fillId="0" borderId="0" xfId="0" applyNumberFormat="1" applyFont="1" applyAlignment="1">
      <alignment wrapText="1"/>
    </xf>
    <xf numFmtId="2" fontId="22" fillId="0" borderId="0" xfId="0" applyNumberFormat="1" applyFont="1"/>
    <xf numFmtId="2" fontId="23" fillId="0" borderId="0" xfId="0" applyNumberFormat="1" applyFont="1"/>
    <xf numFmtId="0" fontId="23" fillId="0" borderId="0" xfId="0" applyFont="1"/>
    <xf numFmtId="165" fontId="23" fillId="0" borderId="0" xfId="0" applyNumberFormat="1" applyFont="1"/>
    <xf numFmtId="1" fontId="23" fillId="0" borderId="0" xfId="0" applyNumberFormat="1" applyFont="1"/>
    <xf numFmtId="164" fontId="19" fillId="0" borderId="0" xfId="0" applyNumberFormat="1" applyFont="1" applyAlignment="1">
      <alignment wrapText="1"/>
    </xf>
    <xf numFmtId="164" fontId="24" fillId="0" borderId="0" xfId="0" applyNumberFormat="1" applyFont="1" applyAlignment="1">
      <alignment wrapText="1"/>
    </xf>
    <xf numFmtId="164" fontId="19" fillId="0" borderId="0" xfId="0" applyNumberFormat="1" applyFont="1" applyAlignment="1">
      <alignment vertical="top" wrapText="1"/>
    </xf>
    <xf numFmtId="164" fontId="24" fillId="0" borderId="0" xfId="0" applyNumberFormat="1" applyFont="1" applyAlignment="1">
      <alignment vertical="top" wrapText="1"/>
    </xf>
    <xf numFmtId="2" fontId="19" fillId="0" borderId="0" xfId="0" applyNumberFormat="1" applyFont="1" applyAlignment="1">
      <alignment wrapText="1"/>
    </xf>
    <xf numFmtId="0" fontId="19" fillId="0" borderId="0" xfId="0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'12628 4.5 Weibull'!$A$2:$A$21</c:f>
              <c:numCache>
                <c:formatCode>0.000</c:formatCode>
                <c:ptCount val="2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0</c:v>
                </c:pt>
                <c:pt idx="14">
                  <c:v>0.5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</c:numCache>
            </c:numRef>
          </c:xVal>
          <c:yVal>
            <c:numRef>
              <c:f>'12628 4.5 Weibull'!$B$2:$B$21</c:f>
              <c:numCache>
                <c:formatCode>0.000</c:formatCode>
                <c:ptCount val="20"/>
                <c:pt idx="0">
                  <c:v>8.0681999999999992</c:v>
                </c:pt>
                <c:pt idx="1">
                  <c:v>3.8633000000000002</c:v>
                </c:pt>
                <c:pt idx="2">
                  <c:v>3.4983</c:v>
                </c:pt>
                <c:pt idx="3">
                  <c:v>2.5545</c:v>
                </c:pt>
                <c:pt idx="4">
                  <c:v>1.5441</c:v>
                </c:pt>
                <c:pt idx="5">
                  <c:v>1.9294</c:v>
                </c:pt>
                <c:pt idx="6">
                  <c:v>8.1672999999999991</c:v>
                </c:pt>
                <c:pt idx="7">
                  <c:v>4.5682</c:v>
                </c:pt>
                <c:pt idx="8">
                  <c:v>4.4771000000000001</c:v>
                </c:pt>
                <c:pt idx="9">
                  <c:v>2.6857000000000002</c:v>
                </c:pt>
                <c:pt idx="10">
                  <c:v>2.4232</c:v>
                </c:pt>
                <c:pt idx="11">
                  <c:v>2.3978999999999999</c:v>
                </c:pt>
                <c:pt idx="12">
                  <c:v>1.5528</c:v>
                </c:pt>
                <c:pt idx="13">
                  <c:v>7.9542000000000002</c:v>
                </c:pt>
                <c:pt idx="14">
                  <c:v>3.1461000000000001</c:v>
                </c:pt>
                <c:pt idx="15">
                  <c:v>4.3323999999999998</c:v>
                </c:pt>
                <c:pt idx="16">
                  <c:v>2.4232</c:v>
                </c:pt>
                <c:pt idx="17">
                  <c:v>2.0607000000000002</c:v>
                </c:pt>
                <c:pt idx="18">
                  <c:v>2.1303000000000001</c:v>
                </c:pt>
                <c:pt idx="19">
                  <c:v>1.1760999999999999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'12628 4.5 Weibull'!$A$25:$A$125</c:f>
              <c:numCache>
                <c:formatCode>0.000</c:formatCode>
                <c:ptCount val="1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</c:numCache>
            </c:numRef>
          </c:xVal>
          <c:yVal>
            <c:numRef>
              <c:f>'12628 4.5 Weibull'!$C$25:$C$125</c:f>
              <c:numCache>
                <c:formatCode>0.000</c:formatCode>
                <c:ptCount val="101"/>
                <c:pt idx="0">
                  <c:v>8.0588804462808366</c:v>
                </c:pt>
                <c:pt idx="1">
                  <c:v>5.7134527604509451</c:v>
                </c:pt>
                <c:pt idx="2">
                  <c:v>5.3264980708351342</c:v>
                </c:pt>
                <c:pt idx="3">
                  <c:v>5.0711882424606447</c:v>
                </c:pt>
                <c:pt idx="4">
                  <c:v>4.8757026016803486</c:v>
                </c:pt>
                <c:pt idx="5">
                  <c:v>4.7153060531535544</c:v>
                </c:pt>
                <c:pt idx="6">
                  <c:v>4.5782711014285358</c:v>
                </c:pt>
                <c:pt idx="7">
                  <c:v>4.4580371653009871</c:v>
                </c:pt>
                <c:pt idx="8">
                  <c:v>4.3505337370459767</c:v>
                </c:pt>
                <c:pt idx="9">
                  <c:v>4.2530480351188897</c:v>
                </c:pt>
                <c:pt idx="10">
                  <c:v>4.1636745535696535</c:v>
                </c:pt>
                <c:pt idx="11">
                  <c:v>4.08101971863708</c:v>
                </c:pt>
                <c:pt idx="12">
                  <c:v>4.0040312231972619</c:v>
                </c:pt>
                <c:pt idx="13">
                  <c:v>3.9318935218458995</c:v>
                </c:pt>
                <c:pt idx="14">
                  <c:v>3.8639607831703975</c:v>
                </c:pt>
                <c:pt idx="15">
                  <c:v>3.7997121898506387</c:v>
                </c:pt>
                <c:pt idx="16">
                  <c:v>3.7387211629345485</c:v>
                </c:pt>
                <c:pt idx="17">
                  <c:v>3.6806335844415603</c:v>
                </c:pt>
                <c:pt idx="18">
                  <c:v>3.6251520192714075</c:v>
                </c:pt>
                <c:pt idx="19">
                  <c:v>3.5720240462755948</c:v>
                </c:pt>
                <c:pt idx="20">
                  <c:v>3.5210334709602717</c:v>
                </c:pt>
                <c:pt idx="21">
                  <c:v>3.4719936013959956</c:v>
                </c:pt>
                <c:pt idx="22">
                  <c:v>3.4247420288580059</c:v>
                </c:pt>
                <c:pt idx="23">
                  <c:v>3.3791365241474942</c:v>
                </c:pt>
                <c:pt idx="24">
                  <c:v>3.3350517735059624</c:v>
                </c:pt>
                <c:pt idx="25">
                  <c:v>3.2923767548993679</c:v>
                </c:pt>
                <c:pt idx="26">
                  <c:v>3.2510126087222968</c:v>
                </c:pt>
                <c:pt idx="27">
                  <c:v>3.21087089451696</c:v>
                </c:pt>
                <c:pt idx="28">
                  <c:v>3.1718721521675599</c:v>
                </c:pt>
                <c:pt idx="29">
                  <c:v>3.1339447055245664</c:v>
                </c:pt>
                <c:pt idx="30">
                  <c:v>3.0970236607411543</c:v>
                </c:pt>
                <c:pt idx="31">
                  <c:v>3.0610500622597634</c:v>
                </c:pt>
                <c:pt idx="32">
                  <c:v>3.0259701773987802</c:v>
                </c:pt>
                <c:pt idx="33">
                  <c:v>2.9917348865751254</c:v>
                </c:pt>
                <c:pt idx="34">
                  <c:v>2.9582991608650087</c:v>
                </c:pt>
                <c:pt idx="35">
                  <c:v>2.925621612215096</c:v>
                </c:pt>
                <c:pt idx="36">
                  <c:v>2.8936641044320384</c:v>
                </c:pt>
                <c:pt idx="37">
                  <c:v>2.8623914152916248</c:v>
                </c:pt>
                <c:pt idx="38">
                  <c:v>2.8317709418613273</c:v>
                </c:pt>
                <c:pt idx="39">
                  <c:v>2.8017724425270094</c:v>
                </c:pt>
                <c:pt idx="40">
                  <c:v>2.772367810335604</c:v>
                </c:pt>
                <c:pt idx="41">
                  <c:v>2.7435308731704806</c:v>
                </c:pt>
                <c:pt idx="42">
                  <c:v>2.7152372170109293</c:v>
                </c:pt>
                <c:pt idx="43">
                  <c:v>2.6874640291270611</c:v>
                </c:pt>
                <c:pt idx="44">
                  <c:v>2.6601899585535822</c:v>
                </c:pt>
                <c:pt idx="45">
                  <c:v>2.6333949915918398</c:v>
                </c:pt>
                <c:pt idx="46">
                  <c:v>2.6070603404258677</c:v>
                </c:pt>
                <c:pt idx="47">
                  <c:v>2.5811683432179473</c:v>
                </c:pt>
                <c:pt idx="48">
                  <c:v>2.5557023742832357</c:v>
                </c:pt>
                <c:pt idx="49">
                  <c:v>2.5306467631392051</c:v>
                </c:pt>
                <c:pt idx="50">
                  <c:v>2.5059867213910376</c:v>
                </c:pt>
                <c:pt idx="51">
                  <c:v>2.4817082765539382</c:v>
                </c:pt>
                <c:pt idx="52">
                  <c:v>2.4577982120319879</c:v>
                </c:pt>
                <c:pt idx="53">
                  <c:v>2.4342440125741174</c:v>
                </c:pt>
                <c:pt idx="54">
                  <c:v>2.4110338146141954</c:v>
                </c:pt>
                <c:pt idx="55">
                  <c:v>2.3881563609760104</c:v>
                </c:pt>
                <c:pt idx="56">
                  <c:v>2.3656009594876712</c:v>
                </c:pt>
                <c:pt idx="57">
                  <c:v>2.343357445104556</c:v>
                </c:pt>
                <c:pt idx="58">
                  <c:v>2.3214161451874578</c:v>
                </c:pt>
                <c:pt idx="59">
                  <c:v>2.2997678476234817</c:v>
                </c:pt>
                <c:pt idx="60">
                  <c:v>2.2784037715130436</c:v>
                </c:pt>
                <c:pt idx="61">
                  <c:v>2.2573155401772782</c:v>
                </c:pt>
                <c:pt idx="62">
                  <c:v>2.236495156267404</c:v>
                </c:pt>
                <c:pt idx="63">
                  <c:v>2.2159349787812364</c:v>
                </c:pt>
                <c:pt idx="64">
                  <c:v>2.1956277018129731</c:v>
                </c:pt>
                <c:pt idx="65">
                  <c:v>2.1755663348806138</c:v>
                </c:pt>
                <c:pt idx="66">
                  <c:v>2.155744184691569</c:v>
                </c:pt>
                <c:pt idx="67">
                  <c:v>2.1361548382212137</c:v>
                </c:pt>
                <c:pt idx="68">
                  <c:v>2.1167921469917852</c:v>
                </c:pt>
                <c:pt idx="69">
                  <c:v>2.0976502124501399</c:v>
                </c:pt>
                <c:pt idx="70">
                  <c:v>2.0787233723528482</c:v>
                </c:pt>
                <c:pt idx="71">
                  <c:v>2.0600061880759011</c:v>
                </c:pt>
                <c:pt idx="72">
                  <c:v>2.0414934327741694</c:v>
                </c:pt>
                <c:pt idx="73">
                  <c:v>2.0231800803227182</c:v>
                </c:pt>
                <c:pt idx="74">
                  <c:v>2.0050612949784492</c:v>
                </c:pt>
                <c:pt idx="75">
                  <c:v>1.9871324217060833</c:v>
                </c:pt>
                <c:pt idx="76">
                  <c:v>1.9693889771175188</c:v>
                </c:pt>
                <c:pt idx="77">
                  <c:v>1.9518266409781804</c:v>
                </c:pt>
                <c:pt idx="78">
                  <c:v>1.934441248237996</c:v>
                </c:pt>
                <c:pt idx="79">
                  <c:v>1.9172287815483218</c:v>
                </c:pt>
                <c:pt idx="80">
                  <c:v>1.9001853642294364</c:v>
                </c:pt>
                <c:pt idx="81">
                  <c:v>1.8833072536561826</c:v>
                </c:pt>
                <c:pt idx="82">
                  <c:v>1.8665908350321132</c:v>
                </c:pt>
                <c:pt idx="83">
                  <c:v>1.8500326155248095</c:v>
                </c:pt>
                <c:pt idx="84">
                  <c:v>1.8336292187374186</c:v>
                </c:pt>
                <c:pt idx="85">
                  <c:v>1.8173773794932915</c:v>
                </c:pt>
                <c:pt idx="86">
                  <c:v>1.801273938912634</c:v>
                </c:pt>
                <c:pt idx="87">
                  <c:v>1.7853158397615125</c:v>
                </c:pt>
                <c:pt idx="88">
                  <c:v>1.769500122055315</c:v>
                </c:pt>
                <c:pt idx="89">
                  <c:v>1.7538239188999345</c:v>
                </c:pt>
                <c:pt idx="90">
                  <c:v>1.7382844525553613</c:v>
                </c:pt>
                <c:pt idx="91">
                  <c:v>1.7228790307074373</c:v>
                </c:pt>
                <c:pt idx="92">
                  <c:v>1.7076050429346141</c:v>
                </c:pt>
                <c:pt idx="93">
                  <c:v>1.6924599573575128</c:v>
                </c:pt>
                <c:pt idx="94">
                  <c:v>1.6774413174599676</c:v>
                </c:pt>
                <c:pt idx="95">
                  <c:v>1.6625467390710504</c:v>
                </c:pt>
                <c:pt idx="96">
                  <c:v>1.6477739074983448</c:v>
                </c:pt>
                <c:pt idx="97">
                  <c:v>1.633120574803371</c:v>
                </c:pt>
                <c:pt idx="98">
                  <c:v>1.6185845572107249</c:v>
                </c:pt>
                <c:pt idx="99">
                  <c:v>1.6041637326431104</c:v>
                </c:pt>
                <c:pt idx="100">
                  <c:v>1.5898560383748936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192456"/>
        <c:axId val="240921368"/>
      </c:scatterChart>
      <c:valAx>
        <c:axId val="2411924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0921368"/>
        <c:crosses val="autoZero"/>
        <c:crossBetween val="midCat"/>
      </c:valAx>
      <c:valAx>
        <c:axId val="2409213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1924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 8.5 Biphasic'!$A$2:$A$22</c:f>
              <c:numCache>
                <c:formatCode>0.000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0</c:v>
                </c:pt>
                <c:pt idx="8">
                  <c:v>0.5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0</c:v>
                </c:pt>
                <c:pt idx="15">
                  <c:v>0.5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'12662 8.5 Biphasic'!$B$2:$B$22</c:f>
              <c:numCache>
                <c:formatCode>0.000</c:formatCode>
                <c:ptCount val="21"/>
                <c:pt idx="0">
                  <c:v>8.0681999999999992</c:v>
                </c:pt>
                <c:pt idx="1">
                  <c:v>5.3010000000000002</c:v>
                </c:pt>
                <c:pt idx="2">
                  <c:v>4.2625000000000002</c:v>
                </c:pt>
                <c:pt idx="3">
                  <c:v>3.8837000000000002</c:v>
                </c:pt>
                <c:pt idx="4">
                  <c:v>2.9933999999999998</c:v>
                </c:pt>
                <c:pt idx="5">
                  <c:v>1.5441</c:v>
                </c:pt>
                <c:pt idx="6">
                  <c:v>2.2174999999999998</c:v>
                </c:pt>
                <c:pt idx="7">
                  <c:v>8.0531000000000006</c:v>
                </c:pt>
                <c:pt idx="8">
                  <c:v>5.2122000000000002</c:v>
                </c:pt>
                <c:pt idx="9">
                  <c:v>3.9030999999999998</c:v>
                </c:pt>
                <c:pt idx="10">
                  <c:v>3.3978999999999999</c:v>
                </c:pt>
                <c:pt idx="11">
                  <c:v>3.9933999999999998</c:v>
                </c:pt>
                <c:pt idx="12">
                  <c:v>2.5440999999999998</c:v>
                </c:pt>
                <c:pt idx="13">
                  <c:v>2.5623</c:v>
                </c:pt>
                <c:pt idx="14">
                  <c:v>8.0681999999999992</c:v>
                </c:pt>
                <c:pt idx="15">
                  <c:v>5.4518000000000004</c:v>
                </c:pt>
                <c:pt idx="16">
                  <c:v>4.1847000000000003</c:v>
                </c:pt>
                <c:pt idx="17">
                  <c:v>4.0917000000000003</c:v>
                </c:pt>
                <c:pt idx="18">
                  <c:v>3.5440999999999998</c:v>
                </c:pt>
                <c:pt idx="19">
                  <c:v>2.9369999999999998</c:v>
                </c:pt>
                <c:pt idx="20">
                  <c:v>2.7118000000000002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 8.5 Biphasic'!$A$26:$A$1026</c:f>
              <c:numCache>
                <c:formatCode>0.000</c:formatCode>
                <c:ptCount val="10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0.17849999999999999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</c:numCache>
            </c:numRef>
          </c:xVal>
          <c:yVal>
            <c:numRef>
              <c:f>'12662 8.5 Biphasic'!$C$26:$C$1026</c:f>
              <c:numCache>
                <c:formatCode>0.000</c:formatCode>
                <c:ptCount val="1001"/>
                <c:pt idx="0">
                  <c:v>8.0645586056597605</c:v>
                </c:pt>
                <c:pt idx="1">
                  <c:v>8.0365239645126785</c:v>
                </c:pt>
                <c:pt idx="2">
                  <c:v>8.0084899492473731</c:v>
                </c:pt>
                <c:pt idx="3">
                  <c:v>7.9804565979960564</c:v>
                </c:pt>
                <c:pt idx="4">
                  <c:v>7.9524239512120127</c:v>
                </c:pt>
                <c:pt idx="5">
                  <c:v>7.9243920518106084</c:v>
                </c:pt>
                <c:pt idx="6">
                  <c:v>7.8963609453188353</c:v>
                </c:pt>
                <c:pt idx="7">
                  <c:v>7.8683306800338961</c:v>
                </c:pt>
                <c:pt idx="8">
                  <c:v>7.8403013071913854</c:v>
                </c:pt>
                <c:pt idx="9">
                  <c:v>7.8122728811436177</c:v>
                </c:pt>
                <c:pt idx="10">
                  <c:v>7.7842454595487407</c:v>
                </c:pt>
                <c:pt idx="11">
                  <c:v>7.7562191035712464</c:v>
                </c:pt>
                <c:pt idx="12">
                  <c:v>7.7281938780945865</c:v>
                </c:pt>
                <c:pt idx="13">
                  <c:v>7.700169851946594</c:v>
                </c:pt>
                <c:pt idx="14">
                  <c:v>7.6721470981384874</c:v>
                </c:pt>
                <c:pt idx="15">
                  <c:v>7.6441256941182516</c:v>
                </c:pt>
                <c:pt idx="16">
                  <c:v>7.6161057220392658</c:v>
                </c:pt>
                <c:pt idx="17">
                  <c:v>7.5880872690450563</c:v>
                </c:pt>
                <c:pt idx="18">
                  <c:v>7.5600704275711532</c:v>
                </c:pt>
                <c:pt idx="19">
                  <c:v>7.5320552956650424</c:v>
                </c:pt>
                <c:pt idx="20">
                  <c:v>7.5040419773252864</c:v>
                </c:pt>
                <c:pt idx="21">
                  <c:v>7.476030582860937</c:v>
                </c:pt>
                <c:pt idx="22">
                  <c:v>7.4480212292724275</c:v>
                </c:pt>
                <c:pt idx="23">
                  <c:v>7.4200140406552038</c:v>
                </c:pt>
                <c:pt idx="24">
                  <c:v>7.3920091486274186</c:v>
                </c:pt>
                <c:pt idx="25">
                  <c:v>7.3640066927830841</c:v>
                </c:pt>
                <c:pt idx="26">
                  <c:v>7.3360068211721616</c:v>
                </c:pt>
                <c:pt idx="27">
                  <c:v>7.308009690809147</c:v>
                </c:pt>
                <c:pt idx="28">
                  <c:v>7.2800154682117819</c:v>
                </c:pt>
                <c:pt idx="29">
                  <c:v>7.25202432997163</c:v>
                </c:pt>
                <c:pt idx="30">
                  <c:v>7.2240364633583276</c:v>
                </c:pt>
                <c:pt idx="31">
                  <c:v>7.1960520669594352</c:v>
                </c:pt>
                <c:pt idx="32">
                  <c:v>7.1680713513578915</c:v>
                </c:pt>
                <c:pt idx="33">
                  <c:v>7.1400945398491995</c:v>
                </c:pt>
                <c:pt idx="34">
                  <c:v>7.1121218692005677</c:v>
                </c:pt>
                <c:pt idx="35">
                  <c:v>7.0841535904543402</c:v>
                </c:pt>
                <c:pt idx="36">
                  <c:v>7.0645785504128167</c:v>
                </c:pt>
                <c:pt idx="37">
                  <c:v>7.0282312893645269</c:v>
                </c:pt>
                <c:pt idx="38">
                  <c:v>7.0002778483821775</c:v>
                </c:pt>
                <c:pt idx="39">
                  <c:v>6.9723299639825544</c:v>
                </c:pt>
                <c:pt idx="40">
                  <c:v>6.944387972363864</c:v>
                </c:pt>
                <c:pt idx="41">
                  <c:v>6.9164522298960822</c:v>
                </c:pt>
                <c:pt idx="42">
                  <c:v>6.8885231143100292</c:v>
                </c:pt>
                <c:pt idx="43">
                  <c:v>6.860601025953871</c:v>
                </c:pt>
                <c:pt idx="44">
                  <c:v>6.8326863891205605</c:v>
                </c:pt>
                <c:pt idx="45">
                  <c:v>6.8047796534498151</c:v>
                </c:pt>
                <c:pt idx="46">
                  <c:v>6.776881295408411</c:v>
                </c:pt>
                <c:pt idx="47">
                  <c:v>6.7489918198526944</c:v>
                </c:pt>
                <c:pt idx="48">
                  <c:v>6.7211117616773288</c:v>
                </c:pt>
                <c:pt idx="49">
                  <c:v>6.6932416875544458</c:v>
                </c:pt>
                <c:pt idx="50">
                  <c:v>6.6653821977674745</c:v>
                </c:pt>
                <c:pt idx="51">
                  <c:v>6.6375339281440491</c:v>
                </c:pt>
                <c:pt idx="52">
                  <c:v>6.6096975520924843</c:v>
                </c:pt>
                <c:pt idx="53">
                  <c:v>6.5818737827464187</c:v>
                </c:pt>
                <c:pt idx="54">
                  <c:v>6.5540633752222854</c:v>
                </c:pt>
                <c:pt idx="55">
                  <c:v>6.5262671289943395</c:v>
                </c:pt>
                <c:pt idx="56">
                  <c:v>6.49848589039199</c:v>
                </c:pt>
                <c:pt idx="57">
                  <c:v>6.4707205552242337</c:v>
                </c:pt>
                <c:pt idx="58">
                  <c:v>6.4429720715359018</c:v>
                </c:pt>
                <c:pt idx="59">
                  <c:v>6.4152414425004523</c:v>
                </c:pt>
                <c:pt idx="60">
                  <c:v>6.3875297294538749</c:v>
                </c:pt>
                <c:pt idx="61">
                  <c:v>6.3598380550741807</c:v>
                </c:pt>
                <c:pt idx="62">
                  <c:v>6.3321676067107147</c:v>
                </c:pt>
                <c:pt idx="63">
                  <c:v>6.3045196398673005</c:v>
                </c:pt>
                <c:pt idx="64">
                  <c:v>6.276895481842871</c:v>
                </c:pt>
                <c:pt idx="65">
                  <c:v>6.2492965355328476</c:v>
                </c:pt>
                <c:pt idx="66">
                  <c:v>6.2217242833940194</c:v>
                </c:pt>
                <c:pt idx="67">
                  <c:v>6.1941802915750923</c:v>
                </c:pt>
                <c:pt idx="68">
                  <c:v>6.1666662142143567</c:v>
                </c:pt>
                <c:pt idx="69">
                  <c:v>6.1391837979050994</c:v>
                </c:pt>
                <c:pt idx="70">
                  <c:v>6.1117348863284064</c:v>
                </c:pt>
                <c:pt idx="71">
                  <c:v>6.0843214250519129</c:v>
                </c:pt>
                <c:pt idx="72">
                  <c:v>6.0569454664917277</c:v>
                </c:pt>
                <c:pt idx="73">
                  <c:v>6.029609175033336</c:v>
                </c:pt>
                <c:pt idx="74">
                  <c:v>6.0023148323056041</c:v>
                </c:pt>
                <c:pt idx="75">
                  <c:v>5.9750648426001138</c:v>
                </c:pt>
                <c:pt idx="76">
                  <c:v>5.9478617384260115</c:v>
                </c:pt>
                <c:pt idx="77">
                  <c:v>5.9207081861881008</c:v>
                </c:pt>
                <c:pt idx="78">
                  <c:v>5.8936069919733978</c:v>
                </c:pt>
                <c:pt idx="79">
                  <c:v>5.8665611074283994</c:v>
                </c:pt>
                <c:pt idx="80">
                  <c:v>5.8395736357061399</c:v>
                </c:pt>
                <c:pt idx="81">
                  <c:v>5.8126478374586332</c:v>
                </c:pt>
                <c:pt idx="82">
                  <c:v>5.7857871368464764</c:v>
                </c:pt>
                <c:pt idx="83">
                  <c:v>5.7589951275332307</c:v>
                </c:pt>
                <c:pt idx="84">
                  <c:v>5.7322755786277799</c:v>
                </c:pt>
                <c:pt idx="85">
                  <c:v>5.7056324405330372</c:v>
                </c:pt>
                <c:pt idx="86">
                  <c:v>5.6790698506542991</c:v>
                </c:pt>
                <c:pt idx="87">
                  <c:v>5.6525921389151552</c:v>
                </c:pt>
                <c:pt idx="88">
                  <c:v>5.6262038330231459</c:v>
                </c:pt>
                <c:pt idx="89">
                  <c:v>5.5999096634215233</c:v>
                </c:pt>
                <c:pt idx="90">
                  <c:v>5.5737145678573121</c:v>
                </c:pt>
                <c:pt idx="91">
                  <c:v>5.5476236954896763</c:v>
                </c:pt>
                <c:pt idx="92">
                  <c:v>5.5216424104562964</c:v>
                </c:pt>
                <c:pt idx="93">
                  <c:v>5.4957762948092492</c:v>
                </c:pt>
                <c:pt idx="94">
                  <c:v>5.4700311507257595</c:v>
                </c:pt>
                <c:pt idx="95">
                  <c:v>5.4444130018934036</c:v>
                </c:pt>
                <c:pt idx="96">
                  <c:v>5.4189280939639568</c:v>
                </c:pt>
                <c:pt idx="97">
                  <c:v>5.3935828939652799</c:v>
                </c:pt>
                <c:pt idx="98">
                  <c:v>5.3683840885566756</c:v>
                </c:pt>
                <c:pt idx="99">
                  <c:v>5.3433385810101033</c:v>
                </c:pt>
                <c:pt idx="100">
                  <c:v>5.318453486797921</c:v>
                </c:pt>
                <c:pt idx="101">
                  <c:v>5.2937361276674952</c:v>
                </c:pt>
                <c:pt idx="102">
                  <c:v>5.2691940240844382</c:v>
                </c:pt>
                <c:pt idx="103">
                  <c:v>5.2448348859296949</c:v>
                </c:pt>
                <c:pt idx="104">
                  <c:v>5.2206666013413088</c:v>
                </c:pt>
                <c:pt idx="105">
                  <c:v>5.1966972235998856</c:v>
                </c:pt>
                <c:pt idx="106">
                  <c:v>5.1729349559677011</c:v>
                </c:pt>
                <c:pt idx="107">
                  <c:v>5.1493881344051973</c:v>
                </c:pt>
                <c:pt idx="108">
                  <c:v>5.1260652081056213</c:v>
                </c:pt>
                <c:pt idx="109">
                  <c:v>5.1029747178087241</c:v>
                </c:pt>
                <c:pt idx="110">
                  <c:v>5.0801252718778986</c:v>
                </c:pt>
                <c:pt idx="111">
                  <c:v>5.057525520151863</c:v>
                </c:pt>
                <c:pt idx="112">
                  <c:v>5.0351841256117504</c:v>
                </c:pt>
                <c:pt idx="113">
                  <c:v>5.0131097339372106</c:v>
                </c:pt>
                <c:pt idx="114">
                  <c:v>4.9913109410602532</c:v>
                </c:pt>
                <c:pt idx="115">
                  <c:v>4.9697962588628553</c:v>
                </c:pt>
                <c:pt idx="116">
                  <c:v>4.9485740792029764</c:v>
                </c:pt>
                <c:pt idx="117">
                  <c:v>4.9276526364930149</c:v>
                </c:pt>
                <c:pt idx="118">
                  <c:v>4.9070399690939519</c:v>
                </c:pt>
                <c:pt idx="119">
                  <c:v>4.8867438798265459</c:v>
                </c:pt>
                <c:pt idx="120">
                  <c:v>4.8667718959369637</c:v>
                </c:pt>
                <c:pt idx="121">
                  <c:v>4.8471312288869486</c:v>
                </c:pt>
                <c:pt idx="122">
                  <c:v>4.8278287343671362</c:v>
                </c:pt>
                <c:pt idx="123">
                  <c:v>4.808870872955076</c:v>
                </c:pt>
                <c:pt idx="124">
                  <c:v>4.7902636718561373</c:v>
                </c:pt>
                <c:pt idx="125">
                  <c:v>4.7720126881745948</c:v>
                </c:pt>
                <c:pt idx="126">
                  <c:v>4.7541229741632804</c:v>
                </c:pt>
                <c:pt idx="127">
                  <c:v>4.7365990448924276</c:v>
                </c:pt>
                <c:pt idx="128">
                  <c:v>4.7194448487615936</c:v>
                </c:pt>
                <c:pt idx="129">
                  <c:v>4.7026637412526302</c:v>
                </c:pt>
                <c:pt idx="130">
                  <c:v>4.6862584622868093</c:v>
                </c:pt>
                <c:pt idx="131">
                  <c:v>4.6702311175059403</c:v>
                </c:pt>
                <c:pt idx="132">
                  <c:v>4.6545831637464454</c:v>
                </c:pt>
                <c:pt idx="133">
                  <c:v>4.6393153989178337</c:v>
                </c:pt>
                <c:pt idx="134">
                  <c:v>4.6244279564344</c:v>
                </c:pt>
                <c:pt idx="135">
                  <c:v>4.6099203042824675</c:v>
                </c:pt>
                <c:pt idx="136">
                  <c:v>4.5957912487370054</c:v>
                </c:pt>
                <c:pt idx="137">
                  <c:v>4.5820389426725932</c:v>
                </c:pt>
                <c:pt idx="138">
                  <c:v>4.5686608983462023</c:v>
                </c:pt>
                <c:pt idx="139">
                  <c:v>4.5556540044648974</c:v>
                </c:pt>
                <c:pt idx="140">
                  <c:v>4.5430145472918317</c:v>
                </c:pt>
                <c:pt idx="141">
                  <c:v>4.5307382354902144</c:v>
                </c:pt>
                <c:pt idx="142">
                  <c:v>4.5188202283585257</c:v>
                </c:pt>
                <c:pt idx="143">
                  <c:v>4.5072551670719125</c:v>
                </c:pt>
                <c:pt idx="144">
                  <c:v>4.4960372085151956</c:v>
                </c:pt>
                <c:pt idx="145">
                  <c:v>4.4851600612724463</c:v>
                </c:pt>
                <c:pt idx="146">
                  <c:v>4.4746170233268021</c:v>
                </c:pt>
                <c:pt idx="147">
                  <c:v>4.4644010210217626</c:v>
                </c:pt>
                <c:pt idx="148">
                  <c:v>4.4545046488412101</c:v>
                </c:pt>
                <c:pt idx="149">
                  <c:v>4.4449202095790898</c:v>
                </c:pt>
                <c:pt idx="150">
                  <c:v>4.4356397544902499</c:v>
                </c:pt>
                <c:pt idx="151">
                  <c:v>4.4266551230403159</c:v>
                </c:pt>
                <c:pt idx="152">
                  <c:v>4.417957981903669</c:v>
                </c:pt>
                <c:pt idx="153">
                  <c:v>4.4095398628933999</c:v>
                </c:pt>
                <c:pt idx="154">
                  <c:v>4.4013921995445351</c:v>
                </c:pt>
                <c:pt idx="155">
                  <c:v>4.3935063621107204</c:v>
                </c:pt>
                <c:pt idx="156">
                  <c:v>4.3858736907739582</c:v>
                </c:pt>
                <c:pt idx="157">
                  <c:v>4.3784855269060463</c:v>
                </c:pt>
                <c:pt idx="158">
                  <c:v>4.371333242258256</c:v>
                </c:pt>
                <c:pt idx="159">
                  <c:v>4.3644082659918331</c:v>
                </c:pt>
                <c:pt idx="160">
                  <c:v>4.3577021094956754</c:v>
                </c:pt>
                <c:pt idx="161">
                  <c:v>4.3512063889685191</c:v>
                </c:pt>
                <c:pt idx="162">
                  <c:v>4.3449128457709207</c:v>
                </c:pt>
                <c:pt idx="163">
                  <c:v>4.3388133645771134</c:v>
                </c:pt>
                <c:pt idx="164">
                  <c:v>4.3328999893782951</c:v>
                </c:pt>
                <c:pt idx="165">
                  <c:v>4.327164937407157</c:v>
                </c:pt>
                <c:pt idx="166">
                  <c:v>4.3216006110685576</c:v>
                </c:pt>
                <c:pt idx="167">
                  <c:v>4.3161996079732754</c:v>
                </c:pt>
                <c:pt idx="168">
                  <c:v>4.3109547291810459</c:v>
                </c:pt>
                <c:pt idx="169">
                  <c:v>4.3058589857656884</c:v>
                </c:pt>
                <c:pt idx="170">
                  <c:v>4.3009056038194524</c:v>
                </c:pt>
                <c:pt idx="171">
                  <c:v>4.2960880280158653</c:v>
                </c:pt>
                <c:pt idx="172">
                  <c:v>4.2913999238507614</c:v>
                </c:pt>
                <c:pt idx="173">
                  <c:v>4.2868351786799384</c:v>
                </c:pt>
                <c:pt idx="174">
                  <c:v>4.2823879016693667</c:v>
                </c:pt>
                <c:pt idx="175">
                  <c:v>4.2780524227702479</c:v>
                </c:pt>
                <c:pt idx="176">
                  <c:v>4.2738232908267442</c:v>
                </c:pt>
                <c:pt idx="177">
                  <c:v>4.2696952709190104</c:v>
                </c:pt>
                <c:pt idx="178">
                  <c:v>4.2656633410385147</c:v>
                </c:pt>
                <c:pt idx="179">
                  <c:v>4.2617226881866603</c:v>
                </c:pt>
                <c:pt idx="180">
                  <c:v>4.2578687039814618</c:v>
                </c:pt>
                <c:pt idx="181">
                  <c:v>4.2540969798508446</c:v>
                </c:pt>
                <c:pt idx="182">
                  <c:v>4.2504033018847931</c:v>
                </c:pt>
                <c:pt idx="183">
                  <c:v>4.246783645412469</c:v>
                </c:pt>
                <c:pt idx="184">
                  <c:v>4.2432341693644187</c:v>
                </c:pt>
                <c:pt idx="185">
                  <c:v>4.239751210474207</c:v>
                </c:pt>
                <c:pt idx="186">
                  <c:v>4.2363312773683131</c:v>
                </c:pt>
                <c:pt idx="187">
                  <c:v>4.2329710445879201</c:v>
                </c:pt>
                <c:pt idx="188">
                  <c:v>4.2296673465812802</c:v>
                </c:pt>
                <c:pt idx="189">
                  <c:v>4.2264171717007821</c:v>
                </c:pt>
                <c:pt idx="190">
                  <c:v>4.223217656234568</c:v>
                </c:pt>
                <c:pt idx="191">
                  <c:v>4.2200660784985917</c:v>
                </c:pt>
                <c:pt idx="192">
                  <c:v>4.2169598530114154</c:v>
                </c:pt>
                <c:pt idx="193">
                  <c:v>4.2138965247707034</c:v>
                </c:pt>
                <c:pt idx="194">
                  <c:v>4.2108737636473803</c:v>
                </c:pt>
                <c:pt idx="195">
                  <c:v>4.2078893589106787</c:v>
                </c:pt>
                <c:pt idx="196">
                  <c:v>4.2049412138948394</c:v>
                </c:pt>
                <c:pt idx="197">
                  <c:v>4.2020273408160556</c:v>
                </c:pt>
                <c:pt idx="198">
                  <c:v>4.1991458557462327</c:v>
                </c:pt>
                <c:pt idx="199">
                  <c:v>4.196294973748441</c:v>
                </c:pt>
                <c:pt idx="200">
                  <c:v>4.1934730041773616</c:v>
                </c:pt>
                <c:pt idx="201">
                  <c:v>4.1906783461466919</c:v>
                </c:pt>
                <c:pt idx="202">
                  <c:v>4.1879094841642699</c:v>
                </c:pt>
                <c:pt idx="203">
                  <c:v>4.1851649839346887</c:v>
                </c:pt>
                <c:pt idx="204">
                  <c:v>4.1824434883282411</c:v>
                </c:pt>
                <c:pt idx="205">
                  <c:v>4.1797437135143145</c:v>
                </c:pt>
                <c:pt idx="206">
                  <c:v>4.1770644452567041</c:v>
                </c:pt>
                <c:pt idx="207">
                  <c:v>4.1744045353677759</c:v>
                </c:pt>
                <c:pt idx="208">
                  <c:v>4.1717628983179615</c:v>
                </c:pt>
                <c:pt idx="209">
                  <c:v>4.1691385079967276</c:v>
                </c:pt>
                <c:pt idx="210">
                  <c:v>4.1665303946208443</c:v>
                </c:pt>
                <c:pt idx="211">
                  <c:v>4.1639376417855916</c:v>
                </c:pt>
                <c:pt idx="212">
                  <c:v>4.1613593836543457</c:v>
                </c:pt>
                <c:pt idx="213">
                  <c:v>4.1587948022818875</c:v>
                </c:pt>
                <c:pt idx="214">
                  <c:v>4.1562431250667071</c:v>
                </c:pt>
                <c:pt idx="215">
                  <c:v>4.1537036223275301</c:v>
                </c:pt>
                <c:pt idx="216">
                  <c:v>4.1511756049993096</c:v>
                </c:pt>
                <c:pt idx="217">
                  <c:v>4.1486584224439245</c:v>
                </c:pt>
                <c:pt idx="218">
                  <c:v>4.1461514603709144</c:v>
                </c:pt>
                <c:pt idx="219">
                  <c:v>4.1436541388636083</c:v>
                </c:pt>
                <c:pt idx="220">
                  <c:v>4.1411659105061229</c:v>
                </c:pt>
                <c:pt idx="221">
                  <c:v>4.1386862586067892</c:v>
                </c:pt>
                <c:pt idx="222">
                  <c:v>4.1362146955136794</c:v>
                </c:pt>
                <c:pt idx="223">
                  <c:v>4.13375076101803</c:v>
                </c:pt>
                <c:pt idx="224">
                  <c:v>4.1312940208414721</c:v>
                </c:pt>
                <c:pt idx="225">
                  <c:v>4.128844065203122</c:v>
                </c:pt>
                <c:pt idx="226">
                  <c:v>4.1264005074627175</c:v>
                </c:pt>
                <c:pt idx="227">
                  <c:v>4.1239629828361126</c:v>
                </c:pt>
                <c:pt idx="228">
                  <c:v>4.1215311471795886</c:v>
                </c:pt>
                <c:pt idx="229">
                  <c:v>4.1191046758395737</c:v>
                </c:pt>
                <c:pt idx="230">
                  <c:v>4.1166832625645053</c:v>
                </c:pt>
                <c:pt idx="231">
                  <c:v>4.1142666184756891</c:v>
                </c:pt>
                <c:pt idx="232">
                  <c:v>4.1118544710941709</c:v>
                </c:pt>
                <c:pt idx="233">
                  <c:v>4.1094465634207182</c:v>
                </c:pt>
                <c:pt idx="234">
                  <c:v>4.1070426530662028</c:v>
                </c:pt>
                <c:pt idx="235">
                  <c:v>4.1046425114297334</c:v>
                </c:pt>
                <c:pt idx="236">
                  <c:v>4.1022459229220516</c:v>
                </c:pt>
                <c:pt idx="237">
                  <c:v>4.0998526842318093</c:v>
                </c:pt>
                <c:pt idx="238">
                  <c:v>4.0974626036324473</c:v>
                </c:pt>
                <c:pt idx="239">
                  <c:v>4.095075500327523</c:v>
                </c:pt>
                <c:pt idx="240">
                  <c:v>4.0926912038324321</c:v>
                </c:pt>
                <c:pt idx="241">
                  <c:v>4.0903095533905534</c:v>
                </c:pt>
                <c:pt idx="242">
                  <c:v>4.0879303974219834</c:v>
                </c:pt>
                <c:pt idx="243">
                  <c:v>4.0855535930030822</c:v>
                </c:pt>
                <c:pt idx="244">
                  <c:v>4.0831790053751487</c:v>
                </c:pt>
                <c:pt idx="245">
                  <c:v>4.0808065074806583</c:v>
                </c:pt>
                <c:pt idx="246">
                  <c:v>4.0784359795255387</c:v>
                </c:pt>
                <c:pt idx="247">
                  <c:v>4.0760673085660581</c:v>
                </c:pt>
                <c:pt idx="248">
                  <c:v>4.0737003881189686</c:v>
                </c:pt>
                <c:pt idx="249">
                  <c:v>4.0713351177936428</c:v>
                </c:pt>
                <c:pt idx="250">
                  <c:v>4.068971402944948</c:v>
                </c:pt>
                <c:pt idx="251">
                  <c:v>4.0666091543457519</c:v>
                </c:pt>
                <c:pt idx="252">
                  <c:v>4.064248287877934</c:v>
                </c:pt>
                <c:pt idx="253">
                  <c:v>4.0618887242408972</c:v>
                </c:pt>
                <c:pt idx="254">
                  <c:v>4.0595303886765857</c:v>
                </c:pt>
                <c:pt idx="255">
                  <c:v>4.0571732107101033</c:v>
                </c:pt>
                <c:pt idx="256">
                  <c:v>4.0548171239050452</c:v>
                </c:pt>
                <c:pt idx="257">
                  <c:v>4.052462065632727</c:v>
                </c:pt>
                <c:pt idx="258">
                  <c:v>4.0501079768545232</c:v>
                </c:pt>
                <c:pt idx="259">
                  <c:v>4.047754801916593</c:v>
                </c:pt>
                <c:pt idx="260">
                  <c:v>4.0454024883562765</c:v>
                </c:pt>
                <c:pt idx="261">
                  <c:v>4.0430509867195212</c:v>
                </c:pt>
                <c:pt idx="262">
                  <c:v>4.0407002503887011</c:v>
                </c:pt>
                <c:pt idx="263">
                  <c:v>4.0383502354202578</c:v>
                </c:pt>
                <c:pt idx="264">
                  <c:v>4.036000900391592</c:v>
                </c:pt>
                <c:pt idx="265">
                  <c:v>4.0336522062566962</c:v>
                </c:pt>
                <c:pt idx="266">
                  <c:v>4.0313041162100216</c:v>
                </c:pt>
                <c:pt idx="267">
                  <c:v>4.0289565955581201</c:v>
                </c:pt>
                <c:pt idx="268">
                  <c:v>4.0266096115986185</c:v>
                </c:pt>
                <c:pt idx="269">
                  <c:v>4.0242631335061043</c:v>
                </c:pt>
                <c:pt idx="270">
                  <c:v>4.0219171322245417</c:v>
                </c:pt>
                <c:pt idx="271">
                  <c:v>4.0195715803658283</c:v>
                </c:pt>
                <c:pt idx="272">
                  <c:v>4.0172264521141621</c:v>
                </c:pt>
                <c:pt idx="273">
                  <c:v>4.0148817231358747</c:v>
                </c:pt>
                <c:pt idx="274">
                  <c:v>4.0125373704944307</c:v>
                </c:pt>
                <c:pt idx="275">
                  <c:v>4.0101933725702814</c:v>
                </c:pt>
                <c:pt idx="276">
                  <c:v>4.0078497089853178</c:v>
                </c:pt>
                <c:pt idx="277">
                  <c:v>4.0055063605316459</c:v>
                </c:pt>
                <c:pt idx="278">
                  <c:v>4.0031633091044379</c:v>
                </c:pt>
                <c:pt idx="279">
                  <c:v>4.0008205376386385</c:v>
                </c:pt>
                <c:pt idx="280">
                  <c:v>3.998478030049287</c:v>
                </c:pt>
                <c:pt idx="281">
                  <c:v>3.996135771175271</c:v>
                </c:pt>
                <c:pt idx="282">
                  <c:v>3.9937937467262961</c:v>
                </c:pt>
                <c:pt idx="283">
                  <c:v>3.9914519432328985</c:v>
                </c:pt>
                <c:pt idx="284">
                  <c:v>3.989110347999322</c:v>
                </c:pt>
                <c:pt idx="285">
                  <c:v>3.9867689490591003</c:v>
                </c:pt>
                <c:pt idx="286">
                  <c:v>3.9844277351331865</c:v>
                </c:pt>
                <c:pt idx="287">
                  <c:v>3.9820866955904792</c:v>
                </c:pt>
                <c:pt idx="288">
                  <c:v>3.9797458204106171</c:v>
                </c:pt>
                <c:pt idx="289">
                  <c:v>3.9774051001489124</c:v>
                </c:pt>
                <c:pt idx="290">
                  <c:v>3.9750645259032833</c:v>
                </c:pt>
                <c:pt idx="291">
                  <c:v>3.9727240892831013</c:v>
                </c:pt>
                <c:pt idx="292">
                  <c:v>3.9703837823798089</c:v>
                </c:pt>
                <c:pt idx="293">
                  <c:v>3.9680435977392374</c:v>
                </c:pt>
                <c:pt idx="294">
                  <c:v>3.9657035283355055</c:v>
                </c:pt>
                <c:pt idx="295">
                  <c:v>3.9633635675464198</c:v>
                </c:pt>
                <c:pt idx="296">
                  <c:v>3.9610237091302878</c:v>
                </c:pt>
                <c:pt idx="297">
                  <c:v>3.9586839472040554</c:v>
                </c:pt>
                <c:pt idx="298">
                  <c:v>3.9563442762227128</c:v>
                </c:pt>
                <c:pt idx="299">
                  <c:v>3.9540046909598692</c:v>
                </c:pt>
                <c:pt idx="300">
                  <c:v>3.9516651864894481</c:v>
                </c:pt>
                <c:pt idx="301">
                  <c:v>3.9493257581684409</c:v>
                </c:pt>
                <c:pt idx="302">
                  <c:v>3.9469864016206371</c:v>
                </c:pt>
                <c:pt idx="303">
                  <c:v>3.9446471127212996</c:v>
                </c:pt>
                <c:pt idx="304">
                  <c:v>3.9423078875827162</c:v>
                </c:pt>
                <c:pt idx="305">
                  <c:v>3.9399687225405824</c:v>
                </c:pt>
                <c:pt idx="306">
                  <c:v>3.9376296141411613</c:v>
                </c:pt>
                <c:pt idx="307">
                  <c:v>3.935290559129192</c:v>
                </c:pt>
                <c:pt idx="308">
                  <c:v>3.9329515544364773</c:v>
                </c:pt>
                <c:pt idx="309">
                  <c:v>3.9306125971711428</c:v>
                </c:pt>
                <c:pt idx="310">
                  <c:v>3.9282736846074986</c:v>
                </c:pt>
                <c:pt idx="311">
                  <c:v>3.9259348141764967</c:v>
                </c:pt>
                <c:pt idx="312">
                  <c:v>3.9235959834567256</c:v>
                </c:pt>
                <c:pt idx="313">
                  <c:v>3.9212571901659281</c:v>
                </c:pt>
                <c:pt idx="314">
                  <c:v>3.9189184321530055</c:v>
                </c:pt>
                <c:pt idx="315">
                  <c:v>3.9165797073904809</c:v>
                </c:pt>
                <c:pt idx="316">
                  <c:v>3.914241013967394</c:v>
                </c:pt>
                <c:pt idx="317">
                  <c:v>3.9119023500826078</c:v>
                </c:pt>
                <c:pt idx="318">
                  <c:v>3.9095637140384962</c:v>
                </c:pt>
                <c:pt idx="319">
                  <c:v>3.9072251042349944</c:v>
                </c:pt>
                <c:pt idx="320">
                  <c:v>3.9048865191639957</c:v>
                </c:pt>
                <c:pt idx="321">
                  <c:v>3.9025479574040629</c:v>
                </c:pt>
                <c:pt idx="322">
                  <c:v>3.9002094176154518</c:v>
                </c:pt>
                <c:pt idx="323">
                  <c:v>3.8978708985354134</c:v>
                </c:pt>
                <c:pt idx="324">
                  <c:v>3.8955323989737707</c:v>
                </c:pt>
                <c:pt idx="325">
                  <c:v>3.8931939178087482</c:v>
                </c:pt>
                <c:pt idx="326">
                  <c:v>3.8908554539830389</c:v>
                </c:pt>
                <c:pt idx="327">
                  <c:v>3.8885170065001029</c:v>
                </c:pt>
                <c:pt idx="328">
                  <c:v>3.8861785744206712</c:v>
                </c:pt>
                <c:pt idx="329">
                  <c:v>3.883840156859458</c:v>
                </c:pt>
                <c:pt idx="330">
                  <c:v>3.8815017529820564</c:v>
                </c:pt>
                <c:pt idx="331">
                  <c:v>3.8791633620020134</c:v>
                </c:pt>
                <c:pt idx="332">
                  <c:v>3.8768249831780768</c:v>
                </c:pt>
                <c:pt idx="333">
                  <c:v>3.8744866158115956</c:v>
                </c:pt>
                <c:pt idx="334">
                  <c:v>3.8721482592440708</c:v>
                </c:pt>
                <c:pt idx="335">
                  <c:v>3.8698099128548495</c:v>
                </c:pt>
                <c:pt idx="336">
                  <c:v>3.8674715760589518</c:v>
                </c:pt>
                <c:pt idx="337">
                  <c:v>3.8651332483050131</c:v>
                </c:pt>
                <c:pt idx="338">
                  <c:v>3.8627949290733632</c:v>
                </c:pt>
                <c:pt idx="339">
                  <c:v>3.8604566178741946</c:v>
                </c:pt>
                <c:pt idx="340">
                  <c:v>3.8581183142458508</c:v>
                </c:pt>
                <c:pt idx="341">
                  <c:v>3.8557800177532116</c:v>
                </c:pt>
                <c:pt idx="342">
                  <c:v>3.8534417279861604</c:v>
                </c:pt>
                <c:pt idx="343">
                  <c:v>3.8511034445581531</c:v>
                </c:pt>
                <c:pt idx="344">
                  <c:v>3.8487651671048626</c:v>
                </c:pt>
                <c:pt idx="345">
                  <c:v>3.8464268952828977</c:v>
                </c:pt>
                <c:pt idx="346">
                  <c:v>3.8440886287686071</c:v>
                </c:pt>
                <c:pt idx="347">
                  <c:v>3.8417503672569371</c:v>
                </c:pt>
                <c:pt idx="348">
                  <c:v>3.8394121104603682</c:v>
                </c:pt>
                <c:pt idx="349">
                  <c:v>3.8370738581079067</c:v>
                </c:pt>
                <c:pt idx="350">
                  <c:v>3.8347356099441319</c:v>
                </c:pt>
                <c:pt idx="351">
                  <c:v>3.8323973657283039</c:v>
                </c:pt>
                <c:pt idx="352">
                  <c:v>3.8300591252335199</c:v>
                </c:pt>
                <c:pt idx="353">
                  <c:v>3.8277208882459153</c:v>
                </c:pt>
                <c:pt idx="354">
                  <c:v>3.8253826545639198</c:v>
                </c:pt>
                <c:pt idx="355">
                  <c:v>3.8230444239975476</c:v>
                </c:pt>
                <c:pt idx="356">
                  <c:v>3.8207061963677305</c:v>
                </c:pt>
                <c:pt idx="357">
                  <c:v>3.8183679715056931</c:v>
                </c:pt>
                <c:pt idx="358">
                  <c:v>3.8160297492523618</c:v>
                </c:pt>
                <c:pt idx="359">
                  <c:v>3.8136915294578015</c:v>
                </c:pt>
                <c:pt idx="360">
                  <c:v>3.8113533119806995</c:v>
                </c:pt>
                <c:pt idx="361">
                  <c:v>3.80901509668786</c:v>
                </c:pt>
                <c:pt idx="362">
                  <c:v>3.8066768834537461</c:v>
                </c:pt>
                <c:pt idx="363">
                  <c:v>3.8043386721600339</c:v>
                </c:pt>
                <c:pt idx="364">
                  <c:v>3.8020004626952009</c:v>
                </c:pt>
                <c:pt idx="365">
                  <c:v>3.7996622549541339</c:v>
                </c:pt>
                <c:pt idx="366">
                  <c:v>3.7973240488377611</c:v>
                </c:pt>
                <c:pt idx="367">
                  <c:v>3.7949858442527056</c:v>
                </c:pt>
                <c:pt idx="368">
                  <c:v>3.792647641110956</c:v>
                </c:pt>
                <c:pt idx="369">
                  <c:v>3.7903094393295591</c:v>
                </c:pt>
                <c:pt idx="370">
                  <c:v>3.7879712388303295</c:v>
                </c:pt>
                <c:pt idx="371">
                  <c:v>3.7856330395395776</c:v>
                </c:pt>
                <c:pt idx="372">
                  <c:v>3.7832948413878462</c:v>
                </c:pt>
                <c:pt idx="373">
                  <c:v>3.7809566443096712</c:v>
                </c:pt>
                <c:pt idx="374">
                  <c:v>3.7786184482433507</c:v>
                </c:pt>
                <c:pt idx="375">
                  <c:v>3.7762802531307296</c:v>
                </c:pt>
                <c:pt idx="376">
                  <c:v>3.7739420589169947</c:v>
                </c:pt>
                <c:pt idx="377">
                  <c:v>3.7716038655504835</c:v>
                </c:pt>
                <c:pt idx="378">
                  <c:v>3.7692656729825034</c:v>
                </c:pt>
                <c:pt idx="379">
                  <c:v>3.7669274811671576</c:v>
                </c:pt>
                <c:pt idx="380">
                  <c:v>3.764589290061191</c:v>
                </c:pt>
                <c:pt idx="381">
                  <c:v>3.7622510996238319</c:v>
                </c:pt>
                <c:pt idx="382">
                  <c:v>3.759912909816653</c:v>
                </c:pt>
                <c:pt idx="383">
                  <c:v>3.7575747206034347</c:v>
                </c:pt>
                <c:pt idx="384">
                  <c:v>3.7552365319500396</c:v>
                </c:pt>
                <c:pt idx="385">
                  <c:v>3.7528983438242935</c:v>
                </c:pt>
                <c:pt idx="386">
                  <c:v>3.7505601561958688</c:v>
                </c:pt>
                <c:pt idx="387">
                  <c:v>3.7482219690361829</c:v>
                </c:pt>
                <c:pt idx="388">
                  <c:v>3.7458837823182956</c:v>
                </c:pt>
                <c:pt idx="389">
                  <c:v>3.7435455960168156</c:v>
                </c:pt>
                <c:pt idx="390">
                  <c:v>3.7412074101078092</c:v>
                </c:pt>
                <c:pt idx="391">
                  <c:v>3.7388692245687194</c:v>
                </c:pt>
                <c:pt idx="392">
                  <c:v>3.7365310393782858</c:v>
                </c:pt>
                <c:pt idx="393">
                  <c:v>3.7341928545164702</c:v>
                </c:pt>
                <c:pt idx="394">
                  <c:v>3.7318546699643846</c:v>
                </c:pt>
                <c:pt idx="395">
                  <c:v>3.7295164857042282</c:v>
                </c:pt>
                <c:pt idx="396">
                  <c:v>3.7271783017192224</c:v>
                </c:pt>
                <c:pt idx="397">
                  <c:v>3.724840117993554</c:v>
                </c:pt>
                <c:pt idx="398">
                  <c:v>3.7225019345123158</c:v>
                </c:pt>
                <c:pt idx="399">
                  <c:v>3.7201637512614614</c:v>
                </c:pt>
                <c:pt idx="400">
                  <c:v>3.7178255682277488</c:v>
                </c:pt>
                <c:pt idx="401">
                  <c:v>3.7154873853986983</c:v>
                </c:pt>
                <c:pt idx="402">
                  <c:v>3.7131492027625459</c:v>
                </c:pt>
                <c:pt idx="403">
                  <c:v>3.7108110203082072</c:v>
                </c:pt>
                <c:pt idx="404">
                  <c:v>3.7084728380252301</c:v>
                </c:pt>
                <c:pt idx="405">
                  <c:v>3.7061346559037682</c:v>
                </c:pt>
                <c:pt idx="406">
                  <c:v>3.7037964739345366</c:v>
                </c:pt>
                <c:pt idx="407">
                  <c:v>3.7014582921087866</c:v>
                </c:pt>
                <c:pt idx="408">
                  <c:v>3.6991201104182725</c:v>
                </c:pt>
                <c:pt idx="409">
                  <c:v>3.6967819288552208</c:v>
                </c:pt>
                <c:pt idx="410">
                  <c:v>3.694443747412306</c:v>
                </c:pt>
                <c:pt idx="411">
                  <c:v>3.6921055660826232</c:v>
                </c:pt>
                <c:pt idx="412">
                  <c:v>3.6897673848596648</c:v>
                </c:pt>
                <c:pt idx="413">
                  <c:v>3.6874292037372971</c:v>
                </c:pt>
                <c:pt idx="414">
                  <c:v>3.685091022709738</c:v>
                </c:pt>
                <c:pt idx="415">
                  <c:v>3.6827528417715385</c:v>
                </c:pt>
                <c:pt idx="416">
                  <c:v>3.6804146609175632</c:v>
                </c:pt>
                <c:pt idx="417">
                  <c:v>3.6780764801429715</c:v>
                </c:pt>
                <c:pt idx="418">
                  <c:v>3.6757382994432009</c:v>
                </c:pt>
                <c:pt idx="419">
                  <c:v>3.6734001188139498</c:v>
                </c:pt>
                <c:pt idx="420">
                  <c:v>3.6710619382511673</c:v>
                </c:pt>
                <c:pt idx="421">
                  <c:v>3.6687237577510317</c:v>
                </c:pt>
                <c:pt idx="422">
                  <c:v>3.6663855773099421</c:v>
                </c:pt>
                <c:pt idx="423">
                  <c:v>3.6640473969245066</c:v>
                </c:pt>
                <c:pt idx="424">
                  <c:v>3.6617092165915253</c:v>
                </c:pt>
                <c:pt idx="425">
                  <c:v>3.6593710363079834</c:v>
                </c:pt>
                <c:pt idx="426">
                  <c:v>3.6570328560710399</c:v>
                </c:pt>
                <c:pt idx="427">
                  <c:v>3.6546946758780159</c:v>
                </c:pt>
                <c:pt idx="428">
                  <c:v>3.6523564957263881</c:v>
                </c:pt>
                <c:pt idx="429">
                  <c:v>3.6500183156137771</c:v>
                </c:pt>
                <c:pt idx="430">
                  <c:v>3.6476801355379393</c:v>
                </c:pt>
                <c:pt idx="431">
                  <c:v>3.6453419554967628</c:v>
                </c:pt>
                <c:pt idx="432">
                  <c:v>3.6430037754882543</c:v>
                </c:pt>
                <c:pt idx="433">
                  <c:v>3.6406655955105371</c:v>
                </c:pt>
                <c:pt idx="434">
                  <c:v>3.6383274155618404</c:v>
                </c:pt>
                <c:pt idx="435">
                  <c:v>3.6359892356404977</c:v>
                </c:pt>
                <c:pt idx="436">
                  <c:v>3.6336510557449353</c:v>
                </c:pt>
                <c:pt idx="437">
                  <c:v>3.6313128758736726</c:v>
                </c:pt>
                <c:pt idx="438">
                  <c:v>3.6289746960253133</c:v>
                </c:pt>
                <c:pt idx="439">
                  <c:v>3.6266365161985394</c:v>
                </c:pt>
                <c:pt idx="440">
                  <c:v>3.624298336392112</c:v>
                </c:pt>
                <c:pt idx="441">
                  <c:v>3.6219601566048603</c:v>
                </c:pt>
                <c:pt idx="442">
                  <c:v>3.6196219768356839</c:v>
                </c:pt>
                <c:pt idx="443">
                  <c:v>3.6172837970835428</c:v>
                </c:pt>
                <c:pt idx="444">
                  <c:v>3.6149456173474572</c:v>
                </c:pt>
                <c:pt idx="445">
                  <c:v>3.6126074376265054</c:v>
                </c:pt>
                <c:pt idx="446">
                  <c:v>3.6102692579198177</c:v>
                </c:pt>
                <c:pt idx="447">
                  <c:v>3.6079310782265743</c:v>
                </c:pt>
                <c:pt idx="448">
                  <c:v>3.6055928985460017</c:v>
                </c:pt>
                <c:pt idx="449">
                  <c:v>3.6032547188773725</c:v>
                </c:pt>
                <c:pt idx="450">
                  <c:v>3.6009165392199991</c:v>
                </c:pt>
                <c:pt idx="451">
                  <c:v>3.5985783595732359</c:v>
                </c:pt>
                <c:pt idx="452">
                  <c:v>3.5962401799364727</c:v>
                </c:pt>
                <c:pt idx="453">
                  <c:v>3.5939020003091349</c:v>
                </c:pt>
                <c:pt idx="454">
                  <c:v>3.5915638206906797</c:v>
                </c:pt>
                <c:pt idx="455">
                  <c:v>3.5892256410805983</c:v>
                </c:pt>
                <c:pt idx="456">
                  <c:v>3.5868874614784074</c:v>
                </c:pt>
                <c:pt idx="457">
                  <c:v>3.5845492818836551</c:v>
                </c:pt>
                <c:pt idx="458">
                  <c:v>3.582211102295914</c:v>
                </c:pt>
                <c:pt idx="459">
                  <c:v>3.5798729227147801</c:v>
                </c:pt>
                <c:pt idx="460">
                  <c:v>3.5775347431398732</c:v>
                </c:pt>
                <c:pt idx="461">
                  <c:v>3.5751965635708371</c:v>
                </c:pt>
                <c:pt idx="462">
                  <c:v>3.5728583840073336</c:v>
                </c:pt>
                <c:pt idx="463">
                  <c:v>3.5705202044490445</c:v>
                </c:pt>
                <c:pt idx="464">
                  <c:v>3.5681820248956706</c:v>
                </c:pt>
                <c:pt idx="465">
                  <c:v>3.5658438453469286</c:v>
                </c:pt>
                <c:pt idx="466">
                  <c:v>3.5635056658025528</c:v>
                </c:pt>
                <c:pt idx="467">
                  <c:v>3.561167486262292</c:v>
                </c:pt>
                <c:pt idx="468">
                  <c:v>3.5588293067259107</c:v>
                </c:pt>
                <c:pt idx="469">
                  <c:v>3.5564911271931843</c:v>
                </c:pt>
                <c:pt idx="470">
                  <c:v>3.554152947663904</c:v>
                </c:pt>
                <c:pt idx="471">
                  <c:v>3.5518147681378718</c:v>
                </c:pt>
                <c:pt idx="472">
                  <c:v>3.5494765886149002</c:v>
                </c:pt>
                <c:pt idx="473">
                  <c:v>3.5471384090948135</c:v>
                </c:pt>
                <c:pt idx="474">
                  <c:v>3.5448002295774463</c:v>
                </c:pt>
                <c:pt idx="475">
                  <c:v>3.5424620500626416</c:v>
                </c:pt>
                <c:pt idx="476">
                  <c:v>3.5401238705502527</c:v>
                </c:pt>
                <c:pt idx="477">
                  <c:v>3.5377856910401411</c:v>
                </c:pt>
                <c:pt idx="478">
                  <c:v>3.5354475115321744</c:v>
                </c:pt>
                <c:pt idx="479">
                  <c:v>3.533109332026231</c:v>
                </c:pt>
                <c:pt idx="480">
                  <c:v>3.5307711525221945</c:v>
                </c:pt>
                <c:pt idx="481">
                  <c:v>3.528432973019954</c:v>
                </c:pt>
                <c:pt idx="482">
                  <c:v>3.5260947935194071</c:v>
                </c:pt>
                <c:pt idx="483">
                  <c:v>3.5237566140204564</c:v>
                </c:pt>
                <c:pt idx="484">
                  <c:v>3.5214184345230102</c:v>
                </c:pt>
                <c:pt idx="485">
                  <c:v>3.5190802550269824</c:v>
                </c:pt>
                <c:pt idx="486">
                  <c:v>3.5167420755322905</c:v>
                </c:pt>
                <c:pt idx="487">
                  <c:v>3.5144038960388579</c:v>
                </c:pt>
                <c:pt idx="488">
                  <c:v>3.5120657165466138</c:v>
                </c:pt>
                <c:pt idx="489">
                  <c:v>3.5097275370554879</c:v>
                </c:pt>
                <c:pt idx="490">
                  <c:v>3.5073893575654171</c:v>
                </c:pt>
                <c:pt idx="491">
                  <c:v>3.5050511780763403</c:v>
                </c:pt>
                <c:pt idx="492">
                  <c:v>3.5027129985882004</c:v>
                </c:pt>
                <c:pt idx="493">
                  <c:v>3.5003748191009434</c:v>
                </c:pt>
                <c:pt idx="494">
                  <c:v>3.4980366396145186</c:v>
                </c:pt>
                <c:pt idx="495">
                  <c:v>3.495698460128879</c:v>
                </c:pt>
                <c:pt idx="496">
                  <c:v>3.4933602806439792</c:v>
                </c:pt>
                <c:pt idx="497">
                  <c:v>3.4910221011597757</c:v>
                </c:pt>
                <c:pt idx="498">
                  <c:v>3.4886839216762286</c:v>
                </c:pt>
                <c:pt idx="499">
                  <c:v>3.4863457421933006</c:v>
                </c:pt>
                <c:pt idx="500">
                  <c:v>3.484007562710957</c:v>
                </c:pt>
                <c:pt idx="501">
                  <c:v>3.4816693832291632</c:v>
                </c:pt>
                <c:pt idx="502">
                  <c:v>3.4793312037478881</c:v>
                </c:pt>
                <c:pt idx="503">
                  <c:v>3.4769930242671006</c:v>
                </c:pt>
                <c:pt idx="504">
                  <c:v>3.474654844786774</c:v>
                </c:pt>
                <c:pt idx="505">
                  <c:v>3.4723166653068818</c:v>
                </c:pt>
                <c:pt idx="506">
                  <c:v>3.4699784858273981</c:v>
                </c:pt>
                <c:pt idx="507">
                  <c:v>3.4676403063483008</c:v>
                </c:pt>
                <c:pt idx="508">
                  <c:v>3.4653021268695658</c:v>
                </c:pt>
                <c:pt idx="509">
                  <c:v>3.4629639473911746</c:v>
                </c:pt>
                <c:pt idx="510">
                  <c:v>3.4606257679131058</c:v>
                </c:pt>
                <c:pt idx="511">
                  <c:v>3.4582875884353408</c:v>
                </c:pt>
                <c:pt idx="512">
                  <c:v>3.4559494089578626</c:v>
                </c:pt>
                <c:pt idx="513">
                  <c:v>3.4536112294806554</c:v>
                </c:pt>
                <c:pt idx="514">
                  <c:v>3.451273050003703</c:v>
                </c:pt>
                <c:pt idx="515">
                  <c:v>3.4489348705269904</c:v>
                </c:pt>
                <c:pt idx="516">
                  <c:v>3.4465966910505044</c:v>
                </c:pt>
                <c:pt idx="517">
                  <c:v>3.4442585115742315</c:v>
                </c:pt>
                <c:pt idx="518">
                  <c:v>3.4419203320981593</c:v>
                </c:pt>
                <c:pt idx="519">
                  <c:v>3.4395821526222772</c:v>
                </c:pt>
                <c:pt idx="520">
                  <c:v>3.4372439731465736</c:v>
                </c:pt>
                <c:pt idx="521">
                  <c:v>3.4349057936710379</c:v>
                </c:pt>
                <c:pt idx="522">
                  <c:v>3.4325676141956611</c:v>
                </c:pt>
                <c:pt idx="523">
                  <c:v>3.4302294347204345</c:v>
                </c:pt>
                <c:pt idx="524">
                  <c:v>3.4278912552453482</c:v>
                </c:pt>
                <c:pt idx="525">
                  <c:v>3.4255530757703951</c:v>
                </c:pt>
                <c:pt idx="526">
                  <c:v>3.4232148962955673</c:v>
                </c:pt>
                <c:pt idx="527">
                  <c:v>3.4208767168208567</c:v>
                </c:pt>
                <c:pt idx="528">
                  <c:v>3.418538537346258</c:v>
                </c:pt>
                <c:pt idx="529">
                  <c:v>3.4162003578717641</c:v>
                </c:pt>
                <c:pt idx="530">
                  <c:v>3.4138621783973688</c:v>
                </c:pt>
                <c:pt idx="531">
                  <c:v>3.4115239989230677</c:v>
                </c:pt>
                <c:pt idx="532">
                  <c:v>3.4091858194488527</c:v>
                </c:pt>
                <c:pt idx="533">
                  <c:v>3.4068476399747212</c:v>
                </c:pt>
                <c:pt idx="534">
                  <c:v>3.4045094605006687</c:v>
                </c:pt>
                <c:pt idx="535">
                  <c:v>3.4021712810266882</c:v>
                </c:pt>
                <c:pt idx="536">
                  <c:v>3.3998331015527778</c:v>
                </c:pt>
                <c:pt idx="537">
                  <c:v>3.3974949220789323</c:v>
                </c:pt>
                <c:pt idx="538">
                  <c:v>3.395156742605149</c:v>
                </c:pt>
                <c:pt idx="539">
                  <c:v>3.3928185631314234</c:v>
                </c:pt>
                <c:pt idx="540">
                  <c:v>3.390480383657752</c:v>
                </c:pt>
                <c:pt idx="541">
                  <c:v>3.388142204184132</c:v>
                </c:pt>
                <c:pt idx="542">
                  <c:v>3.385804024710561</c:v>
                </c:pt>
                <c:pt idx="543">
                  <c:v>3.3834658452370361</c:v>
                </c:pt>
                <c:pt idx="544">
                  <c:v>3.3811276657635538</c:v>
                </c:pt>
                <c:pt idx="545">
                  <c:v>3.3787894862901124</c:v>
                </c:pt>
                <c:pt idx="546">
                  <c:v>3.3764513068167092</c:v>
                </c:pt>
                <c:pt idx="547">
                  <c:v>3.3741131273433425</c:v>
                </c:pt>
                <c:pt idx="548">
                  <c:v>3.3717749478700094</c:v>
                </c:pt>
                <c:pt idx="549">
                  <c:v>3.3694367683967092</c:v>
                </c:pt>
                <c:pt idx="550">
                  <c:v>3.3670985889234384</c:v>
                </c:pt>
                <c:pt idx="551">
                  <c:v>3.3647604094501968</c:v>
                </c:pt>
                <c:pt idx="552">
                  <c:v>3.3624222299769819</c:v>
                </c:pt>
                <c:pt idx="553">
                  <c:v>3.3600840505037919</c:v>
                </c:pt>
                <c:pt idx="554">
                  <c:v>3.3577458710306258</c:v>
                </c:pt>
                <c:pt idx="555">
                  <c:v>3.355407691557482</c:v>
                </c:pt>
                <c:pt idx="556">
                  <c:v>3.3530695120843603</c:v>
                </c:pt>
                <c:pt idx="557">
                  <c:v>3.3507313326112582</c:v>
                </c:pt>
                <c:pt idx="558">
                  <c:v>3.3483931531381748</c:v>
                </c:pt>
                <c:pt idx="559">
                  <c:v>3.3460549736651091</c:v>
                </c:pt>
                <c:pt idx="560">
                  <c:v>3.3437167941920602</c:v>
                </c:pt>
                <c:pt idx="561">
                  <c:v>3.3413786147190265</c:v>
                </c:pt>
                <c:pt idx="562">
                  <c:v>3.3390404352460088</c:v>
                </c:pt>
                <c:pt idx="563">
                  <c:v>3.3367022557730044</c:v>
                </c:pt>
                <c:pt idx="564">
                  <c:v>3.3343640763000133</c:v>
                </c:pt>
                <c:pt idx="565">
                  <c:v>3.3320258968270347</c:v>
                </c:pt>
                <c:pt idx="566">
                  <c:v>3.3296877173540675</c:v>
                </c:pt>
                <c:pt idx="567">
                  <c:v>3.327349537881112</c:v>
                </c:pt>
                <c:pt idx="568">
                  <c:v>3.3250113584081671</c:v>
                </c:pt>
                <c:pt idx="569">
                  <c:v>3.3226731789352311</c:v>
                </c:pt>
                <c:pt idx="570">
                  <c:v>3.3203349994623048</c:v>
                </c:pt>
                <c:pt idx="571">
                  <c:v>3.3179968199893874</c:v>
                </c:pt>
                <c:pt idx="572">
                  <c:v>3.3156586405164781</c:v>
                </c:pt>
                <c:pt idx="573">
                  <c:v>3.3133204610435758</c:v>
                </c:pt>
                <c:pt idx="574">
                  <c:v>3.3109822815706824</c:v>
                </c:pt>
                <c:pt idx="575">
                  <c:v>3.3086441020977952</c:v>
                </c:pt>
                <c:pt idx="576">
                  <c:v>3.3063059226249143</c:v>
                </c:pt>
                <c:pt idx="577">
                  <c:v>3.3039677431520396</c:v>
                </c:pt>
                <c:pt idx="578">
                  <c:v>3.3016295636791702</c:v>
                </c:pt>
                <c:pt idx="579">
                  <c:v>3.299291384206307</c:v>
                </c:pt>
                <c:pt idx="580">
                  <c:v>3.2969532047334482</c:v>
                </c:pt>
                <c:pt idx="581">
                  <c:v>3.2946150252605948</c:v>
                </c:pt>
                <c:pt idx="582">
                  <c:v>3.2922768457877449</c:v>
                </c:pt>
                <c:pt idx="583">
                  <c:v>3.2899386663149004</c:v>
                </c:pt>
                <c:pt idx="584">
                  <c:v>3.2876004868420603</c:v>
                </c:pt>
                <c:pt idx="585">
                  <c:v>3.2852623073692229</c:v>
                </c:pt>
                <c:pt idx="586">
                  <c:v>3.2829241278963899</c:v>
                </c:pt>
                <c:pt idx="587">
                  <c:v>3.2805859484235596</c:v>
                </c:pt>
                <c:pt idx="588">
                  <c:v>3.2782477689507328</c:v>
                </c:pt>
                <c:pt idx="589">
                  <c:v>3.2759095894779087</c:v>
                </c:pt>
                <c:pt idx="590">
                  <c:v>3.2735714100050881</c:v>
                </c:pt>
                <c:pt idx="591">
                  <c:v>3.2712332305322702</c:v>
                </c:pt>
                <c:pt idx="592">
                  <c:v>3.2688950510594541</c:v>
                </c:pt>
                <c:pt idx="593">
                  <c:v>3.2665568715866407</c:v>
                </c:pt>
                <c:pt idx="594">
                  <c:v>3.2642186921138299</c:v>
                </c:pt>
                <c:pt idx="595">
                  <c:v>3.2618805126410209</c:v>
                </c:pt>
                <c:pt idx="596">
                  <c:v>3.2595423331682136</c:v>
                </c:pt>
                <c:pt idx="597">
                  <c:v>3.2572041536954091</c:v>
                </c:pt>
                <c:pt idx="598">
                  <c:v>3.2548659742226054</c:v>
                </c:pt>
                <c:pt idx="599">
                  <c:v>3.2525277947498035</c:v>
                </c:pt>
                <c:pt idx="600">
                  <c:v>3.2501896152770033</c:v>
                </c:pt>
                <c:pt idx="601">
                  <c:v>3.247851435804205</c:v>
                </c:pt>
                <c:pt idx="602">
                  <c:v>3.2455132563314075</c:v>
                </c:pt>
                <c:pt idx="603">
                  <c:v>3.243175076858611</c:v>
                </c:pt>
                <c:pt idx="604">
                  <c:v>3.240836897385817</c:v>
                </c:pt>
                <c:pt idx="605">
                  <c:v>3.2384987179130231</c:v>
                </c:pt>
                <c:pt idx="606">
                  <c:v>3.236160538440231</c:v>
                </c:pt>
                <c:pt idx="607">
                  <c:v>3.2338223589674389</c:v>
                </c:pt>
                <c:pt idx="608">
                  <c:v>3.2314841794946485</c:v>
                </c:pt>
                <c:pt idx="609">
                  <c:v>3.229146000021859</c:v>
                </c:pt>
                <c:pt idx="610">
                  <c:v>3.2268078205490704</c:v>
                </c:pt>
                <c:pt idx="611">
                  <c:v>3.2244696410762828</c:v>
                </c:pt>
                <c:pt idx="612">
                  <c:v>3.2221314616034959</c:v>
                </c:pt>
                <c:pt idx="613">
                  <c:v>3.2197932821307091</c:v>
                </c:pt>
                <c:pt idx="614">
                  <c:v>3.2174551026579241</c:v>
                </c:pt>
                <c:pt idx="615">
                  <c:v>3.2151169231851382</c:v>
                </c:pt>
                <c:pt idx="616">
                  <c:v>3.2127787437123541</c:v>
                </c:pt>
                <c:pt idx="617">
                  <c:v>3.2104405642395708</c:v>
                </c:pt>
                <c:pt idx="618">
                  <c:v>3.2081023847667876</c:v>
                </c:pt>
                <c:pt idx="619">
                  <c:v>3.2057642052940043</c:v>
                </c:pt>
                <c:pt idx="620">
                  <c:v>3.2034260258212219</c:v>
                </c:pt>
                <c:pt idx="621">
                  <c:v>3.2010878463484405</c:v>
                </c:pt>
                <c:pt idx="622">
                  <c:v>3.198749666875659</c:v>
                </c:pt>
                <c:pt idx="623">
                  <c:v>3.1964114874028775</c:v>
                </c:pt>
                <c:pt idx="624">
                  <c:v>3.1940733079300969</c:v>
                </c:pt>
                <c:pt idx="625">
                  <c:v>3.1917351284573163</c:v>
                </c:pt>
                <c:pt idx="626">
                  <c:v>3.1893969489845366</c:v>
                </c:pt>
                <c:pt idx="627">
                  <c:v>3.1870587695117578</c:v>
                </c:pt>
                <c:pt idx="628">
                  <c:v>3.1847205900389781</c:v>
                </c:pt>
                <c:pt idx="629">
                  <c:v>3.1823824105661993</c:v>
                </c:pt>
                <c:pt idx="630">
                  <c:v>3.1800442310934196</c:v>
                </c:pt>
                <c:pt idx="631">
                  <c:v>3.1777060516206417</c:v>
                </c:pt>
                <c:pt idx="632">
                  <c:v>3.1753678721478629</c:v>
                </c:pt>
                <c:pt idx="633">
                  <c:v>3.1730296926750849</c:v>
                </c:pt>
                <c:pt idx="634">
                  <c:v>3.170691513202307</c:v>
                </c:pt>
                <c:pt idx="635">
                  <c:v>3.16835333372953</c:v>
                </c:pt>
                <c:pt idx="636">
                  <c:v>3.1660151542567521</c:v>
                </c:pt>
                <c:pt idx="637">
                  <c:v>3.163676974783975</c:v>
                </c:pt>
                <c:pt idx="638">
                  <c:v>3.161338795311198</c:v>
                </c:pt>
                <c:pt idx="639">
                  <c:v>3.159000615838421</c:v>
                </c:pt>
                <c:pt idx="640">
                  <c:v>3.1566624363656439</c:v>
                </c:pt>
                <c:pt idx="641">
                  <c:v>3.1543242568928669</c:v>
                </c:pt>
                <c:pt idx="642">
                  <c:v>3.1519860774200907</c:v>
                </c:pt>
                <c:pt idx="643">
                  <c:v>3.1496478979473137</c:v>
                </c:pt>
                <c:pt idx="644">
                  <c:v>3.1473097184745376</c:v>
                </c:pt>
                <c:pt idx="645">
                  <c:v>3.1449715390017614</c:v>
                </c:pt>
                <c:pt idx="646">
                  <c:v>3.1426333595289853</c:v>
                </c:pt>
                <c:pt idx="647">
                  <c:v>3.14029518005621</c:v>
                </c:pt>
                <c:pt idx="648">
                  <c:v>3.137957000583433</c:v>
                </c:pt>
                <c:pt idx="649">
                  <c:v>3.1356188211106577</c:v>
                </c:pt>
                <c:pt idx="650">
                  <c:v>3.1332806416378816</c:v>
                </c:pt>
                <c:pt idx="651">
                  <c:v>3.1309424621651063</c:v>
                </c:pt>
                <c:pt idx="652">
                  <c:v>3.128604282692331</c:v>
                </c:pt>
                <c:pt idx="653">
                  <c:v>3.1262661032195549</c:v>
                </c:pt>
                <c:pt idx="654">
                  <c:v>3.1239279237467796</c:v>
                </c:pt>
                <c:pt idx="655">
                  <c:v>3.1215897442740044</c:v>
                </c:pt>
                <c:pt idx="656">
                  <c:v>3.1192515648012291</c:v>
                </c:pt>
                <c:pt idx="657">
                  <c:v>3.116913385328453</c:v>
                </c:pt>
                <c:pt idx="658">
                  <c:v>3.1145752058556786</c:v>
                </c:pt>
                <c:pt idx="659">
                  <c:v>3.1122370263829033</c:v>
                </c:pt>
                <c:pt idx="660">
                  <c:v>3.1098988469101281</c:v>
                </c:pt>
                <c:pt idx="661">
                  <c:v>3.1075606674373528</c:v>
                </c:pt>
                <c:pt idx="662">
                  <c:v>3.1052224879645776</c:v>
                </c:pt>
                <c:pt idx="663">
                  <c:v>3.1028843084918023</c:v>
                </c:pt>
                <c:pt idx="664">
                  <c:v>3.1005461290190279</c:v>
                </c:pt>
                <c:pt idx="665">
                  <c:v>3.0982079495462527</c:v>
                </c:pt>
                <c:pt idx="666">
                  <c:v>3.0958697700734774</c:v>
                </c:pt>
                <c:pt idx="667">
                  <c:v>3.093531590600703</c:v>
                </c:pt>
                <c:pt idx="668">
                  <c:v>3.0911934111279278</c:v>
                </c:pt>
                <c:pt idx="669">
                  <c:v>3.0888552316551525</c:v>
                </c:pt>
                <c:pt idx="670">
                  <c:v>3.0865170521823782</c:v>
                </c:pt>
                <c:pt idx="671">
                  <c:v>3.0841788727096029</c:v>
                </c:pt>
                <c:pt idx="672">
                  <c:v>3.0818406932368285</c:v>
                </c:pt>
                <c:pt idx="673">
                  <c:v>3.0795025137640533</c:v>
                </c:pt>
                <c:pt idx="674">
                  <c:v>3.0771643342912789</c:v>
                </c:pt>
                <c:pt idx="675">
                  <c:v>3.0748261548185045</c:v>
                </c:pt>
                <c:pt idx="676">
                  <c:v>3.0724879753457293</c:v>
                </c:pt>
                <c:pt idx="677">
                  <c:v>3.0701497958729549</c:v>
                </c:pt>
                <c:pt idx="678">
                  <c:v>3.0678116164001796</c:v>
                </c:pt>
                <c:pt idx="679">
                  <c:v>3.0654734369274053</c:v>
                </c:pt>
                <c:pt idx="680">
                  <c:v>3.0631352574546309</c:v>
                </c:pt>
                <c:pt idx="681">
                  <c:v>3.0607970779818565</c:v>
                </c:pt>
                <c:pt idx="682">
                  <c:v>3.0584588985090813</c:v>
                </c:pt>
                <c:pt idx="683">
                  <c:v>3.0561207190363069</c:v>
                </c:pt>
                <c:pt idx="684">
                  <c:v>3.0537825395635325</c:v>
                </c:pt>
                <c:pt idx="685">
                  <c:v>3.0514443600907573</c:v>
                </c:pt>
                <c:pt idx="686">
                  <c:v>3.0491061806179829</c:v>
                </c:pt>
                <c:pt idx="687">
                  <c:v>3.0467680011452085</c:v>
                </c:pt>
                <c:pt idx="688">
                  <c:v>3.0444298216724341</c:v>
                </c:pt>
                <c:pt idx="689">
                  <c:v>3.0420916421996589</c:v>
                </c:pt>
                <c:pt idx="690">
                  <c:v>3.0397534627268845</c:v>
                </c:pt>
                <c:pt idx="691">
                  <c:v>3.0374152832541101</c:v>
                </c:pt>
                <c:pt idx="692">
                  <c:v>3.0350771037813358</c:v>
                </c:pt>
                <c:pt idx="693">
                  <c:v>3.0327389243085614</c:v>
                </c:pt>
                <c:pt idx="694">
                  <c:v>3.0304007448357861</c:v>
                </c:pt>
                <c:pt idx="695">
                  <c:v>3.0280625653630118</c:v>
                </c:pt>
                <c:pt idx="696">
                  <c:v>3.0257243858902374</c:v>
                </c:pt>
                <c:pt idx="697">
                  <c:v>3.023386206417463</c:v>
                </c:pt>
                <c:pt idx="698">
                  <c:v>3.0210480269446887</c:v>
                </c:pt>
                <c:pt idx="699">
                  <c:v>3.0187098474719143</c:v>
                </c:pt>
                <c:pt idx="700">
                  <c:v>3.016371667999139</c:v>
                </c:pt>
                <c:pt idx="701">
                  <c:v>3.0140334885263655</c:v>
                </c:pt>
                <c:pt idx="702">
                  <c:v>3.0116953090535903</c:v>
                </c:pt>
                <c:pt idx="703">
                  <c:v>3.0093571295808159</c:v>
                </c:pt>
                <c:pt idx="704">
                  <c:v>3.0070189501080415</c:v>
                </c:pt>
                <c:pt idx="705">
                  <c:v>3.0046807706352672</c:v>
                </c:pt>
                <c:pt idx="706">
                  <c:v>3.0023425911624928</c:v>
                </c:pt>
                <c:pt idx="707">
                  <c:v>3.0000044116897184</c:v>
                </c:pt>
                <c:pt idx="708">
                  <c:v>2.9976662322169441</c:v>
                </c:pt>
                <c:pt idx="709">
                  <c:v>2.9953280527441688</c:v>
                </c:pt>
                <c:pt idx="710">
                  <c:v>2.9929898732713944</c:v>
                </c:pt>
                <c:pt idx="711">
                  <c:v>2.9906516937986201</c:v>
                </c:pt>
                <c:pt idx="712">
                  <c:v>2.9883135143258457</c:v>
                </c:pt>
                <c:pt idx="713">
                  <c:v>2.9859753348530713</c:v>
                </c:pt>
                <c:pt idx="714">
                  <c:v>2.9836371553802969</c:v>
                </c:pt>
                <c:pt idx="715">
                  <c:v>2.9812989759075226</c:v>
                </c:pt>
                <c:pt idx="716">
                  <c:v>2.9789607964347482</c:v>
                </c:pt>
                <c:pt idx="717">
                  <c:v>2.9766226169619738</c:v>
                </c:pt>
                <c:pt idx="718">
                  <c:v>2.9742844374891986</c:v>
                </c:pt>
                <c:pt idx="719">
                  <c:v>2.9719462580164242</c:v>
                </c:pt>
                <c:pt idx="720">
                  <c:v>2.9696080785436498</c:v>
                </c:pt>
                <c:pt idx="721">
                  <c:v>2.9672698990708755</c:v>
                </c:pt>
                <c:pt idx="722">
                  <c:v>2.9649317195981011</c:v>
                </c:pt>
                <c:pt idx="723">
                  <c:v>2.9625935401253267</c:v>
                </c:pt>
                <c:pt idx="724">
                  <c:v>2.9602553606525523</c:v>
                </c:pt>
                <c:pt idx="725">
                  <c:v>2.957917181179778</c:v>
                </c:pt>
                <c:pt idx="726">
                  <c:v>2.9555790017070036</c:v>
                </c:pt>
                <c:pt idx="727">
                  <c:v>2.9532408222342292</c:v>
                </c:pt>
                <c:pt idx="728">
                  <c:v>2.950902642761454</c:v>
                </c:pt>
                <c:pt idx="729">
                  <c:v>2.9485644632886796</c:v>
                </c:pt>
                <c:pt idx="730">
                  <c:v>2.9462262838159052</c:v>
                </c:pt>
                <c:pt idx="731">
                  <c:v>2.9438881043431309</c:v>
                </c:pt>
                <c:pt idx="732">
                  <c:v>2.9415499248703565</c:v>
                </c:pt>
                <c:pt idx="733">
                  <c:v>2.9392117453975821</c:v>
                </c:pt>
                <c:pt idx="734">
                  <c:v>2.9368735659248077</c:v>
                </c:pt>
                <c:pt idx="735">
                  <c:v>2.9345353864520334</c:v>
                </c:pt>
                <c:pt idx="736">
                  <c:v>2.932197206979259</c:v>
                </c:pt>
                <c:pt idx="737">
                  <c:v>2.9298590275064846</c:v>
                </c:pt>
                <c:pt idx="738">
                  <c:v>2.9275208480337103</c:v>
                </c:pt>
                <c:pt idx="739">
                  <c:v>2.9251826685609359</c:v>
                </c:pt>
                <c:pt idx="740">
                  <c:v>2.9228444890881615</c:v>
                </c:pt>
                <c:pt idx="741">
                  <c:v>2.9205063096153863</c:v>
                </c:pt>
                <c:pt idx="742">
                  <c:v>2.9181681301426128</c:v>
                </c:pt>
                <c:pt idx="743">
                  <c:v>2.9158299506698384</c:v>
                </c:pt>
                <c:pt idx="744">
                  <c:v>2.9134917711970632</c:v>
                </c:pt>
                <c:pt idx="745">
                  <c:v>2.9111535917242888</c:v>
                </c:pt>
                <c:pt idx="746">
                  <c:v>2.9088154122515144</c:v>
                </c:pt>
                <c:pt idx="747">
                  <c:v>2.90647723277874</c:v>
                </c:pt>
                <c:pt idx="748">
                  <c:v>2.9041390533059657</c:v>
                </c:pt>
                <c:pt idx="749">
                  <c:v>2.9018008738331913</c:v>
                </c:pt>
                <c:pt idx="750">
                  <c:v>2.8994626943604169</c:v>
                </c:pt>
                <c:pt idx="751">
                  <c:v>2.8971245148876426</c:v>
                </c:pt>
                <c:pt idx="752">
                  <c:v>2.8947863354148682</c:v>
                </c:pt>
                <c:pt idx="753">
                  <c:v>2.8924481559420938</c:v>
                </c:pt>
                <c:pt idx="754">
                  <c:v>2.8901099764693194</c:v>
                </c:pt>
                <c:pt idx="755">
                  <c:v>2.8877717969965442</c:v>
                </c:pt>
                <c:pt idx="756">
                  <c:v>2.8854336175237698</c:v>
                </c:pt>
                <c:pt idx="757">
                  <c:v>2.8830954380509954</c:v>
                </c:pt>
                <c:pt idx="758">
                  <c:v>2.8807572585782211</c:v>
                </c:pt>
                <c:pt idx="759">
                  <c:v>2.8784190791054467</c:v>
                </c:pt>
                <c:pt idx="760">
                  <c:v>2.8760808996326723</c:v>
                </c:pt>
                <c:pt idx="761">
                  <c:v>2.873742720159898</c:v>
                </c:pt>
                <c:pt idx="762">
                  <c:v>2.8714045406871236</c:v>
                </c:pt>
                <c:pt idx="763">
                  <c:v>2.8690663612143492</c:v>
                </c:pt>
                <c:pt idx="764">
                  <c:v>2.8667281817415748</c:v>
                </c:pt>
                <c:pt idx="765">
                  <c:v>2.8643900022688005</c:v>
                </c:pt>
                <c:pt idx="766">
                  <c:v>2.8620518227960261</c:v>
                </c:pt>
                <c:pt idx="767">
                  <c:v>2.8597136433232517</c:v>
                </c:pt>
                <c:pt idx="768">
                  <c:v>2.8573754638504765</c:v>
                </c:pt>
                <c:pt idx="769">
                  <c:v>2.8550372843777021</c:v>
                </c:pt>
                <c:pt idx="770">
                  <c:v>2.8526991049049277</c:v>
                </c:pt>
                <c:pt idx="771">
                  <c:v>2.8503609254321534</c:v>
                </c:pt>
                <c:pt idx="772">
                  <c:v>2.848022745959379</c:v>
                </c:pt>
                <c:pt idx="773">
                  <c:v>2.8456845664866046</c:v>
                </c:pt>
                <c:pt idx="774">
                  <c:v>2.8433463870138302</c:v>
                </c:pt>
                <c:pt idx="775">
                  <c:v>2.8410082075410559</c:v>
                </c:pt>
                <c:pt idx="776">
                  <c:v>2.8386700280682815</c:v>
                </c:pt>
                <c:pt idx="777">
                  <c:v>2.8363318485955071</c:v>
                </c:pt>
                <c:pt idx="778">
                  <c:v>2.8339936691227328</c:v>
                </c:pt>
                <c:pt idx="779">
                  <c:v>2.8316554896499584</c:v>
                </c:pt>
                <c:pt idx="780">
                  <c:v>2.829317310177184</c:v>
                </c:pt>
                <c:pt idx="781">
                  <c:v>2.8269791307044096</c:v>
                </c:pt>
                <c:pt idx="782">
                  <c:v>2.8246409512316353</c:v>
                </c:pt>
                <c:pt idx="783">
                  <c:v>2.8223027717588609</c:v>
                </c:pt>
                <c:pt idx="784">
                  <c:v>2.8199645922860865</c:v>
                </c:pt>
                <c:pt idx="785">
                  <c:v>2.8176264128133113</c:v>
                </c:pt>
                <c:pt idx="786">
                  <c:v>2.8152882333405369</c:v>
                </c:pt>
                <c:pt idx="787">
                  <c:v>2.8129500538677625</c:v>
                </c:pt>
                <c:pt idx="788">
                  <c:v>2.8106118743949882</c:v>
                </c:pt>
                <c:pt idx="789">
                  <c:v>2.8082736949222138</c:v>
                </c:pt>
                <c:pt idx="790">
                  <c:v>2.8059355154494394</c:v>
                </c:pt>
                <c:pt idx="791">
                  <c:v>2.8035973359766651</c:v>
                </c:pt>
                <c:pt idx="792">
                  <c:v>2.8012591565038907</c:v>
                </c:pt>
                <c:pt idx="793">
                  <c:v>2.7989209770311163</c:v>
                </c:pt>
                <c:pt idx="794">
                  <c:v>2.7965827975583419</c:v>
                </c:pt>
                <c:pt idx="795">
                  <c:v>2.7942446180855676</c:v>
                </c:pt>
                <c:pt idx="796">
                  <c:v>2.7919064386127923</c:v>
                </c:pt>
                <c:pt idx="797">
                  <c:v>2.7895682591400179</c:v>
                </c:pt>
                <c:pt idx="798">
                  <c:v>2.7872300796672436</c:v>
                </c:pt>
                <c:pt idx="799">
                  <c:v>2.7848919001944692</c:v>
                </c:pt>
                <c:pt idx="800">
                  <c:v>2.7825537207216948</c:v>
                </c:pt>
                <c:pt idx="801">
                  <c:v>2.7802155412489205</c:v>
                </c:pt>
                <c:pt idx="802">
                  <c:v>2.7778773617761461</c:v>
                </c:pt>
                <c:pt idx="803">
                  <c:v>2.7755391823033717</c:v>
                </c:pt>
                <c:pt idx="804">
                  <c:v>2.7732010028305973</c:v>
                </c:pt>
                <c:pt idx="805">
                  <c:v>2.770862823357823</c:v>
                </c:pt>
                <c:pt idx="806">
                  <c:v>2.7685246438850486</c:v>
                </c:pt>
                <c:pt idx="807">
                  <c:v>2.7661864644122733</c:v>
                </c:pt>
                <c:pt idx="808">
                  <c:v>2.7638482849394999</c:v>
                </c:pt>
                <c:pt idx="809">
                  <c:v>2.7615101054667255</c:v>
                </c:pt>
                <c:pt idx="810">
                  <c:v>2.7591719259939511</c:v>
                </c:pt>
                <c:pt idx="811">
                  <c:v>2.7568337465211767</c:v>
                </c:pt>
                <c:pt idx="812">
                  <c:v>2.7544955670484015</c:v>
                </c:pt>
                <c:pt idx="813">
                  <c:v>2.7521573875756271</c:v>
                </c:pt>
                <c:pt idx="814">
                  <c:v>2.7498192081028527</c:v>
                </c:pt>
                <c:pt idx="815">
                  <c:v>2.7474810286300784</c:v>
                </c:pt>
                <c:pt idx="816">
                  <c:v>2.745142849157304</c:v>
                </c:pt>
                <c:pt idx="817">
                  <c:v>2.7428046696845296</c:v>
                </c:pt>
                <c:pt idx="818">
                  <c:v>2.7404664902117553</c:v>
                </c:pt>
                <c:pt idx="819">
                  <c:v>2.7381283107389809</c:v>
                </c:pt>
                <c:pt idx="820">
                  <c:v>2.7357901312662065</c:v>
                </c:pt>
                <c:pt idx="821">
                  <c:v>2.7334519517934313</c:v>
                </c:pt>
                <c:pt idx="822">
                  <c:v>2.7311137723206578</c:v>
                </c:pt>
                <c:pt idx="823">
                  <c:v>2.7287755928478834</c:v>
                </c:pt>
                <c:pt idx="824">
                  <c:v>2.726437413375109</c:v>
                </c:pt>
                <c:pt idx="825">
                  <c:v>2.7240992339023338</c:v>
                </c:pt>
                <c:pt idx="826">
                  <c:v>2.7217610544295594</c:v>
                </c:pt>
                <c:pt idx="827">
                  <c:v>2.7194228749567859</c:v>
                </c:pt>
                <c:pt idx="828">
                  <c:v>2.7170846954840115</c:v>
                </c:pt>
                <c:pt idx="829">
                  <c:v>2.7147465160112372</c:v>
                </c:pt>
                <c:pt idx="830">
                  <c:v>2.7124083365384619</c:v>
                </c:pt>
                <c:pt idx="831">
                  <c:v>2.7100701570656875</c:v>
                </c:pt>
                <c:pt idx="832">
                  <c:v>2.7077319775929132</c:v>
                </c:pt>
                <c:pt idx="833">
                  <c:v>2.7053937981201388</c:v>
                </c:pt>
                <c:pt idx="834">
                  <c:v>2.7030556186473644</c:v>
                </c:pt>
                <c:pt idx="835">
                  <c:v>2.7007174391745901</c:v>
                </c:pt>
                <c:pt idx="836">
                  <c:v>2.6983792597018157</c:v>
                </c:pt>
                <c:pt idx="837">
                  <c:v>2.6960410802290413</c:v>
                </c:pt>
                <c:pt idx="838">
                  <c:v>2.6937029007562669</c:v>
                </c:pt>
                <c:pt idx="839">
                  <c:v>2.6913647212834917</c:v>
                </c:pt>
                <c:pt idx="840">
                  <c:v>2.6890265418107173</c:v>
                </c:pt>
                <c:pt idx="841">
                  <c:v>2.6866883623379429</c:v>
                </c:pt>
                <c:pt idx="842">
                  <c:v>2.6843501828651695</c:v>
                </c:pt>
                <c:pt idx="843">
                  <c:v>2.6820120033923942</c:v>
                </c:pt>
                <c:pt idx="844">
                  <c:v>2.6796738239196198</c:v>
                </c:pt>
                <c:pt idx="845">
                  <c:v>2.6773356444468455</c:v>
                </c:pt>
                <c:pt idx="846">
                  <c:v>2.6749974649740711</c:v>
                </c:pt>
                <c:pt idx="847">
                  <c:v>2.6726592855012967</c:v>
                </c:pt>
                <c:pt idx="848">
                  <c:v>2.6703211060285224</c:v>
                </c:pt>
                <c:pt idx="849">
                  <c:v>2.667982926555748</c:v>
                </c:pt>
                <c:pt idx="850">
                  <c:v>2.6656447470829736</c:v>
                </c:pt>
                <c:pt idx="851">
                  <c:v>2.6633065676101992</c:v>
                </c:pt>
                <c:pt idx="852">
                  <c:v>2.6609683881374249</c:v>
                </c:pt>
                <c:pt idx="853">
                  <c:v>2.6586302086646505</c:v>
                </c:pt>
                <c:pt idx="854">
                  <c:v>2.6562920291918761</c:v>
                </c:pt>
                <c:pt idx="855">
                  <c:v>2.6539538497191009</c:v>
                </c:pt>
                <c:pt idx="856">
                  <c:v>2.6516156702463265</c:v>
                </c:pt>
                <c:pt idx="857">
                  <c:v>2.6492774907735521</c:v>
                </c:pt>
                <c:pt idx="858">
                  <c:v>2.6469393113007778</c:v>
                </c:pt>
                <c:pt idx="859">
                  <c:v>2.6446011318280034</c:v>
                </c:pt>
                <c:pt idx="860">
                  <c:v>2.642262952355229</c:v>
                </c:pt>
                <c:pt idx="861">
                  <c:v>2.6399247728824546</c:v>
                </c:pt>
                <c:pt idx="862">
                  <c:v>2.6375865934096803</c:v>
                </c:pt>
                <c:pt idx="863">
                  <c:v>2.6352484139369059</c:v>
                </c:pt>
                <c:pt idx="864">
                  <c:v>2.6329102344641315</c:v>
                </c:pt>
                <c:pt idx="865">
                  <c:v>2.6305720549913572</c:v>
                </c:pt>
                <c:pt idx="866">
                  <c:v>2.6282338755185828</c:v>
                </c:pt>
                <c:pt idx="867">
                  <c:v>2.6258956960458084</c:v>
                </c:pt>
                <c:pt idx="868">
                  <c:v>2.623557516573034</c:v>
                </c:pt>
                <c:pt idx="869">
                  <c:v>2.6212193371002597</c:v>
                </c:pt>
                <c:pt idx="870">
                  <c:v>2.6188811576274853</c:v>
                </c:pt>
                <c:pt idx="871">
                  <c:v>2.61654297815471</c:v>
                </c:pt>
                <c:pt idx="872">
                  <c:v>2.6142047986819357</c:v>
                </c:pt>
                <c:pt idx="873">
                  <c:v>2.6118666192091613</c:v>
                </c:pt>
                <c:pt idx="874">
                  <c:v>2.6095284397363869</c:v>
                </c:pt>
                <c:pt idx="875">
                  <c:v>2.6071902602636126</c:v>
                </c:pt>
                <c:pt idx="876">
                  <c:v>2.6048520807908382</c:v>
                </c:pt>
                <c:pt idx="877">
                  <c:v>2.6025139013180638</c:v>
                </c:pt>
                <c:pt idx="878">
                  <c:v>2.6001757218452894</c:v>
                </c:pt>
                <c:pt idx="879">
                  <c:v>2.5978375423725151</c:v>
                </c:pt>
                <c:pt idx="880">
                  <c:v>2.5954993628997398</c:v>
                </c:pt>
                <c:pt idx="881">
                  <c:v>2.5931611834269663</c:v>
                </c:pt>
                <c:pt idx="882">
                  <c:v>2.590823003954192</c:v>
                </c:pt>
                <c:pt idx="883">
                  <c:v>2.5884848244814176</c:v>
                </c:pt>
                <c:pt idx="884">
                  <c:v>2.5861466450086423</c:v>
                </c:pt>
                <c:pt idx="885">
                  <c:v>2.583808465535868</c:v>
                </c:pt>
                <c:pt idx="886">
                  <c:v>2.5814702860630945</c:v>
                </c:pt>
                <c:pt idx="887">
                  <c:v>2.5791321065903201</c:v>
                </c:pt>
                <c:pt idx="888">
                  <c:v>2.5767939271175448</c:v>
                </c:pt>
                <c:pt idx="889">
                  <c:v>2.5744557476447705</c:v>
                </c:pt>
                <c:pt idx="890">
                  <c:v>2.5721175681719961</c:v>
                </c:pt>
                <c:pt idx="891">
                  <c:v>2.5697793886992217</c:v>
                </c:pt>
                <c:pt idx="892">
                  <c:v>2.5674412092264474</c:v>
                </c:pt>
                <c:pt idx="893">
                  <c:v>2.565103029753673</c:v>
                </c:pt>
                <c:pt idx="894">
                  <c:v>2.5627648502808986</c:v>
                </c:pt>
                <c:pt idx="895">
                  <c:v>2.5604266708081242</c:v>
                </c:pt>
                <c:pt idx="896">
                  <c:v>2.558088491335349</c:v>
                </c:pt>
                <c:pt idx="897">
                  <c:v>2.5557503118625755</c:v>
                </c:pt>
                <c:pt idx="898">
                  <c:v>2.5534121323898002</c:v>
                </c:pt>
                <c:pt idx="899">
                  <c:v>2.5510739529170259</c:v>
                </c:pt>
                <c:pt idx="900">
                  <c:v>2.5487357734442515</c:v>
                </c:pt>
                <c:pt idx="901">
                  <c:v>2.546397593971478</c:v>
                </c:pt>
                <c:pt idx="902">
                  <c:v>2.5440594144987028</c:v>
                </c:pt>
                <c:pt idx="903">
                  <c:v>2.5417212350259284</c:v>
                </c:pt>
                <c:pt idx="904">
                  <c:v>2.539383055553154</c:v>
                </c:pt>
                <c:pt idx="905">
                  <c:v>2.5370448760803797</c:v>
                </c:pt>
                <c:pt idx="906">
                  <c:v>2.5347066966076053</c:v>
                </c:pt>
                <c:pt idx="907">
                  <c:v>2.5323685171348309</c:v>
                </c:pt>
                <c:pt idx="908">
                  <c:v>2.5300303376620565</c:v>
                </c:pt>
                <c:pt idx="909">
                  <c:v>2.5276921581892822</c:v>
                </c:pt>
                <c:pt idx="910">
                  <c:v>2.5253539787165078</c:v>
                </c:pt>
                <c:pt idx="911">
                  <c:v>2.5230157992437334</c:v>
                </c:pt>
                <c:pt idx="912">
                  <c:v>2.5206776197709591</c:v>
                </c:pt>
                <c:pt idx="913">
                  <c:v>2.5183394402981838</c:v>
                </c:pt>
                <c:pt idx="914">
                  <c:v>2.5160012608254094</c:v>
                </c:pt>
                <c:pt idx="915">
                  <c:v>2.5136630813526351</c:v>
                </c:pt>
                <c:pt idx="916">
                  <c:v>2.5113249018798607</c:v>
                </c:pt>
                <c:pt idx="917">
                  <c:v>2.5089867224070863</c:v>
                </c:pt>
                <c:pt idx="918">
                  <c:v>2.5066485429343119</c:v>
                </c:pt>
                <c:pt idx="919">
                  <c:v>2.5043103634615376</c:v>
                </c:pt>
                <c:pt idx="920">
                  <c:v>2.5019721839887632</c:v>
                </c:pt>
                <c:pt idx="921">
                  <c:v>2.4996340045159888</c:v>
                </c:pt>
                <c:pt idx="922">
                  <c:v>2.4972958250432145</c:v>
                </c:pt>
                <c:pt idx="923">
                  <c:v>2.4949576455704401</c:v>
                </c:pt>
                <c:pt idx="924">
                  <c:v>2.4926194660976657</c:v>
                </c:pt>
                <c:pt idx="925">
                  <c:v>2.4902812866248913</c:v>
                </c:pt>
                <c:pt idx="926">
                  <c:v>2.487943107152117</c:v>
                </c:pt>
                <c:pt idx="927">
                  <c:v>2.4856049276793426</c:v>
                </c:pt>
                <c:pt idx="928">
                  <c:v>2.4832667482065682</c:v>
                </c:pt>
                <c:pt idx="929">
                  <c:v>2.480928568733793</c:v>
                </c:pt>
                <c:pt idx="930">
                  <c:v>2.4785903892610186</c:v>
                </c:pt>
                <c:pt idx="931">
                  <c:v>2.4762522097882442</c:v>
                </c:pt>
                <c:pt idx="932">
                  <c:v>2.4739140303154699</c:v>
                </c:pt>
                <c:pt idx="933">
                  <c:v>2.4715758508426955</c:v>
                </c:pt>
                <c:pt idx="934">
                  <c:v>2.4692376713699211</c:v>
                </c:pt>
                <c:pt idx="935">
                  <c:v>2.4668994918971467</c:v>
                </c:pt>
                <c:pt idx="936">
                  <c:v>2.4645613124243724</c:v>
                </c:pt>
                <c:pt idx="937">
                  <c:v>2.462223132951598</c:v>
                </c:pt>
                <c:pt idx="938">
                  <c:v>2.4598849534788227</c:v>
                </c:pt>
                <c:pt idx="939">
                  <c:v>2.4575467740060484</c:v>
                </c:pt>
                <c:pt idx="940">
                  <c:v>2.4552085945332749</c:v>
                </c:pt>
                <c:pt idx="941">
                  <c:v>2.4528704150605005</c:v>
                </c:pt>
                <c:pt idx="942">
                  <c:v>2.4505322355877261</c:v>
                </c:pt>
                <c:pt idx="943">
                  <c:v>2.4481940561149509</c:v>
                </c:pt>
                <c:pt idx="944">
                  <c:v>2.4458558766421765</c:v>
                </c:pt>
                <c:pt idx="945">
                  <c:v>2.4435176971694021</c:v>
                </c:pt>
                <c:pt idx="946">
                  <c:v>2.4411795176966278</c:v>
                </c:pt>
                <c:pt idx="947">
                  <c:v>2.4388413382238534</c:v>
                </c:pt>
                <c:pt idx="948">
                  <c:v>2.436503158751079</c:v>
                </c:pt>
                <c:pt idx="949">
                  <c:v>2.4341649792783047</c:v>
                </c:pt>
                <c:pt idx="950">
                  <c:v>2.4318267998055303</c:v>
                </c:pt>
                <c:pt idx="951">
                  <c:v>2.4294886203327559</c:v>
                </c:pt>
                <c:pt idx="952">
                  <c:v>2.4271504408599816</c:v>
                </c:pt>
                <c:pt idx="953">
                  <c:v>2.4248122613872072</c:v>
                </c:pt>
                <c:pt idx="954">
                  <c:v>2.4224740819144328</c:v>
                </c:pt>
                <c:pt idx="955">
                  <c:v>2.4201359024416584</c:v>
                </c:pt>
                <c:pt idx="956">
                  <c:v>2.4177977229688832</c:v>
                </c:pt>
                <c:pt idx="957">
                  <c:v>2.4154595434961088</c:v>
                </c:pt>
                <c:pt idx="958">
                  <c:v>2.4131213640233344</c:v>
                </c:pt>
                <c:pt idx="959">
                  <c:v>2.4107831845505601</c:v>
                </c:pt>
                <c:pt idx="960">
                  <c:v>2.4084450050777857</c:v>
                </c:pt>
                <c:pt idx="961">
                  <c:v>2.4061068256050113</c:v>
                </c:pt>
                <c:pt idx="962">
                  <c:v>2.403768646132237</c:v>
                </c:pt>
                <c:pt idx="963">
                  <c:v>2.4014304666594626</c:v>
                </c:pt>
                <c:pt idx="964">
                  <c:v>2.3990922871866882</c:v>
                </c:pt>
                <c:pt idx="965">
                  <c:v>2.3967541077139138</c:v>
                </c:pt>
                <c:pt idx="966">
                  <c:v>2.3944159282411395</c:v>
                </c:pt>
                <c:pt idx="967">
                  <c:v>2.3920777487683651</c:v>
                </c:pt>
                <c:pt idx="968">
                  <c:v>2.3897395692955907</c:v>
                </c:pt>
                <c:pt idx="969">
                  <c:v>2.3874013898228164</c:v>
                </c:pt>
                <c:pt idx="970">
                  <c:v>2.385063210350042</c:v>
                </c:pt>
                <c:pt idx="971">
                  <c:v>2.3827250308772667</c:v>
                </c:pt>
                <c:pt idx="972">
                  <c:v>2.3803868514044924</c:v>
                </c:pt>
                <c:pt idx="973">
                  <c:v>2.378048671931718</c:v>
                </c:pt>
                <c:pt idx="974">
                  <c:v>2.3757104924589436</c:v>
                </c:pt>
                <c:pt idx="975">
                  <c:v>2.3733723129861692</c:v>
                </c:pt>
                <c:pt idx="976">
                  <c:v>2.3710341335133949</c:v>
                </c:pt>
                <c:pt idx="977">
                  <c:v>2.3686959540406205</c:v>
                </c:pt>
                <c:pt idx="978">
                  <c:v>2.3663577745678461</c:v>
                </c:pt>
                <c:pt idx="979">
                  <c:v>2.3640195950950718</c:v>
                </c:pt>
                <c:pt idx="980">
                  <c:v>2.3616814156222974</c:v>
                </c:pt>
                <c:pt idx="981">
                  <c:v>2.359343236149523</c:v>
                </c:pt>
                <c:pt idx="982">
                  <c:v>2.3570050566767486</c:v>
                </c:pt>
                <c:pt idx="983">
                  <c:v>2.3546668772039743</c:v>
                </c:pt>
                <c:pt idx="984">
                  <c:v>2.352328697731199</c:v>
                </c:pt>
                <c:pt idx="985">
                  <c:v>2.3499905182584255</c:v>
                </c:pt>
                <c:pt idx="986">
                  <c:v>2.3476523387856512</c:v>
                </c:pt>
                <c:pt idx="987">
                  <c:v>2.3453141593128768</c:v>
                </c:pt>
                <c:pt idx="988">
                  <c:v>2.3429759798401015</c:v>
                </c:pt>
                <c:pt idx="989">
                  <c:v>2.3406378003673272</c:v>
                </c:pt>
                <c:pt idx="990">
                  <c:v>2.3382996208945528</c:v>
                </c:pt>
                <c:pt idx="991">
                  <c:v>2.3359614414217784</c:v>
                </c:pt>
                <c:pt idx="992">
                  <c:v>2.333623261949004</c:v>
                </c:pt>
                <c:pt idx="993">
                  <c:v>2.3312850824762297</c:v>
                </c:pt>
                <c:pt idx="994">
                  <c:v>2.3289469030034553</c:v>
                </c:pt>
                <c:pt idx="995">
                  <c:v>2.3266087235306809</c:v>
                </c:pt>
                <c:pt idx="996">
                  <c:v>2.3242705440579066</c:v>
                </c:pt>
                <c:pt idx="997">
                  <c:v>2.3219323645851313</c:v>
                </c:pt>
                <c:pt idx="998">
                  <c:v>2.3195941851123569</c:v>
                </c:pt>
                <c:pt idx="999">
                  <c:v>2.3172560056395826</c:v>
                </c:pt>
                <c:pt idx="1000">
                  <c:v>2.3149178261668091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654832"/>
        <c:axId val="241655224"/>
      </c:scatterChart>
      <c:valAx>
        <c:axId val="2416548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655224"/>
        <c:crosses val="autoZero"/>
        <c:crossBetween val="midCat"/>
      </c:valAx>
      <c:valAx>
        <c:axId val="2416552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6548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'13126 4.5 Biphasic'!$A$2:$A$14</c:f>
              <c:numCache>
                <c:formatCode>0.000</c:formatCode>
                <c:ptCount val="13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0</c:v>
                </c:pt>
                <c:pt idx="7">
                  <c:v>0.5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</c:numCache>
            </c:numRef>
          </c:xVal>
          <c:yVal>
            <c:numRef>
              <c:f>'13126 4.5 Biphasic'!$B$2:$B$14</c:f>
              <c:numCache>
                <c:formatCode>0.000</c:formatCode>
                <c:ptCount val="13"/>
                <c:pt idx="0">
                  <c:v>7.8632999999999997</c:v>
                </c:pt>
                <c:pt idx="1">
                  <c:v>3.8260999999999998</c:v>
                </c:pt>
                <c:pt idx="2">
                  <c:v>3.0354000000000001</c:v>
                </c:pt>
                <c:pt idx="3">
                  <c:v>2.3711000000000002</c:v>
                </c:pt>
                <c:pt idx="4">
                  <c:v>2.1303000000000001</c:v>
                </c:pt>
                <c:pt idx="5">
                  <c:v>1.5441</c:v>
                </c:pt>
                <c:pt idx="6">
                  <c:v>8.0531000000000006</c:v>
                </c:pt>
                <c:pt idx="7">
                  <c:v>2.8451</c:v>
                </c:pt>
                <c:pt idx="8">
                  <c:v>8</c:v>
                </c:pt>
                <c:pt idx="9">
                  <c:v>3.4771000000000001</c:v>
                </c:pt>
                <c:pt idx="10">
                  <c:v>2.7671999999999999</c:v>
                </c:pt>
                <c:pt idx="11">
                  <c:v>2.8662999999999998</c:v>
                </c:pt>
                <c:pt idx="12">
                  <c:v>3.7404000000000002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'13126 4.5 Biphasic'!$A$18:$A$1080</c:f>
              <c:numCache>
                <c:formatCode>0.000</c:formatCode>
                <c:ptCount val="1063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0.10581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</c:numCache>
            </c:numRef>
          </c:xVal>
          <c:yVal>
            <c:numRef>
              <c:f>'13126 4.5 Biphasic'!$C$18:$C$1080</c:f>
              <c:numCache>
                <c:formatCode>0.000</c:formatCode>
                <c:ptCount val="1063"/>
                <c:pt idx="0">
                  <c:v>7.8625634418292716</c:v>
                </c:pt>
                <c:pt idx="1">
                  <c:v>7.8153070484166181</c:v>
                </c:pt>
                <c:pt idx="2">
                  <c:v>7.7680507519537212</c:v>
                </c:pt>
                <c:pt idx="3">
                  <c:v>7.7207945633702222</c:v>
                </c:pt>
                <c:pt idx="4">
                  <c:v>7.6735384948278593</c:v>
                </c:pt>
                <c:pt idx="5">
                  <c:v>7.6262825598593418</c:v>
                </c:pt>
                <c:pt idx="6">
                  <c:v>7.5790267735228838</c:v>
                </c:pt>
                <c:pt idx="7">
                  <c:v>7.5317711525741471</c:v>
                </c:pt>
                <c:pt idx="8">
                  <c:v>7.4845157156575626</c:v>
                </c:pt>
                <c:pt idx="9">
                  <c:v>7.4372604835192009</c:v>
                </c:pt>
                <c:pt idx="10">
                  <c:v>7.3900054792436398</c:v>
                </c:pt>
                <c:pt idx="11">
                  <c:v>7.3427507285175038</c:v>
                </c:pt>
                <c:pt idx="12">
                  <c:v>7.295496259922702</c:v>
                </c:pt>
                <c:pt idx="13">
                  <c:v>7.2482421052626913</c:v>
                </c:pt>
                <c:pt idx="14">
                  <c:v>7.2009882999254913</c:v>
                </c:pt>
                <c:pt idx="15">
                  <c:v>7.1537348832875765</c:v>
                </c:pt>
                <c:pt idx="16">
                  <c:v>7.106481899163251</c:v>
                </c:pt>
                <c:pt idx="17">
                  <c:v>7.0592293963046213</c:v>
                </c:pt>
                <c:pt idx="18">
                  <c:v>7.0119774289578487</c:v>
                </c:pt>
                <c:pt idx="19">
                  <c:v>6.9647260574820082</c:v>
                </c:pt>
                <c:pt idx="20">
                  <c:v>6.9174753490375958</c:v>
                </c:pt>
                <c:pt idx="21">
                  <c:v>6.8625709580529426</c:v>
                </c:pt>
                <c:pt idx="22">
                  <c:v>6.8229762285740989</c:v>
                </c:pt>
                <c:pt idx="23">
                  <c:v>6.7757279922172735</c:v>
                </c:pt>
                <c:pt idx="24">
                  <c:v>6.728480772218866</c:v>
                </c:pt>
                <c:pt idx="25">
                  <c:v>6.6812346831107527</c:v>
                </c:pt>
                <c:pt idx="26">
                  <c:v>6.6339898523246585</c:v>
                </c:pt>
                <c:pt idx="27">
                  <c:v>6.5867464216435163</c:v>
                </c:pt>
                <c:pt idx="28">
                  <c:v>6.5395045488157493</c:v>
                </c:pt>
                <c:pt idx="29">
                  <c:v>6.492264409350665</c:v>
                </c:pt>
                <c:pt idx="30">
                  <c:v>6.4450261985151851</c:v>
                </c:pt>
                <c:pt idx="31">
                  <c:v>6.3977901335543423</c:v>
                </c:pt>
                <c:pt idx="32">
                  <c:v>6.3505564561604642</c:v>
                </c:pt>
                <c:pt idx="33">
                  <c:v>6.3033254352186692</c:v>
                </c:pt>
                <c:pt idx="34">
                  <c:v>6.256097369859356</c:v>
                </c:pt>
                <c:pt idx="35">
                  <c:v>6.208872592851689</c:v>
                </c:pt>
                <c:pt idx="36">
                  <c:v>6.1616514743757627</c:v>
                </c:pt>
                <c:pt idx="37">
                  <c:v>6.1144344262152392</c:v>
                </c:pt>
                <c:pt idx="38">
                  <c:v>6.0672219064166999</c:v>
                </c:pt>
                <c:pt idx="39">
                  <c:v>6.0200144244669236</c:v>
                </c:pt>
                <c:pt idx="40">
                  <c:v>5.9728125470447351</c:v>
                </c:pt>
                <c:pt idx="41">
                  <c:v>5.9256169044100488</c:v>
                </c:pt>
                <c:pt idx="42">
                  <c:v>5.8784281974992583</c:v>
                </c:pt>
                <c:pt idx="43">
                  <c:v>5.8312472058033276</c:v>
                </c:pt>
                <c:pt idx="44">
                  <c:v>5.7840747961127335</c:v>
                </c:pt>
                <c:pt idx="45">
                  <c:v>5.7369119322219584</c:v>
                </c:pt>
                <c:pt idx="46">
                  <c:v>5.6897596856955044</c:v>
                </c:pt>
                <c:pt idx="47">
                  <c:v>5.6426192478074055</c:v>
                </c:pt>
                <c:pt idx="48">
                  <c:v>5.5954919427770839</c:v>
                </c:pt>
                <c:pt idx="49">
                  <c:v>5.5483792424359955</c:v>
                </c:pt>
                <c:pt idx="50">
                  <c:v>5.5012827824719661</c:v>
                </c:pt>
                <c:pt idx="51">
                  <c:v>5.4542043804112943</c:v>
                </c:pt>
                <c:pt idx="52">
                  <c:v>5.4071460555126549</c:v>
                </c:pt>
                <c:pt idx="53">
                  <c:v>5.3601100507613646</c:v>
                </c:pt>
                <c:pt idx="54">
                  <c:v>5.3130988571676196</c:v>
                </c:pt>
                <c:pt idx="55">
                  <c:v>5.2661152405876273</c:v>
                </c:pt>
                <c:pt idx="56">
                  <c:v>5.2191622713019346</c:v>
                </c:pt>
                <c:pt idx="57">
                  <c:v>5.1722433566001893</c:v>
                </c:pt>
                <c:pt idx="58">
                  <c:v>5.1253622766357694</c:v>
                </c:pt>
                <c:pt idx="59">
                  <c:v>5.078523223826366</c:v>
                </c:pt>
                <c:pt idx="60">
                  <c:v>5.0317308460870311</c:v>
                </c:pt>
                <c:pt idx="61">
                  <c:v>4.9849902941893429</c:v>
                </c:pt>
                <c:pt idx="62">
                  <c:v>4.9383072735429305</c:v>
                </c:pt>
                <c:pt idx="63">
                  <c:v>4.8916881006921713</c:v>
                </c:pt>
                <c:pt idx="64">
                  <c:v>4.8451397648093977</c:v>
                </c:pt>
                <c:pt idx="65">
                  <c:v>4.7986699944442863</c:v>
                </c:pt>
                <c:pt idx="66">
                  <c:v>4.7522873297544619</c:v>
                </c:pt>
                <c:pt idx="67">
                  <c:v>4.706001200391503</c:v>
                </c:pt>
                <c:pt idx="68">
                  <c:v>4.6598220091457883</c:v>
                </c:pt>
                <c:pt idx="69">
                  <c:v>4.6137612213586294</c:v>
                </c:pt>
                <c:pt idx="70">
                  <c:v>4.5678314599860608</c:v>
                </c:pt>
                <c:pt idx="71">
                  <c:v>4.5220466060401492</c:v>
                </c:pt>
                <c:pt idx="72">
                  <c:v>4.4764219039348685</c:v>
                </c:pt>
                <c:pt idx="73">
                  <c:v>4.4309740710185963</c:v>
                </c:pt>
                <c:pt idx="74">
                  <c:v>4.3857214102779025</c:v>
                </c:pt>
                <c:pt idx="75">
                  <c:v>4.3406839248423061</c:v>
                </c:pt>
                <c:pt idx="76">
                  <c:v>4.2958834325021886</c:v>
                </c:pt>
                <c:pt idx="77">
                  <c:v>4.2513436779698655</c:v>
                </c:pt>
                <c:pt idx="78">
                  <c:v>4.2070904400667519</c:v>
                </c:pt>
                <c:pt idx="79">
                  <c:v>4.1631516304122211</c:v>
                </c:pt>
                <c:pt idx="80">
                  <c:v>4.119557379531984</c:v>
                </c:pt>
                <c:pt idx="81">
                  <c:v>4.0763401056129887</c:v>
                </c:pt>
                <c:pt idx="82">
                  <c:v>4.0335345604344681</c:v>
                </c:pt>
                <c:pt idx="83">
                  <c:v>3.9911778463382546</c:v>
                </c:pt>
                <c:pt idx="84">
                  <c:v>3.9493093975156901</c:v>
                </c:pt>
                <c:pt idx="85">
                  <c:v>3.9079709184463081</c:v>
                </c:pt>
                <c:pt idx="86">
                  <c:v>3.8672062721007432</c:v>
                </c:pt>
                <c:pt idx="87">
                  <c:v>3.8270613106034421</c:v>
                </c:pt>
                <c:pt idx="88">
                  <c:v>3.7875836415327315</c:v>
                </c:pt>
                <c:pt idx="89">
                  <c:v>3.7488223240088567</c:v>
                </c:pt>
                <c:pt idx="90">
                  <c:v>3.7108274902666523</c:v>
                </c:pt>
                <c:pt idx="91">
                  <c:v>3.6736498905864892</c:v>
                </c:pt>
                <c:pt idx="92">
                  <c:v>3.6373403622847587</c:v>
                </c:pt>
                <c:pt idx="93">
                  <c:v>3.6019492269080562</c:v>
                </c:pt>
                <c:pt idx="94">
                  <c:v>3.5675256237296313</c:v>
                </c:pt>
                <c:pt idx="95">
                  <c:v>3.5341167919298675</c:v>
                </c:pt>
                <c:pt idx="96">
                  <c:v>3.5017673181920834</c:v>
                </c:pt>
                <c:pt idx="97">
                  <c:v>3.4705183705272589</c:v>
                </c:pt>
                <c:pt idx="98">
                  <c:v>3.4404069425755441</c:v>
                </c:pt>
                <c:pt idx="99">
                  <c:v>3.4114651350258525</c:v>
                </c:pt>
                <c:pt idx="100">
                  <c:v>3.3837195017902122</c:v>
                </c:pt>
                <c:pt idx="101">
                  <c:v>3.3571904878966441</c:v>
                </c:pt>
                <c:pt idx="102">
                  <c:v>3.3318919835886254</c:v>
                </c:pt>
                <c:pt idx="103">
                  <c:v>3.3078310148780785</c:v>
                </c:pt>
                <c:pt idx="104">
                  <c:v>3.2850075850159435</c:v>
                </c:pt>
                <c:pt idx="105">
                  <c:v>3.263414674418514</c:v>
                </c:pt>
                <c:pt idx="106">
                  <c:v>3.2430383990530629</c:v>
                </c:pt>
                <c:pt idx="107">
                  <c:v>3.2238583197513302</c:v>
                </c:pt>
                <c:pt idx="108">
                  <c:v>3.2058478879927526</c:v>
                </c:pt>
                <c:pt idx="109">
                  <c:v>3.1889750079151691</c:v>
                </c:pt>
                <c:pt idx="110">
                  <c:v>3.1732026900680594</c:v>
                </c:pt>
                <c:pt idx="111">
                  <c:v>3.1584897699459882</c:v>
                </c:pt>
                <c:pt idx="112">
                  <c:v>3.1447916636654067</c:v>
                </c:pt>
                <c:pt idx="113">
                  <c:v>3.1320611341418942</c:v>
                </c:pt>
                <c:pt idx="114">
                  <c:v>3.1202490435172434</c:v>
                </c:pt>
                <c:pt idx="115">
                  <c:v>3.1093050710192376</c:v>
                </c:pt>
                <c:pt idx="116">
                  <c:v>3.0991783795189169</c:v>
                </c:pt>
                <c:pt idx="117">
                  <c:v>3.0898182183995093</c:v>
                </c:pt>
                <c:pt idx="118">
                  <c:v>3.0811744546346551</c:v>
                </c:pt>
                <c:pt idx="119">
                  <c:v>3.0731980279282958</c:v>
                </c:pt>
                <c:pt idx="120">
                  <c:v>3.0658413292121152</c:v>
                </c:pt>
                <c:pt idx="121">
                  <c:v>3.0590585046245122</c:v>
                </c:pt>
                <c:pt idx="122">
                  <c:v>3.0528056892728008</c:v>
                </c:pt>
                <c:pt idx="123">
                  <c:v>3.0470411766268217</c:v>
                </c:pt>
                <c:pt idx="124">
                  <c:v>3.0417255303657784</c:v>
                </c:pt>
                <c:pt idx="125">
                  <c:v>3.0368216459824744</c:v>
                </c:pt>
                <c:pt idx="126">
                  <c:v>3.0322947695325642</c:v>
                </c:pt>
                <c:pt idx="127">
                  <c:v>3.0281124806939772</c:v>
                </c:pt>
                <c:pt idx="128">
                  <c:v>3.0242446468596507</c:v>
                </c:pt>
                <c:pt idx="129">
                  <c:v>3.0206633544010586</c:v>
                </c:pt>
                <c:pt idx="130">
                  <c:v>3.0173428225735268</c:v>
                </c:pt>
                <c:pt idx="131">
                  <c:v>3.0142593048369974</c:v>
                </c:pt>
                <c:pt idx="132">
                  <c:v>3.01139098167502</c:v>
                </c:pt>
                <c:pt idx="133">
                  <c:v>3.008717848336981</c:v>
                </c:pt>
                <c:pt idx="134">
                  <c:v>3.0062216003211368</c:v>
                </c:pt>
                <c:pt idx="135">
                  <c:v>3.0038855188689642</c:v>
                </c:pt>
                <c:pt idx="136">
                  <c:v>3.0016943582590061</c:v>
                </c:pt>
                <c:pt idx="137">
                  <c:v>2.9996342362709454</c:v>
                </c:pt>
                <c:pt idx="138">
                  <c:v>2.9976925288354854</c:v>
                </c:pt>
                <c:pt idx="139">
                  <c:v>2.995857769588274</c:v>
                </c:pt>
                <c:pt idx="140">
                  <c:v>2.9941195548009949</c:v>
                </c:pt>
                <c:pt idx="141">
                  <c:v>2.9924684539639497</c:v>
                </c:pt>
                <c:pt idx="142">
                  <c:v>2.9908959261358765</c:v>
                </c:pt>
                <c:pt idx="143">
                  <c:v>2.989394242052672</c:v>
                </c:pt>
                <c:pt idx="144">
                  <c:v>2.9879564118916395</c:v>
                </c:pt>
                <c:pt idx="145">
                  <c:v>2.986576118517144</c:v>
                </c:pt>
                <c:pt idx="146">
                  <c:v>2.9852476559826666</c:v>
                </c:pt>
                <c:pt idx="147">
                  <c:v>2.9839658730296375</c:v>
                </c:pt>
                <c:pt idx="148">
                  <c:v>2.9827261213016856</c:v>
                </c:pt>
                <c:pt idx="149">
                  <c:v>2.9815242079815327</c:v>
                </c:pt>
                <c:pt idx="150">
                  <c:v>2.9803563525542804</c:v>
                </c:pt>
                <c:pt idx="151">
                  <c:v>2.9792191474034242</c:v>
                </c:pt>
                <c:pt idx="152">
                  <c:v>2.9781095219530815</c:v>
                </c:pt>
                <c:pt idx="153">
                  <c:v>2.977024710080336</c:v>
                </c:pt>
                <c:pt idx="154">
                  <c:v>2.9759622205342602</c:v>
                </c:pt>
                <c:pt idx="155">
                  <c:v>2.9749198101123424</c:v>
                </c:pt>
                <c:pt idx="156">
                  <c:v>2.9738954593600306</c:v>
                </c:pt>
                <c:pt idx="157">
                  <c:v>2.9728873505744371</c:v>
                </c:pt>
                <c:pt idx="158">
                  <c:v>2.971893847908591</c:v>
                </c:pt>
                <c:pt idx="159">
                  <c:v>2.9709134793876437</c:v>
                </c:pt>
                <c:pt idx="160">
                  <c:v>2.9699449206630151</c:v>
                </c:pt>
                <c:pt idx="161">
                  <c:v>2.9689869803443614</c:v>
                </c:pt>
                <c:pt idx="162">
                  <c:v>2.9680385867624617</c:v>
                </c:pt>
                <c:pt idx="163">
                  <c:v>2.9670987760285632</c:v>
                </c:pt>
                <c:pt idx="164">
                  <c:v>2.9661666812673477</c:v>
                </c:pt>
                <c:pt idx="165">
                  <c:v>2.9652415229115032</c:v>
                </c:pt>
                <c:pt idx="166">
                  <c:v>2.9643225999559384</c:v>
                </c:pt>
                <c:pt idx="167">
                  <c:v>2.9634092820789366</c:v>
                </c:pt>
                <c:pt idx="168">
                  <c:v>2.9625010025460758</c:v>
                </c:pt>
                <c:pt idx="169">
                  <c:v>2.9615972518205727</c:v>
                </c:pt>
                <c:pt idx="170">
                  <c:v>2.9606975718108695</c:v>
                </c:pt>
                <c:pt idx="171">
                  <c:v>2.9598015506928581</c:v>
                </c:pt>
                <c:pt idx="172">
                  <c:v>2.9589088182500696</c:v>
                </c:pt>
                <c:pt idx="173">
                  <c:v>2.9580190416806369</c:v>
                </c:pt>
                <c:pt idx="174">
                  <c:v>2.9571319218247512</c:v>
                </c:pt>
                <c:pt idx="175">
                  <c:v>2.9562471897708553</c:v>
                </c:pt>
                <c:pt idx="176">
                  <c:v>2.9553646038028525</c:v>
                </c:pt>
                <c:pt idx="177">
                  <c:v>2.9544839466543387</c:v>
                </c:pt>
                <c:pt idx="178">
                  <c:v>2.953605023039179</c:v>
                </c:pt>
                <c:pt idx="179">
                  <c:v>2.9527276574307972</c:v>
                </c:pt>
                <c:pt idx="180">
                  <c:v>2.9518516920652456</c:v>
                </c:pt>
                <c:pt idx="181">
                  <c:v>2.950976985145636</c:v>
                </c:pt>
                <c:pt idx="182">
                  <c:v>2.9501034092276974</c:v>
                </c:pt>
                <c:pt idx="183">
                  <c:v>2.9492308497682806</c:v>
                </c:pt>
                <c:pt idx="184">
                  <c:v>2.9483592038204014</c:v>
                </c:pt>
                <c:pt idx="185">
                  <c:v>2.9474883788600881</c:v>
                </c:pt>
                <c:pt idx="186">
                  <c:v>2.9466182917317569</c:v>
                </c:pt>
                <c:pt idx="187">
                  <c:v>2.9457488677001669</c:v>
                </c:pt>
                <c:pt idx="188">
                  <c:v>2.9448800395982069</c:v>
                </c:pt>
                <c:pt idx="189">
                  <c:v>2.9440117470608573</c:v>
                </c:pt>
                <c:pt idx="190">
                  <c:v>2.9431439358366154</c:v>
                </c:pt>
                <c:pt idx="191">
                  <c:v>2.9422765571685723</c:v>
                </c:pt>
                <c:pt idx="192">
                  <c:v>2.9414095672381073</c:v>
                </c:pt>
                <c:pt idx="193">
                  <c:v>2.9405429266648673</c:v>
                </c:pt>
                <c:pt idx="194">
                  <c:v>2.9396766000573482</c:v>
                </c:pt>
                <c:pt idx="195">
                  <c:v>2.938810555608959</c:v>
                </c:pt>
                <c:pt idx="196">
                  <c:v>2.9379447647349748</c:v>
                </c:pt>
                <c:pt idx="197">
                  <c:v>2.9370792017462408</c:v>
                </c:pt>
                <c:pt idx="198">
                  <c:v>2.9362138435559055</c:v>
                </c:pt>
                <c:pt idx="199">
                  <c:v>2.9353486694158537</c:v>
                </c:pt>
                <c:pt idx="200">
                  <c:v>2.9344836606798195</c:v>
                </c:pt>
                <c:pt idx="201">
                  <c:v>2.9336188005904882</c:v>
                </c:pt>
                <c:pt idx="202">
                  <c:v>2.9327540740881632</c:v>
                </c:pt>
                <c:pt idx="203">
                  <c:v>2.9318894676388014</c:v>
                </c:pt>
                <c:pt idx="204">
                  <c:v>2.9310249690794663</c:v>
                </c:pt>
                <c:pt idx="205">
                  <c:v>2.9301605674794411</c:v>
                </c:pt>
                <c:pt idx="206">
                  <c:v>2.9292962530153961</c:v>
                </c:pt>
                <c:pt idx="207">
                  <c:v>2.9284320168592135</c:v>
                </c:pt>
                <c:pt idx="208">
                  <c:v>2.9275678510771623</c:v>
                </c:pt>
                <c:pt idx="209">
                  <c:v>2.9267037485392935</c:v>
                </c:pt>
                <c:pt idx="210">
                  <c:v>2.9258397028380125</c:v>
                </c:pt>
                <c:pt idx="211">
                  <c:v>2.9249757082148982</c:v>
                </c:pt>
                <c:pt idx="212">
                  <c:v>2.9241117594949344</c:v>
                </c:pt>
                <c:pt idx="213">
                  <c:v>2.9232478520274077</c:v>
                </c:pt>
                <c:pt idx="214">
                  <c:v>2.9223839816327857</c:v>
                </c:pt>
                <c:pt idx="215">
                  <c:v>2.9215201445549859</c:v>
                </c:pt>
                <c:pt idx="216">
                  <c:v>2.920656337418472</c:v>
                </c:pt>
                <c:pt idx="217">
                  <c:v>2.9197925571897008</c:v>
                </c:pt>
                <c:pt idx="218">
                  <c:v>2.9189288011424743</c:v>
                </c:pt>
                <c:pt idx="219">
                  <c:v>2.9180650668268013</c:v>
                </c:pt>
                <c:pt idx="220">
                  <c:v>2.9172013520409115</c:v>
                </c:pt>
                <c:pt idx="221">
                  <c:v>2.9163376548061111</c:v>
                </c:pt>
                <c:pt idx="222">
                  <c:v>2.9154739733441781</c:v>
                </c:pt>
                <c:pt idx="223">
                  <c:v>2.914610306057055</c:v>
                </c:pt>
                <c:pt idx="224">
                  <c:v>2.9137466515085926</c:v>
                </c:pt>
                <c:pt idx="225">
                  <c:v>2.9128830084081478</c:v>
                </c:pt>
                <c:pt idx="226">
                  <c:v>2.9120193755958415</c:v>
                </c:pt>
                <c:pt idx="227">
                  <c:v>2.911155752029309</c:v>
                </c:pt>
                <c:pt idx="228">
                  <c:v>2.910292136771794</c:v>
                </c:pt>
                <c:pt idx="229">
                  <c:v>2.9094285289814508</c:v>
                </c:pt>
                <c:pt idx="230">
                  <c:v>2.9085649279017272</c:v>
                </c:pt>
                <c:pt idx="231">
                  <c:v>2.9077013328527199</c:v>
                </c:pt>
                <c:pt idx="232">
                  <c:v>2.9068377432234147</c:v>
                </c:pt>
                <c:pt idx="233">
                  <c:v>2.9059741584647014</c:v>
                </c:pt>
                <c:pt idx="234">
                  <c:v>2.9051105780831046</c:v>
                </c:pt>
                <c:pt idx="235">
                  <c:v>2.9042470016351469</c:v>
                </c:pt>
                <c:pt idx="236">
                  <c:v>2.9033834287222824</c:v>
                </c:pt>
                <c:pt idx="237">
                  <c:v>2.902519858986345</c:v>
                </c:pt>
                <c:pt idx="238">
                  <c:v>2.9016562921054563</c:v>
                </c:pt>
                <c:pt idx="239">
                  <c:v>2.9007927277903498</c:v>
                </c:pt>
                <c:pt idx="240">
                  <c:v>2.8999291657810682</c:v>
                </c:pt>
                <c:pt idx="241">
                  <c:v>2.8990656058439903</c:v>
                </c:pt>
                <c:pt idx="242">
                  <c:v>2.8982020477691668</c:v>
                </c:pt>
                <c:pt idx="243">
                  <c:v>2.8973384913679174</c:v>
                </c:pt>
                <c:pt idx="244">
                  <c:v>2.8964749364706819</c:v>
                </c:pt>
                <c:pt idx="245">
                  <c:v>2.8956113829250754</c:v>
                </c:pt>
                <c:pt idx="246">
                  <c:v>2.8947478305941559</c:v>
                </c:pt>
                <c:pt idx="247">
                  <c:v>2.8938842793548538</c:v>
                </c:pt>
                <c:pt idx="248">
                  <c:v>2.8930207290965688</c:v>
                </c:pt>
                <c:pt idx="249">
                  <c:v>2.8921571797199075</c:v>
                </c:pt>
                <c:pt idx="250">
                  <c:v>2.8912936311355457</c:v>
                </c:pt>
                <c:pt idx="251">
                  <c:v>2.890430083263209</c:v>
                </c:pt>
                <c:pt idx="252">
                  <c:v>2.8895665360307579</c:v>
                </c:pt>
                <c:pt idx="253">
                  <c:v>2.8887029893733605</c:v>
                </c:pt>
                <c:pt idx="254">
                  <c:v>2.8878394432327532</c:v>
                </c:pt>
                <c:pt idx="255">
                  <c:v>2.8869758975565771</c:v>
                </c:pt>
                <c:pt idx="256">
                  <c:v>2.8861123522977765</c:v>
                </c:pt>
                <c:pt idx="257">
                  <c:v>2.8852488074140634</c:v>
                </c:pt>
                <c:pt idx="258">
                  <c:v>2.8843852628674362</c:v>
                </c:pt>
                <c:pt idx="259">
                  <c:v>2.8835217186237418</c:v>
                </c:pt>
                <c:pt idx="260">
                  <c:v>2.8826581746522875</c:v>
                </c:pt>
                <c:pt idx="261">
                  <c:v>2.8817946309254907</c:v>
                </c:pt>
                <c:pt idx="262">
                  <c:v>2.8809310874185634</c:v>
                </c:pt>
                <c:pt idx="263">
                  <c:v>2.8800675441092283</c:v>
                </c:pt>
                <c:pt idx="264">
                  <c:v>2.8792040009774675</c:v>
                </c:pt>
                <c:pt idx="265">
                  <c:v>2.8783404580052876</c:v>
                </c:pt>
                <c:pt idx="266">
                  <c:v>2.8774769151765218</c:v>
                </c:pt>
                <c:pt idx="267">
                  <c:v>2.8766133724766396</c:v>
                </c:pt>
                <c:pt idx="268">
                  <c:v>2.8757498298925821</c:v>
                </c:pt>
                <c:pt idx="269">
                  <c:v>2.8748862874126146</c:v>
                </c:pt>
                <c:pt idx="270">
                  <c:v>2.874022745026191</c:v>
                </c:pt>
                <c:pt idx="271">
                  <c:v>2.8731592027238335</c:v>
                </c:pt>
                <c:pt idx="272">
                  <c:v>2.8722956604970244</c:v>
                </c:pt>
                <c:pt idx="273">
                  <c:v>2.8714321183381104</c:v>
                </c:pt>
                <c:pt idx="274">
                  <c:v>2.8705685762402124</c:v>
                </c:pt>
                <c:pt idx="275">
                  <c:v>2.8697050341971471</c:v>
                </c:pt>
                <c:pt idx="276">
                  <c:v>2.8688414922033596</c:v>
                </c:pt>
                <c:pt idx="277">
                  <c:v>2.8679779502538585</c:v>
                </c:pt>
                <c:pt idx="278">
                  <c:v>2.8671144083441549</c:v>
                </c:pt>
                <c:pt idx="279">
                  <c:v>2.8662508664702173</c:v>
                </c:pt>
                <c:pt idx="280">
                  <c:v>2.8653873246284229</c:v>
                </c:pt>
                <c:pt idx="281">
                  <c:v>2.8645237828155139</c:v>
                </c:pt>
                <c:pt idx="282">
                  <c:v>2.8636602410285636</c:v>
                </c:pt>
                <c:pt idx="283">
                  <c:v>2.8627966992649432</c:v>
                </c:pt>
                <c:pt idx="284">
                  <c:v>2.8619331575222873</c:v>
                </c:pt>
                <c:pt idx="285">
                  <c:v>2.8610696157984732</c:v>
                </c:pt>
                <c:pt idx="286">
                  <c:v>2.8602060740915913</c:v>
                </c:pt>
                <c:pt idx="287">
                  <c:v>2.8593425323999266</c:v>
                </c:pt>
                <c:pt idx="288">
                  <c:v>2.8584789907219363</c:v>
                </c:pt>
                <c:pt idx="289">
                  <c:v>2.8576154490562358</c:v>
                </c:pt>
                <c:pt idx="290">
                  <c:v>2.8567519074015797</c:v>
                </c:pt>
                <c:pt idx="291">
                  <c:v>2.8558883657568481</c:v>
                </c:pt>
                <c:pt idx="292">
                  <c:v>2.8550248241210374</c:v>
                </c:pt>
                <c:pt idx="293">
                  <c:v>2.8541612824932425</c:v>
                </c:pt>
                <c:pt idx="294">
                  <c:v>2.8532977408726516</c:v>
                </c:pt>
                <c:pt idx="295">
                  <c:v>2.8524341992585338</c:v>
                </c:pt>
                <c:pt idx="296">
                  <c:v>2.8515706576502353</c:v>
                </c:pt>
                <c:pt idx="297">
                  <c:v>2.8507071160471646</c:v>
                </c:pt>
                <c:pt idx="298">
                  <c:v>2.8498435744487933</c:v>
                </c:pt>
                <c:pt idx="299">
                  <c:v>2.8489800328546444</c:v>
                </c:pt>
                <c:pt idx="300">
                  <c:v>2.8481164912642898</c:v>
                </c:pt>
                <c:pt idx="301">
                  <c:v>2.8472529496773467</c:v>
                </c:pt>
                <c:pt idx="302">
                  <c:v>2.8463894080934677</c:v>
                </c:pt>
                <c:pt idx="303">
                  <c:v>2.845525866512344</c:v>
                </c:pt>
                <c:pt idx="304">
                  <c:v>2.8446623249336946</c:v>
                </c:pt>
                <c:pt idx="305">
                  <c:v>2.8437987833572702</c:v>
                </c:pt>
                <c:pt idx="306">
                  <c:v>2.8429352417828451</c:v>
                </c:pt>
                <c:pt idx="307">
                  <c:v>2.8420717002102167</c:v>
                </c:pt>
                <c:pt idx="308">
                  <c:v>2.8412081586392022</c:v>
                </c:pt>
                <c:pt idx="309">
                  <c:v>2.8403446170696389</c:v>
                </c:pt>
                <c:pt idx="310">
                  <c:v>2.8394810755013804</c:v>
                </c:pt>
                <c:pt idx="311">
                  <c:v>2.8386175339342925</c:v>
                </c:pt>
                <c:pt idx="312">
                  <c:v>2.8377539923682589</c:v>
                </c:pt>
                <c:pt idx="313">
                  <c:v>2.8368904508031711</c:v>
                </c:pt>
                <c:pt idx="314">
                  <c:v>2.8360269092389334</c:v>
                </c:pt>
                <c:pt idx="315">
                  <c:v>2.8351633676754604</c:v>
                </c:pt>
                <c:pt idx="316">
                  <c:v>2.8342998261126748</c:v>
                </c:pt>
                <c:pt idx="317">
                  <c:v>2.8334362845505057</c:v>
                </c:pt>
                <c:pt idx="318">
                  <c:v>2.8325727429888925</c:v>
                </c:pt>
                <c:pt idx="319">
                  <c:v>2.8317092014277767</c:v>
                </c:pt>
                <c:pt idx="320">
                  <c:v>2.8308456598671095</c:v>
                </c:pt>
                <c:pt idx="321">
                  <c:v>2.8299821183068454</c:v>
                </c:pt>
                <c:pt idx="322">
                  <c:v>2.829118576746942</c:v>
                </c:pt>
                <c:pt idx="323">
                  <c:v>2.8282550351873645</c:v>
                </c:pt>
                <c:pt idx="324">
                  <c:v>2.8273914936280793</c:v>
                </c:pt>
                <c:pt idx="325">
                  <c:v>2.8265279520690569</c:v>
                </c:pt>
                <c:pt idx="326">
                  <c:v>2.82566441051027</c:v>
                </c:pt>
                <c:pt idx="327">
                  <c:v>2.8248008689516961</c:v>
                </c:pt>
                <c:pt idx="328">
                  <c:v>2.8239373273933124</c:v>
                </c:pt>
                <c:pt idx="329">
                  <c:v>2.8230737858350992</c:v>
                </c:pt>
                <c:pt idx="330">
                  <c:v>2.8222102442770405</c:v>
                </c:pt>
                <c:pt idx="331">
                  <c:v>2.8213467027191204</c:v>
                </c:pt>
                <c:pt idx="332">
                  <c:v>2.8204831611613246</c:v>
                </c:pt>
                <c:pt idx="333">
                  <c:v>2.8196196196036407</c:v>
                </c:pt>
                <c:pt idx="334">
                  <c:v>2.8187560780460563</c:v>
                </c:pt>
                <c:pt idx="335">
                  <c:v>2.8178925364885634</c:v>
                </c:pt>
                <c:pt idx="336">
                  <c:v>2.8170289949311504</c:v>
                </c:pt>
                <c:pt idx="337">
                  <c:v>2.8161654533738112</c:v>
                </c:pt>
                <c:pt idx="338">
                  <c:v>2.8153019118165368</c:v>
                </c:pt>
                <c:pt idx="339">
                  <c:v>2.8144383702593219</c:v>
                </c:pt>
                <c:pt idx="340">
                  <c:v>2.8135748287021594</c:v>
                </c:pt>
                <c:pt idx="341">
                  <c:v>2.8127112871450448</c:v>
                </c:pt>
                <c:pt idx="342">
                  <c:v>2.8118477455879729</c:v>
                </c:pt>
                <c:pt idx="343">
                  <c:v>2.8109842040309392</c:v>
                </c:pt>
                <c:pt idx="344">
                  <c:v>2.8101206624739401</c:v>
                </c:pt>
                <c:pt idx="345">
                  <c:v>2.8092571209169721</c:v>
                </c:pt>
                <c:pt idx="346">
                  <c:v>2.8083935793600325</c:v>
                </c:pt>
                <c:pt idx="347">
                  <c:v>2.8075300378031169</c:v>
                </c:pt>
                <c:pt idx="348">
                  <c:v>2.8066664962462244</c:v>
                </c:pt>
                <c:pt idx="349">
                  <c:v>2.8058029546893515</c:v>
                </c:pt>
                <c:pt idx="350">
                  <c:v>2.8049394131324981</c:v>
                </c:pt>
                <c:pt idx="351">
                  <c:v>2.8040758715756597</c:v>
                </c:pt>
                <c:pt idx="352">
                  <c:v>2.8032123300188365</c:v>
                </c:pt>
                <c:pt idx="353">
                  <c:v>2.8023487884620266</c:v>
                </c:pt>
                <c:pt idx="354">
                  <c:v>2.8014852469052283</c:v>
                </c:pt>
                <c:pt idx="355">
                  <c:v>2.8006217053484406</c:v>
                </c:pt>
                <c:pt idx="356">
                  <c:v>2.7997581637916626</c:v>
                </c:pt>
                <c:pt idx="357">
                  <c:v>2.7988946222348936</c:v>
                </c:pt>
                <c:pt idx="358">
                  <c:v>2.7980310806781317</c:v>
                </c:pt>
                <c:pt idx="359">
                  <c:v>2.7971675391213768</c:v>
                </c:pt>
                <c:pt idx="360">
                  <c:v>2.7963039975646282</c:v>
                </c:pt>
                <c:pt idx="361">
                  <c:v>2.7954404560078858</c:v>
                </c:pt>
                <c:pt idx="362">
                  <c:v>2.7945769144511479</c:v>
                </c:pt>
                <c:pt idx="363">
                  <c:v>2.7937133728944143</c:v>
                </c:pt>
                <c:pt idx="364">
                  <c:v>2.7928498313376853</c:v>
                </c:pt>
                <c:pt idx="365">
                  <c:v>2.7919862897809598</c:v>
                </c:pt>
                <c:pt idx="366">
                  <c:v>2.7911227482242378</c:v>
                </c:pt>
                <c:pt idx="367">
                  <c:v>2.7902592066675185</c:v>
                </c:pt>
                <c:pt idx="368">
                  <c:v>2.7893956651108018</c:v>
                </c:pt>
                <c:pt idx="369">
                  <c:v>2.7885321235540879</c:v>
                </c:pt>
                <c:pt idx="370">
                  <c:v>2.7876685819973757</c:v>
                </c:pt>
                <c:pt idx="371">
                  <c:v>2.7868050404406652</c:v>
                </c:pt>
                <c:pt idx="372">
                  <c:v>2.7859414988839575</c:v>
                </c:pt>
                <c:pt idx="373">
                  <c:v>2.7850779573272506</c:v>
                </c:pt>
                <c:pt idx="374">
                  <c:v>2.7842144157705446</c:v>
                </c:pt>
                <c:pt idx="375">
                  <c:v>2.7833508742138404</c:v>
                </c:pt>
                <c:pt idx="376">
                  <c:v>2.782487332657138</c:v>
                </c:pt>
                <c:pt idx="377">
                  <c:v>2.7816237911004356</c:v>
                </c:pt>
                <c:pt idx="378">
                  <c:v>2.780760249543734</c:v>
                </c:pt>
                <c:pt idx="379">
                  <c:v>2.7798967079870343</c:v>
                </c:pt>
                <c:pt idx="380">
                  <c:v>2.7790331664303345</c:v>
                </c:pt>
                <c:pt idx="381">
                  <c:v>2.7781696248736356</c:v>
                </c:pt>
                <c:pt idx="382">
                  <c:v>2.7773060833169376</c:v>
                </c:pt>
                <c:pt idx="383">
                  <c:v>2.7764425417602396</c:v>
                </c:pt>
                <c:pt idx="384">
                  <c:v>2.7755790002035425</c:v>
                </c:pt>
                <c:pt idx="385">
                  <c:v>2.7747154586468454</c:v>
                </c:pt>
                <c:pt idx="386">
                  <c:v>2.7738519170901492</c:v>
                </c:pt>
                <c:pt idx="387">
                  <c:v>2.772988375533453</c:v>
                </c:pt>
                <c:pt idx="388">
                  <c:v>2.7721248339767568</c:v>
                </c:pt>
                <c:pt idx="389">
                  <c:v>2.7712612924200615</c:v>
                </c:pt>
                <c:pt idx="390">
                  <c:v>2.7703977508633661</c:v>
                </c:pt>
                <c:pt idx="391">
                  <c:v>2.7695342093066708</c:v>
                </c:pt>
                <c:pt idx="392">
                  <c:v>2.7686706677499764</c:v>
                </c:pt>
                <c:pt idx="393">
                  <c:v>2.767807126193282</c:v>
                </c:pt>
                <c:pt idx="394">
                  <c:v>2.7669435846365866</c:v>
                </c:pt>
                <c:pt idx="395">
                  <c:v>2.7660800430798931</c:v>
                </c:pt>
                <c:pt idx="396">
                  <c:v>2.7652165015231986</c:v>
                </c:pt>
                <c:pt idx="397">
                  <c:v>2.7643529599665042</c:v>
                </c:pt>
                <c:pt idx="398">
                  <c:v>2.7634894184098107</c:v>
                </c:pt>
                <c:pt idx="399">
                  <c:v>2.7626258768531162</c:v>
                </c:pt>
                <c:pt idx="400">
                  <c:v>2.7617623352964227</c:v>
                </c:pt>
                <c:pt idx="401">
                  <c:v>2.7608987937397291</c:v>
                </c:pt>
                <c:pt idx="402">
                  <c:v>2.7600352521830356</c:v>
                </c:pt>
                <c:pt idx="403">
                  <c:v>2.759171710626342</c:v>
                </c:pt>
                <c:pt idx="404">
                  <c:v>2.7583081690696485</c:v>
                </c:pt>
                <c:pt idx="405">
                  <c:v>2.7574446275129549</c:v>
                </c:pt>
                <c:pt idx="406">
                  <c:v>2.7565810859562614</c:v>
                </c:pt>
                <c:pt idx="407">
                  <c:v>2.7557175443995678</c:v>
                </c:pt>
                <c:pt idx="408">
                  <c:v>2.7548540028428743</c:v>
                </c:pt>
                <c:pt idx="409">
                  <c:v>2.7539904612861807</c:v>
                </c:pt>
                <c:pt idx="410">
                  <c:v>2.7531269197294881</c:v>
                </c:pt>
                <c:pt idx="411">
                  <c:v>2.7522633781727945</c:v>
                </c:pt>
                <c:pt idx="412">
                  <c:v>2.751399836616101</c:v>
                </c:pt>
                <c:pt idx="413">
                  <c:v>2.7505362950594083</c:v>
                </c:pt>
                <c:pt idx="414">
                  <c:v>2.7496727535027148</c:v>
                </c:pt>
                <c:pt idx="415">
                  <c:v>2.7488092119460212</c:v>
                </c:pt>
                <c:pt idx="416">
                  <c:v>2.7479456703893286</c:v>
                </c:pt>
                <c:pt idx="417">
                  <c:v>2.747082128832635</c:v>
                </c:pt>
                <c:pt idx="418">
                  <c:v>2.7462185872759424</c:v>
                </c:pt>
                <c:pt idx="419">
                  <c:v>2.7453550457192488</c:v>
                </c:pt>
                <c:pt idx="420">
                  <c:v>2.7444915041625562</c:v>
                </c:pt>
                <c:pt idx="421">
                  <c:v>2.7436279626058626</c:v>
                </c:pt>
                <c:pt idx="422">
                  <c:v>2.74276442104917</c:v>
                </c:pt>
                <c:pt idx="423">
                  <c:v>2.7419008794924764</c:v>
                </c:pt>
                <c:pt idx="424">
                  <c:v>2.7410373379357837</c:v>
                </c:pt>
                <c:pt idx="425">
                  <c:v>2.7401737963790902</c:v>
                </c:pt>
                <c:pt idx="426">
                  <c:v>2.7393102548223975</c:v>
                </c:pt>
                <c:pt idx="427">
                  <c:v>2.738446713265704</c:v>
                </c:pt>
                <c:pt idx="428">
                  <c:v>2.7375831717090113</c:v>
                </c:pt>
                <c:pt idx="429">
                  <c:v>2.7367196301523178</c:v>
                </c:pt>
                <c:pt idx="430">
                  <c:v>2.7358560885956251</c:v>
                </c:pt>
                <c:pt idx="431">
                  <c:v>2.7349925470389325</c:v>
                </c:pt>
                <c:pt idx="432">
                  <c:v>2.7341290054822389</c:v>
                </c:pt>
                <c:pt idx="433">
                  <c:v>2.7332654639255463</c:v>
                </c:pt>
                <c:pt idx="434">
                  <c:v>2.7324019223688527</c:v>
                </c:pt>
                <c:pt idx="435">
                  <c:v>2.73153838081216</c:v>
                </c:pt>
                <c:pt idx="436">
                  <c:v>2.7306748392554665</c:v>
                </c:pt>
                <c:pt idx="437">
                  <c:v>2.7298112976987738</c:v>
                </c:pt>
                <c:pt idx="438">
                  <c:v>2.7289477561420803</c:v>
                </c:pt>
                <c:pt idx="439">
                  <c:v>2.7280842145853876</c:v>
                </c:pt>
                <c:pt idx="440">
                  <c:v>2.727220673028695</c:v>
                </c:pt>
                <c:pt idx="441">
                  <c:v>2.7263571314720014</c:v>
                </c:pt>
                <c:pt idx="442">
                  <c:v>2.7254935899153088</c:v>
                </c:pt>
                <c:pt idx="443">
                  <c:v>2.7246300483586152</c:v>
                </c:pt>
                <c:pt idx="444">
                  <c:v>2.7237665068019226</c:v>
                </c:pt>
                <c:pt idx="445">
                  <c:v>2.722902965245229</c:v>
                </c:pt>
                <c:pt idx="446">
                  <c:v>2.7220394236885364</c:v>
                </c:pt>
                <c:pt idx="447">
                  <c:v>2.7211758821318437</c:v>
                </c:pt>
                <c:pt idx="448">
                  <c:v>2.7203123405751501</c:v>
                </c:pt>
                <c:pt idx="449">
                  <c:v>2.7194487990184575</c:v>
                </c:pt>
                <c:pt idx="450">
                  <c:v>2.7185852574617639</c:v>
                </c:pt>
                <c:pt idx="451">
                  <c:v>2.7177217159050713</c:v>
                </c:pt>
                <c:pt idx="452">
                  <c:v>2.7168581743483786</c:v>
                </c:pt>
                <c:pt idx="453">
                  <c:v>2.7159946327916851</c:v>
                </c:pt>
                <c:pt idx="454">
                  <c:v>2.7151310912349924</c:v>
                </c:pt>
                <c:pt idx="455">
                  <c:v>2.7142675496782989</c:v>
                </c:pt>
                <c:pt idx="456">
                  <c:v>2.7134040081216062</c:v>
                </c:pt>
                <c:pt idx="457">
                  <c:v>2.7125404665649127</c:v>
                </c:pt>
                <c:pt idx="458">
                  <c:v>2.71167692500822</c:v>
                </c:pt>
                <c:pt idx="459">
                  <c:v>2.7108133834515273</c:v>
                </c:pt>
                <c:pt idx="460">
                  <c:v>2.7099498418948338</c:v>
                </c:pt>
                <c:pt idx="461">
                  <c:v>2.7090863003381411</c:v>
                </c:pt>
                <c:pt idx="462">
                  <c:v>2.7082227587814476</c:v>
                </c:pt>
                <c:pt idx="463">
                  <c:v>2.7073592172247549</c:v>
                </c:pt>
                <c:pt idx="464">
                  <c:v>2.7064956756680614</c:v>
                </c:pt>
                <c:pt idx="465">
                  <c:v>2.7056321341113687</c:v>
                </c:pt>
                <c:pt idx="466">
                  <c:v>2.7047685925546761</c:v>
                </c:pt>
                <c:pt idx="467">
                  <c:v>2.7039050509979825</c:v>
                </c:pt>
                <c:pt idx="468">
                  <c:v>2.7030415094412898</c:v>
                </c:pt>
                <c:pt idx="469">
                  <c:v>2.7021779678845963</c:v>
                </c:pt>
                <c:pt idx="470">
                  <c:v>2.7013144263279036</c:v>
                </c:pt>
                <c:pt idx="471">
                  <c:v>2.7004508847712101</c:v>
                </c:pt>
                <c:pt idx="472">
                  <c:v>2.6995873432145174</c:v>
                </c:pt>
                <c:pt idx="473">
                  <c:v>2.6987238016578248</c:v>
                </c:pt>
                <c:pt idx="474">
                  <c:v>2.6978602601011312</c:v>
                </c:pt>
                <c:pt idx="475">
                  <c:v>2.6969967185444386</c:v>
                </c:pt>
                <c:pt idx="476">
                  <c:v>2.696133176987745</c:v>
                </c:pt>
                <c:pt idx="477">
                  <c:v>2.6952696354310524</c:v>
                </c:pt>
                <c:pt idx="478">
                  <c:v>2.6944060938743597</c:v>
                </c:pt>
                <c:pt idx="479">
                  <c:v>2.6935425523176661</c:v>
                </c:pt>
                <c:pt idx="480">
                  <c:v>2.6926790107609735</c:v>
                </c:pt>
                <c:pt idx="481">
                  <c:v>2.6918154692042799</c:v>
                </c:pt>
                <c:pt idx="482">
                  <c:v>2.6909519276475873</c:v>
                </c:pt>
                <c:pt idx="483">
                  <c:v>2.6900883860908937</c:v>
                </c:pt>
                <c:pt idx="484">
                  <c:v>2.6892248445342011</c:v>
                </c:pt>
                <c:pt idx="485">
                  <c:v>2.6883613029775084</c:v>
                </c:pt>
                <c:pt idx="486">
                  <c:v>2.6874977614208149</c:v>
                </c:pt>
                <c:pt idx="487">
                  <c:v>2.6866342198641222</c:v>
                </c:pt>
                <c:pt idx="488">
                  <c:v>2.6857706783074287</c:v>
                </c:pt>
                <c:pt idx="489">
                  <c:v>2.684907136750736</c:v>
                </c:pt>
                <c:pt idx="490">
                  <c:v>2.6840435951940425</c:v>
                </c:pt>
                <c:pt idx="491">
                  <c:v>2.6831800536373498</c:v>
                </c:pt>
                <c:pt idx="492">
                  <c:v>2.6823165120806571</c:v>
                </c:pt>
                <c:pt idx="493">
                  <c:v>2.6814529705239636</c:v>
                </c:pt>
                <c:pt idx="494">
                  <c:v>2.6805894289672709</c:v>
                </c:pt>
                <c:pt idx="495">
                  <c:v>2.6797258874105774</c:v>
                </c:pt>
                <c:pt idx="496">
                  <c:v>2.6788623458538847</c:v>
                </c:pt>
                <c:pt idx="497">
                  <c:v>2.6779988042971921</c:v>
                </c:pt>
                <c:pt idx="498">
                  <c:v>2.6771352627404985</c:v>
                </c:pt>
                <c:pt idx="499">
                  <c:v>2.6762717211838059</c:v>
                </c:pt>
                <c:pt idx="500">
                  <c:v>2.6754081796271123</c:v>
                </c:pt>
                <c:pt idx="501">
                  <c:v>2.6745446380704196</c:v>
                </c:pt>
                <c:pt idx="502">
                  <c:v>2.673681096513727</c:v>
                </c:pt>
                <c:pt idx="503">
                  <c:v>2.6728175549570334</c:v>
                </c:pt>
                <c:pt idx="504">
                  <c:v>2.6719540134003408</c:v>
                </c:pt>
                <c:pt idx="505">
                  <c:v>2.6710904718436472</c:v>
                </c:pt>
                <c:pt idx="506">
                  <c:v>2.6702269302869546</c:v>
                </c:pt>
                <c:pt idx="507">
                  <c:v>2.669363388730261</c:v>
                </c:pt>
                <c:pt idx="508">
                  <c:v>2.6684998471735684</c:v>
                </c:pt>
                <c:pt idx="509">
                  <c:v>2.6676363056168757</c:v>
                </c:pt>
                <c:pt idx="510">
                  <c:v>2.6667727640601822</c:v>
                </c:pt>
                <c:pt idx="511">
                  <c:v>2.6659092225034895</c:v>
                </c:pt>
                <c:pt idx="512">
                  <c:v>2.6650456809467959</c:v>
                </c:pt>
                <c:pt idx="513">
                  <c:v>2.6641821393901033</c:v>
                </c:pt>
                <c:pt idx="514">
                  <c:v>2.6633185978334097</c:v>
                </c:pt>
                <c:pt idx="515">
                  <c:v>2.6624550562767171</c:v>
                </c:pt>
                <c:pt idx="516">
                  <c:v>2.6615915147200244</c:v>
                </c:pt>
                <c:pt idx="517">
                  <c:v>2.6607279731633309</c:v>
                </c:pt>
                <c:pt idx="518">
                  <c:v>2.6598644316066382</c:v>
                </c:pt>
                <c:pt idx="519">
                  <c:v>2.6590008900499447</c:v>
                </c:pt>
                <c:pt idx="520">
                  <c:v>2.658137348493252</c:v>
                </c:pt>
                <c:pt idx="521">
                  <c:v>2.6572738069365593</c:v>
                </c:pt>
                <c:pt idx="522">
                  <c:v>2.6564102653798658</c:v>
                </c:pt>
                <c:pt idx="523">
                  <c:v>2.6555467238231731</c:v>
                </c:pt>
                <c:pt idx="524">
                  <c:v>2.6546831822664796</c:v>
                </c:pt>
                <c:pt idx="525">
                  <c:v>2.6538196407097869</c:v>
                </c:pt>
                <c:pt idx="526">
                  <c:v>2.6529560991530934</c:v>
                </c:pt>
                <c:pt idx="527">
                  <c:v>2.6520925575964007</c:v>
                </c:pt>
                <c:pt idx="528">
                  <c:v>2.6512290160397081</c:v>
                </c:pt>
                <c:pt idx="529">
                  <c:v>2.6503654744830145</c:v>
                </c:pt>
                <c:pt idx="530">
                  <c:v>2.6495019329263219</c:v>
                </c:pt>
                <c:pt idx="531">
                  <c:v>2.6486383913696283</c:v>
                </c:pt>
                <c:pt idx="532">
                  <c:v>2.6477748498129356</c:v>
                </c:pt>
                <c:pt idx="533">
                  <c:v>2.6469113082562421</c:v>
                </c:pt>
                <c:pt idx="534">
                  <c:v>2.6460477666995494</c:v>
                </c:pt>
                <c:pt idx="535">
                  <c:v>2.6451842251428568</c:v>
                </c:pt>
                <c:pt idx="536">
                  <c:v>2.6443206835861632</c:v>
                </c:pt>
                <c:pt idx="537">
                  <c:v>2.6434571420294706</c:v>
                </c:pt>
                <c:pt idx="538">
                  <c:v>2.642593600472777</c:v>
                </c:pt>
                <c:pt idx="539">
                  <c:v>2.6417300589160844</c:v>
                </c:pt>
                <c:pt idx="540">
                  <c:v>2.6408665173593917</c:v>
                </c:pt>
                <c:pt idx="541">
                  <c:v>2.6400029758026982</c:v>
                </c:pt>
                <c:pt idx="542">
                  <c:v>2.6391394342460055</c:v>
                </c:pt>
                <c:pt idx="543">
                  <c:v>2.638275892689312</c:v>
                </c:pt>
                <c:pt idx="544">
                  <c:v>2.6374123511326193</c:v>
                </c:pt>
                <c:pt idx="545">
                  <c:v>2.6365488095759257</c:v>
                </c:pt>
                <c:pt idx="546">
                  <c:v>2.6356852680192331</c:v>
                </c:pt>
                <c:pt idx="547">
                  <c:v>2.6348217264625404</c:v>
                </c:pt>
                <c:pt idx="548">
                  <c:v>2.6339581849058469</c:v>
                </c:pt>
                <c:pt idx="549">
                  <c:v>2.6330946433491542</c:v>
                </c:pt>
                <c:pt idx="550">
                  <c:v>2.6322311017924607</c:v>
                </c:pt>
                <c:pt idx="551">
                  <c:v>2.631367560235768</c:v>
                </c:pt>
                <c:pt idx="552">
                  <c:v>2.6305040186790745</c:v>
                </c:pt>
                <c:pt idx="553">
                  <c:v>2.6296404771223818</c:v>
                </c:pt>
                <c:pt idx="554">
                  <c:v>2.6287769355656891</c:v>
                </c:pt>
                <c:pt idx="555">
                  <c:v>2.6279133940089956</c:v>
                </c:pt>
                <c:pt idx="556">
                  <c:v>2.6270498524523029</c:v>
                </c:pt>
                <c:pt idx="557">
                  <c:v>2.6261863108956094</c:v>
                </c:pt>
                <c:pt idx="558">
                  <c:v>2.6253227693389167</c:v>
                </c:pt>
                <c:pt idx="559">
                  <c:v>2.6244592277822241</c:v>
                </c:pt>
                <c:pt idx="560">
                  <c:v>2.6235956862255305</c:v>
                </c:pt>
                <c:pt idx="561">
                  <c:v>2.6227321446688379</c:v>
                </c:pt>
                <c:pt idx="562">
                  <c:v>2.6218686031121443</c:v>
                </c:pt>
                <c:pt idx="563">
                  <c:v>2.6210050615554517</c:v>
                </c:pt>
                <c:pt idx="564">
                  <c:v>2.6201415199987581</c:v>
                </c:pt>
                <c:pt idx="565">
                  <c:v>2.6192779784420654</c:v>
                </c:pt>
                <c:pt idx="566">
                  <c:v>2.6184144368853728</c:v>
                </c:pt>
                <c:pt idx="567">
                  <c:v>2.6175508953286792</c:v>
                </c:pt>
                <c:pt idx="568">
                  <c:v>2.6166873537719866</c:v>
                </c:pt>
                <c:pt idx="569">
                  <c:v>2.615823812215293</c:v>
                </c:pt>
                <c:pt idx="570">
                  <c:v>2.6149602706586004</c:v>
                </c:pt>
                <c:pt idx="571">
                  <c:v>2.6140967291019068</c:v>
                </c:pt>
                <c:pt idx="572">
                  <c:v>2.6132331875452142</c:v>
                </c:pt>
                <c:pt idx="573">
                  <c:v>2.6123696459885215</c:v>
                </c:pt>
                <c:pt idx="574">
                  <c:v>2.611506104431828</c:v>
                </c:pt>
                <c:pt idx="575">
                  <c:v>2.6106425628751353</c:v>
                </c:pt>
                <c:pt idx="576">
                  <c:v>2.6097790213184417</c:v>
                </c:pt>
                <c:pt idx="577">
                  <c:v>2.6089154797617491</c:v>
                </c:pt>
                <c:pt idx="578">
                  <c:v>2.6080519382050555</c:v>
                </c:pt>
                <c:pt idx="579">
                  <c:v>2.6071883966483629</c:v>
                </c:pt>
                <c:pt idx="580">
                  <c:v>2.6063248550916702</c:v>
                </c:pt>
                <c:pt idx="581">
                  <c:v>2.6054613135349767</c:v>
                </c:pt>
                <c:pt idx="582">
                  <c:v>2.604597771978284</c:v>
                </c:pt>
                <c:pt idx="583">
                  <c:v>2.6037342304215905</c:v>
                </c:pt>
                <c:pt idx="584">
                  <c:v>2.6028706888648978</c:v>
                </c:pt>
                <c:pt idx="585">
                  <c:v>2.6020071473082051</c:v>
                </c:pt>
                <c:pt idx="586">
                  <c:v>2.6011436057515116</c:v>
                </c:pt>
                <c:pt idx="587">
                  <c:v>2.6002800641948189</c:v>
                </c:pt>
                <c:pt idx="588">
                  <c:v>2.5994165226381254</c:v>
                </c:pt>
                <c:pt idx="589">
                  <c:v>2.5985529810814327</c:v>
                </c:pt>
                <c:pt idx="590">
                  <c:v>2.5976894395247392</c:v>
                </c:pt>
                <c:pt idx="591">
                  <c:v>2.5968258979680465</c:v>
                </c:pt>
                <c:pt idx="592">
                  <c:v>2.5959623564113539</c:v>
                </c:pt>
                <c:pt idx="593">
                  <c:v>2.5950988148546603</c:v>
                </c:pt>
                <c:pt idx="594">
                  <c:v>2.5942352732979677</c:v>
                </c:pt>
                <c:pt idx="595">
                  <c:v>2.5933717317412741</c:v>
                </c:pt>
                <c:pt idx="596">
                  <c:v>2.5925081901845815</c:v>
                </c:pt>
                <c:pt idx="597">
                  <c:v>2.5916446486278888</c:v>
                </c:pt>
                <c:pt idx="598">
                  <c:v>2.5907811070711952</c:v>
                </c:pt>
                <c:pt idx="599">
                  <c:v>2.5899175655145026</c:v>
                </c:pt>
                <c:pt idx="600">
                  <c:v>2.589054023957809</c:v>
                </c:pt>
                <c:pt idx="601">
                  <c:v>2.5881904824011164</c:v>
                </c:pt>
                <c:pt idx="602">
                  <c:v>2.5873269408444228</c:v>
                </c:pt>
                <c:pt idx="603">
                  <c:v>2.5864633992877302</c:v>
                </c:pt>
                <c:pt idx="604">
                  <c:v>2.5855998577310375</c:v>
                </c:pt>
                <c:pt idx="605">
                  <c:v>2.584736316174344</c:v>
                </c:pt>
                <c:pt idx="606">
                  <c:v>2.5838727746176513</c:v>
                </c:pt>
                <c:pt idx="607">
                  <c:v>2.5830092330609578</c:v>
                </c:pt>
                <c:pt idx="608">
                  <c:v>2.5821456915042651</c:v>
                </c:pt>
                <c:pt idx="609">
                  <c:v>2.5812821499475715</c:v>
                </c:pt>
                <c:pt idx="610">
                  <c:v>2.5804186083908789</c:v>
                </c:pt>
                <c:pt idx="611">
                  <c:v>2.5795550668341862</c:v>
                </c:pt>
                <c:pt idx="612">
                  <c:v>2.5786915252774927</c:v>
                </c:pt>
                <c:pt idx="613">
                  <c:v>2.5778279837208</c:v>
                </c:pt>
                <c:pt idx="614">
                  <c:v>2.5769644421641065</c:v>
                </c:pt>
                <c:pt idx="615">
                  <c:v>2.5761009006074138</c:v>
                </c:pt>
                <c:pt idx="616">
                  <c:v>2.5752373590507212</c:v>
                </c:pt>
                <c:pt idx="617">
                  <c:v>2.5743738174940276</c:v>
                </c:pt>
                <c:pt idx="618">
                  <c:v>2.5735102759373349</c:v>
                </c:pt>
                <c:pt idx="619">
                  <c:v>2.5726467343806414</c:v>
                </c:pt>
                <c:pt idx="620">
                  <c:v>2.5717831928239487</c:v>
                </c:pt>
                <c:pt idx="621">
                  <c:v>2.5709196512672552</c:v>
                </c:pt>
                <c:pt idx="622">
                  <c:v>2.5700561097105625</c:v>
                </c:pt>
                <c:pt idx="623">
                  <c:v>2.569192568153869</c:v>
                </c:pt>
                <c:pt idx="624">
                  <c:v>2.5683290265971763</c:v>
                </c:pt>
                <c:pt idx="625">
                  <c:v>2.5674654850404837</c:v>
                </c:pt>
                <c:pt idx="626">
                  <c:v>2.5666019434837901</c:v>
                </c:pt>
                <c:pt idx="627">
                  <c:v>2.5657384019270975</c:v>
                </c:pt>
                <c:pt idx="628">
                  <c:v>2.5648748603704039</c:v>
                </c:pt>
                <c:pt idx="629">
                  <c:v>2.5640113188137112</c:v>
                </c:pt>
                <c:pt idx="630">
                  <c:v>2.5631477772570186</c:v>
                </c:pt>
                <c:pt idx="631">
                  <c:v>2.562284235700325</c:v>
                </c:pt>
                <c:pt idx="632">
                  <c:v>2.5614206941436324</c:v>
                </c:pt>
                <c:pt idx="633">
                  <c:v>2.5605571525869388</c:v>
                </c:pt>
                <c:pt idx="634">
                  <c:v>2.5596936110302462</c:v>
                </c:pt>
                <c:pt idx="635">
                  <c:v>2.5588300694735535</c:v>
                </c:pt>
                <c:pt idx="636">
                  <c:v>2.55796652791686</c:v>
                </c:pt>
                <c:pt idx="637">
                  <c:v>2.5571029863601673</c:v>
                </c:pt>
                <c:pt idx="638">
                  <c:v>2.5562394448034738</c:v>
                </c:pt>
                <c:pt idx="639">
                  <c:v>2.5553759032467811</c:v>
                </c:pt>
                <c:pt idx="640">
                  <c:v>2.5545123616900876</c:v>
                </c:pt>
                <c:pt idx="641">
                  <c:v>2.5536488201333949</c:v>
                </c:pt>
                <c:pt idx="642">
                  <c:v>2.5527852785767022</c:v>
                </c:pt>
                <c:pt idx="643">
                  <c:v>2.5519217370200087</c:v>
                </c:pt>
                <c:pt idx="644">
                  <c:v>2.551058195463316</c:v>
                </c:pt>
                <c:pt idx="645">
                  <c:v>2.5501946539066225</c:v>
                </c:pt>
                <c:pt idx="646">
                  <c:v>2.5493311123499298</c:v>
                </c:pt>
                <c:pt idx="647">
                  <c:v>2.5484675707932372</c:v>
                </c:pt>
                <c:pt idx="648">
                  <c:v>2.5476040292365436</c:v>
                </c:pt>
                <c:pt idx="649">
                  <c:v>2.546740487679851</c:v>
                </c:pt>
                <c:pt idx="650">
                  <c:v>2.5458769461231574</c:v>
                </c:pt>
                <c:pt idx="651">
                  <c:v>2.5450134045664647</c:v>
                </c:pt>
                <c:pt idx="652">
                  <c:v>2.5441498630097721</c:v>
                </c:pt>
                <c:pt idx="653">
                  <c:v>2.5432863214530785</c:v>
                </c:pt>
                <c:pt idx="654">
                  <c:v>2.5424227798963859</c:v>
                </c:pt>
                <c:pt idx="655">
                  <c:v>2.5415592383396923</c:v>
                </c:pt>
                <c:pt idx="656">
                  <c:v>2.5406956967829997</c:v>
                </c:pt>
                <c:pt idx="657">
                  <c:v>2.5398321552263061</c:v>
                </c:pt>
                <c:pt idx="658">
                  <c:v>2.5389686136696135</c:v>
                </c:pt>
                <c:pt idx="659">
                  <c:v>2.5381050721129208</c:v>
                </c:pt>
                <c:pt idx="660">
                  <c:v>2.5372415305562273</c:v>
                </c:pt>
                <c:pt idx="661">
                  <c:v>2.5363779889995346</c:v>
                </c:pt>
                <c:pt idx="662">
                  <c:v>2.535514447442841</c:v>
                </c:pt>
                <c:pt idx="663">
                  <c:v>2.5346509058861484</c:v>
                </c:pt>
                <c:pt idx="664">
                  <c:v>2.5337873643294548</c:v>
                </c:pt>
                <c:pt idx="665">
                  <c:v>2.5329238227727622</c:v>
                </c:pt>
                <c:pt idx="666">
                  <c:v>2.5320602812160695</c:v>
                </c:pt>
                <c:pt idx="667">
                  <c:v>2.531196739659376</c:v>
                </c:pt>
                <c:pt idx="668">
                  <c:v>2.5303331981026833</c:v>
                </c:pt>
                <c:pt idx="669">
                  <c:v>2.5294696565459898</c:v>
                </c:pt>
                <c:pt idx="670">
                  <c:v>2.5286061149892971</c:v>
                </c:pt>
                <c:pt idx="671">
                  <c:v>2.5277425734326036</c:v>
                </c:pt>
                <c:pt idx="672">
                  <c:v>2.5268790318759109</c:v>
                </c:pt>
                <c:pt idx="673">
                  <c:v>2.5260154903192182</c:v>
                </c:pt>
                <c:pt idx="674">
                  <c:v>2.5251519487625247</c:v>
                </c:pt>
                <c:pt idx="675">
                  <c:v>2.524288407205832</c:v>
                </c:pt>
                <c:pt idx="676">
                  <c:v>2.5234248656491385</c:v>
                </c:pt>
                <c:pt idx="677">
                  <c:v>2.5225613240924458</c:v>
                </c:pt>
                <c:pt idx="678">
                  <c:v>2.5216977825357532</c:v>
                </c:pt>
                <c:pt idx="679">
                  <c:v>2.5208342409790596</c:v>
                </c:pt>
                <c:pt idx="680">
                  <c:v>2.519970699422367</c:v>
                </c:pt>
                <c:pt idx="681">
                  <c:v>2.5191071578656734</c:v>
                </c:pt>
                <c:pt idx="682">
                  <c:v>2.5182436163089807</c:v>
                </c:pt>
                <c:pt idx="683">
                  <c:v>2.5173800747522872</c:v>
                </c:pt>
                <c:pt idx="684">
                  <c:v>2.5165165331955945</c:v>
                </c:pt>
                <c:pt idx="685">
                  <c:v>2.5156529916389019</c:v>
                </c:pt>
                <c:pt idx="686">
                  <c:v>2.5147894500822083</c:v>
                </c:pt>
                <c:pt idx="687">
                  <c:v>2.5139259085255157</c:v>
                </c:pt>
                <c:pt idx="688">
                  <c:v>2.5130623669688221</c:v>
                </c:pt>
                <c:pt idx="689">
                  <c:v>2.5121988254121295</c:v>
                </c:pt>
                <c:pt idx="690">
                  <c:v>2.5113352838554359</c:v>
                </c:pt>
                <c:pt idx="691">
                  <c:v>2.5104717422987433</c:v>
                </c:pt>
                <c:pt idx="692">
                  <c:v>2.5096082007420506</c:v>
                </c:pt>
                <c:pt idx="693">
                  <c:v>2.5087446591853571</c:v>
                </c:pt>
                <c:pt idx="694">
                  <c:v>2.5078811176286644</c:v>
                </c:pt>
                <c:pt idx="695">
                  <c:v>2.5070175760719708</c:v>
                </c:pt>
                <c:pt idx="696">
                  <c:v>2.5061540345152782</c:v>
                </c:pt>
                <c:pt idx="697">
                  <c:v>2.5052904929585855</c:v>
                </c:pt>
                <c:pt idx="698">
                  <c:v>2.504426951401892</c:v>
                </c:pt>
                <c:pt idx="699">
                  <c:v>2.5035634098451993</c:v>
                </c:pt>
                <c:pt idx="700">
                  <c:v>2.5026998682885058</c:v>
                </c:pt>
                <c:pt idx="701">
                  <c:v>2.5018363267318131</c:v>
                </c:pt>
                <c:pt idx="702">
                  <c:v>2.5009727851751196</c:v>
                </c:pt>
                <c:pt idx="703">
                  <c:v>2.5001092436184269</c:v>
                </c:pt>
                <c:pt idx="704">
                  <c:v>2.4992457020617342</c:v>
                </c:pt>
                <c:pt idx="705">
                  <c:v>2.4983821605050407</c:v>
                </c:pt>
                <c:pt idx="706">
                  <c:v>2.497518618948348</c:v>
                </c:pt>
                <c:pt idx="707">
                  <c:v>2.4966550773916545</c:v>
                </c:pt>
                <c:pt idx="708">
                  <c:v>2.4957915358349618</c:v>
                </c:pt>
                <c:pt idx="709">
                  <c:v>2.4949279942782692</c:v>
                </c:pt>
                <c:pt idx="710">
                  <c:v>2.4940644527215756</c:v>
                </c:pt>
                <c:pt idx="711">
                  <c:v>2.493200911164883</c:v>
                </c:pt>
                <c:pt idx="712">
                  <c:v>2.4923373696081894</c:v>
                </c:pt>
                <c:pt idx="713">
                  <c:v>2.4914738280514968</c:v>
                </c:pt>
                <c:pt idx="714">
                  <c:v>2.4906102864948032</c:v>
                </c:pt>
                <c:pt idx="715">
                  <c:v>2.4897467449381105</c:v>
                </c:pt>
                <c:pt idx="716">
                  <c:v>2.4888832033814179</c:v>
                </c:pt>
                <c:pt idx="717">
                  <c:v>2.4880196618247243</c:v>
                </c:pt>
                <c:pt idx="718">
                  <c:v>2.4871561202680317</c:v>
                </c:pt>
                <c:pt idx="719">
                  <c:v>2.4862925787113381</c:v>
                </c:pt>
                <c:pt idx="720">
                  <c:v>2.4854290371546455</c:v>
                </c:pt>
                <c:pt idx="721">
                  <c:v>2.4845654955979519</c:v>
                </c:pt>
                <c:pt idx="722">
                  <c:v>2.4837019540412593</c:v>
                </c:pt>
                <c:pt idx="723">
                  <c:v>2.4828384124845657</c:v>
                </c:pt>
                <c:pt idx="724">
                  <c:v>2.4819748709278731</c:v>
                </c:pt>
                <c:pt idx="725">
                  <c:v>2.4811113293711804</c:v>
                </c:pt>
                <c:pt idx="726">
                  <c:v>2.4802477878144868</c:v>
                </c:pt>
                <c:pt idx="727">
                  <c:v>2.4793842462577942</c:v>
                </c:pt>
                <c:pt idx="728">
                  <c:v>2.4785207047011006</c:v>
                </c:pt>
                <c:pt idx="729">
                  <c:v>2.477657163144408</c:v>
                </c:pt>
                <c:pt idx="730">
                  <c:v>2.4767936215877153</c:v>
                </c:pt>
                <c:pt idx="731">
                  <c:v>2.4759300800310218</c:v>
                </c:pt>
                <c:pt idx="732">
                  <c:v>2.4750665384743291</c:v>
                </c:pt>
                <c:pt idx="733">
                  <c:v>2.4742029969176356</c:v>
                </c:pt>
                <c:pt idx="734">
                  <c:v>2.4733394553609429</c:v>
                </c:pt>
                <c:pt idx="735">
                  <c:v>2.4724759138042502</c:v>
                </c:pt>
                <c:pt idx="736">
                  <c:v>2.4716123722475567</c:v>
                </c:pt>
                <c:pt idx="737">
                  <c:v>2.470748830690864</c:v>
                </c:pt>
                <c:pt idx="738">
                  <c:v>2.4698852891341705</c:v>
                </c:pt>
                <c:pt idx="739">
                  <c:v>2.4690217475774778</c:v>
                </c:pt>
                <c:pt idx="740">
                  <c:v>2.4681582060207843</c:v>
                </c:pt>
                <c:pt idx="741">
                  <c:v>2.4672946644640916</c:v>
                </c:pt>
                <c:pt idx="742">
                  <c:v>2.466431122907399</c:v>
                </c:pt>
                <c:pt idx="743">
                  <c:v>2.4655675813507054</c:v>
                </c:pt>
                <c:pt idx="744">
                  <c:v>2.4647040397940128</c:v>
                </c:pt>
                <c:pt idx="745">
                  <c:v>2.4638404982373192</c:v>
                </c:pt>
                <c:pt idx="746">
                  <c:v>2.4629769566806266</c:v>
                </c:pt>
                <c:pt idx="747">
                  <c:v>2.4621134151239339</c:v>
                </c:pt>
                <c:pt idx="748">
                  <c:v>2.4612498735672403</c:v>
                </c:pt>
                <c:pt idx="749">
                  <c:v>2.4603863320105477</c:v>
                </c:pt>
                <c:pt idx="750">
                  <c:v>2.4595227904538541</c:v>
                </c:pt>
                <c:pt idx="751">
                  <c:v>2.4586592488971615</c:v>
                </c:pt>
                <c:pt idx="752">
                  <c:v>2.4577957073404688</c:v>
                </c:pt>
                <c:pt idx="753">
                  <c:v>2.4569321657837753</c:v>
                </c:pt>
                <c:pt idx="754">
                  <c:v>2.4560686242270826</c:v>
                </c:pt>
                <c:pt idx="755">
                  <c:v>2.4552050826703891</c:v>
                </c:pt>
                <c:pt idx="756">
                  <c:v>2.4543415411136964</c:v>
                </c:pt>
                <c:pt idx="757">
                  <c:v>2.4534779995570029</c:v>
                </c:pt>
                <c:pt idx="758">
                  <c:v>2.4526144580003102</c:v>
                </c:pt>
                <c:pt idx="759">
                  <c:v>2.4517509164436175</c:v>
                </c:pt>
                <c:pt idx="760">
                  <c:v>2.450887374886924</c:v>
                </c:pt>
                <c:pt idx="761">
                  <c:v>2.4500238333302313</c:v>
                </c:pt>
                <c:pt idx="762">
                  <c:v>2.4491602917735378</c:v>
                </c:pt>
                <c:pt idx="763">
                  <c:v>2.4482967502168451</c:v>
                </c:pt>
                <c:pt idx="764">
                  <c:v>2.4474332086601516</c:v>
                </c:pt>
                <c:pt idx="765">
                  <c:v>2.4465696671034589</c:v>
                </c:pt>
                <c:pt idx="766">
                  <c:v>2.4457061255467654</c:v>
                </c:pt>
                <c:pt idx="767">
                  <c:v>2.4448425839900727</c:v>
                </c:pt>
                <c:pt idx="768">
                  <c:v>2.44397904243338</c:v>
                </c:pt>
                <c:pt idx="769">
                  <c:v>2.4431155008766865</c:v>
                </c:pt>
                <c:pt idx="770">
                  <c:v>2.4422519593199938</c:v>
                </c:pt>
                <c:pt idx="771">
                  <c:v>2.4413884177633003</c:v>
                </c:pt>
                <c:pt idx="772">
                  <c:v>2.4405248762066076</c:v>
                </c:pt>
                <c:pt idx="773">
                  <c:v>2.439661334649915</c:v>
                </c:pt>
                <c:pt idx="774">
                  <c:v>2.4387977930932214</c:v>
                </c:pt>
                <c:pt idx="775">
                  <c:v>2.4379342515365288</c:v>
                </c:pt>
                <c:pt idx="776">
                  <c:v>2.4370707099798352</c:v>
                </c:pt>
                <c:pt idx="777">
                  <c:v>2.4362071684231426</c:v>
                </c:pt>
                <c:pt idx="778">
                  <c:v>2.4353436268664499</c:v>
                </c:pt>
                <c:pt idx="779">
                  <c:v>2.4344800853097563</c:v>
                </c:pt>
                <c:pt idx="780">
                  <c:v>2.4336165437530637</c:v>
                </c:pt>
                <c:pt idx="781">
                  <c:v>2.4327530021963701</c:v>
                </c:pt>
                <c:pt idx="782">
                  <c:v>2.4318894606396775</c:v>
                </c:pt>
                <c:pt idx="783">
                  <c:v>2.4310259190829839</c:v>
                </c:pt>
                <c:pt idx="784">
                  <c:v>2.4301623775262913</c:v>
                </c:pt>
                <c:pt idx="785">
                  <c:v>2.4292988359695986</c:v>
                </c:pt>
                <c:pt idx="786">
                  <c:v>2.4284352944129051</c:v>
                </c:pt>
                <c:pt idx="787">
                  <c:v>2.4275717528562124</c:v>
                </c:pt>
                <c:pt idx="788">
                  <c:v>2.4267082112995189</c:v>
                </c:pt>
                <c:pt idx="789">
                  <c:v>2.4258446697428262</c:v>
                </c:pt>
                <c:pt idx="790">
                  <c:v>2.4249811281861327</c:v>
                </c:pt>
                <c:pt idx="791">
                  <c:v>2.42411758662944</c:v>
                </c:pt>
                <c:pt idx="792">
                  <c:v>2.4232540450727473</c:v>
                </c:pt>
                <c:pt idx="793">
                  <c:v>2.4223905035160538</c:v>
                </c:pt>
                <c:pt idx="794">
                  <c:v>2.4215269619593611</c:v>
                </c:pt>
                <c:pt idx="795">
                  <c:v>2.4206634204026676</c:v>
                </c:pt>
                <c:pt idx="796">
                  <c:v>2.4197998788459749</c:v>
                </c:pt>
                <c:pt idx="797">
                  <c:v>2.4189363372892814</c:v>
                </c:pt>
                <c:pt idx="798">
                  <c:v>2.4180727957325887</c:v>
                </c:pt>
                <c:pt idx="799">
                  <c:v>2.417209254175896</c:v>
                </c:pt>
                <c:pt idx="800">
                  <c:v>2.4163457126192025</c:v>
                </c:pt>
                <c:pt idx="801">
                  <c:v>2.4154821710625098</c:v>
                </c:pt>
                <c:pt idx="802">
                  <c:v>2.4146186295058163</c:v>
                </c:pt>
                <c:pt idx="803">
                  <c:v>2.4137550879491236</c:v>
                </c:pt>
                <c:pt idx="804">
                  <c:v>2.412891546392431</c:v>
                </c:pt>
                <c:pt idx="805">
                  <c:v>2.4120280048357374</c:v>
                </c:pt>
                <c:pt idx="806">
                  <c:v>2.4111644632790448</c:v>
                </c:pt>
                <c:pt idx="807">
                  <c:v>2.4103009217223512</c:v>
                </c:pt>
                <c:pt idx="808">
                  <c:v>2.4094373801656586</c:v>
                </c:pt>
                <c:pt idx="809">
                  <c:v>2.408573838608965</c:v>
                </c:pt>
                <c:pt idx="810">
                  <c:v>2.4077102970522724</c:v>
                </c:pt>
                <c:pt idx="811">
                  <c:v>2.4068467554955797</c:v>
                </c:pt>
                <c:pt idx="812">
                  <c:v>2.4059832139388861</c:v>
                </c:pt>
                <c:pt idx="813">
                  <c:v>2.4051196723821935</c:v>
                </c:pt>
                <c:pt idx="814">
                  <c:v>2.4042561308254999</c:v>
                </c:pt>
                <c:pt idx="815">
                  <c:v>2.4033925892688073</c:v>
                </c:pt>
                <c:pt idx="816">
                  <c:v>2.4025290477121137</c:v>
                </c:pt>
                <c:pt idx="817">
                  <c:v>2.4016655061554211</c:v>
                </c:pt>
                <c:pt idx="818">
                  <c:v>2.4008019645987284</c:v>
                </c:pt>
                <c:pt idx="819">
                  <c:v>2.3999384230420349</c:v>
                </c:pt>
                <c:pt idx="820">
                  <c:v>2.3990748814853422</c:v>
                </c:pt>
                <c:pt idx="821">
                  <c:v>2.3982113399286487</c:v>
                </c:pt>
                <c:pt idx="822">
                  <c:v>2.397347798371956</c:v>
                </c:pt>
                <c:pt idx="823">
                  <c:v>2.3964842568152633</c:v>
                </c:pt>
                <c:pt idx="824">
                  <c:v>2.3956207152585698</c:v>
                </c:pt>
                <c:pt idx="825">
                  <c:v>2.3947571737018771</c:v>
                </c:pt>
                <c:pt idx="826">
                  <c:v>2.3938936321451836</c:v>
                </c:pt>
                <c:pt idx="827">
                  <c:v>2.3930300905884909</c:v>
                </c:pt>
                <c:pt idx="828">
                  <c:v>2.3921665490317983</c:v>
                </c:pt>
                <c:pt idx="829">
                  <c:v>2.3913030074751047</c:v>
                </c:pt>
                <c:pt idx="830">
                  <c:v>2.3904394659184121</c:v>
                </c:pt>
                <c:pt idx="831">
                  <c:v>2.3895759243617185</c:v>
                </c:pt>
                <c:pt idx="832">
                  <c:v>2.3887123828050258</c:v>
                </c:pt>
                <c:pt idx="833">
                  <c:v>2.3878488412483323</c:v>
                </c:pt>
                <c:pt idx="834">
                  <c:v>2.3869852996916396</c:v>
                </c:pt>
                <c:pt idx="835">
                  <c:v>2.386121758134947</c:v>
                </c:pt>
                <c:pt idx="836">
                  <c:v>2.3852582165782534</c:v>
                </c:pt>
                <c:pt idx="837">
                  <c:v>2.3843946750215608</c:v>
                </c:pt>
                <c:pt idx="838">
                  <c:v>2.3835311334648672</c:v>
                </c:pt>
                <c:pt idx="839">
                  <c:v>2.3826675919081746</c:v>
                </c:pt>
                <c:pt idx="840">
                  <c:v>2.381804050351481</c:v>
                </c:pt>
                <c:pt idx="841">
                  <c:v>2.3809405087947884</c:v>
                </c:pt>
                <c:pt idx="842">
                  <c:v>2.3800769672380957</c:v>
                </c:pt>
                <c:pt idx="843">
                  <c:v>2.3792134256814021</c:v>
                </c:pt>
                <c:pt idx="844">
                  <c:v>2.3783498841247095</c:v>
                </c:pt>
                <c:pt idx="845">
                  <c:v>2.3774863425680159</c:v>
                </c:pt>
                <c:pt idx="846">
                  <c:v>2.3766228010113233</c:v>
                </c:pt>
                <c:pt idx="847">
                  <c:v>2.3757592594546297</c:v>
                </c:pt>
                <c:pt idx="848">
                  <c:v>2.3748957178979371</c:v>
                </c:pt>
                <c:pt idx="849">
                  <c:v>2.3740321763412444</c:v>
                </c:pt>
                <c:pt idx="850">
                  <c:v>2.3731686347845509</c:v>
                </c:pt>
                <c:pt idx="851">
                  <c:v>2.3723050932278582</c:v>
                </c:pt>
                <c:pt idx="852">
                  <c:v>2.3714415516711647</c:v>
                </c:pt>
                <c:pt idx="853">
                  <c:v>2.370578010114472</c:v>
                </c:pt>
                <c:pt idx="854">
                  <c:v>2.3697144685577793</c:v>
                </c:pt>
                <c:pt idx="855">
                  <c:v>2.3688509270010858</c:v>
                </c:pt>
                <c:pt idx="856">
                  <c:v>2.3679873854443931</c:v>
                </c:pt>
                <c:pt idx="857">
                  <c:v>2.3671238438876996</c:v>
                </c:pt>
                <c:pt idx="858">
                  <c:v>2.3662603023310069</c:v>
                </c:pt>
                <c:pt idx="859">
                  <c:v>2.3653967607743134</c:v>
                </c:pt>
                <c:pt idx="860">
                  <c:v>2.3645332192176207</c:v>
                </c:pt>
                <c:pt idx="861">
                  <c:v>2.3636696776609281</c:v>
                </c:pt>
                <c:pt idx="862">
                  <c:v>2.3628061361042345</c:v>
                </c:pt>
                <c:pt idx="863">
                  <c:v>2.3619425945475419</c:v>
                </c:pt>
                <c:pt idx="864">
                  <c:v>2.3610790529908483</c:v>
                </c:pt>
                <c:pt idx="865">
                  <c:v>2.3602155114341556</c:v>
                </c:pt>
                <c:pt idx="866">
                  <c:v>2.359351969877463</c:v>
                </c:pt>
                <c:pt idx="867">
                  <c:v>2.3584884283207694</c:v>
                </c:pt>
                <c:pt idx="868">
                  <c:v>2.3576248867640768</c:v>
                </c:pt>
                <c:pt idx="869">
                  <c:v>2.3567613452073832</c:v>
                </c:pt>
                <c:pt idx="870">
                  <c:v>2.3558978036506906</c:v>
                </c:pt>
                <c:pt idx="871">
                  <c:v>2.355034262093997</c:v>
                </c:pt>
                <c:pt idx="872">
                  <c:v>2.3541707205373044</c:v>
                </c:pt>
                <c:pt idx="873">
                  <c:v>2.3533071789806117</c:v>
                </c:pt>
                <c:pt idx="874">
                  <c:v>2.3524436374239182</c:v>
                </c:pt>
                <c:pt idx="875">
                  <c:v>2.3515800958672255</c:v>
                </c:pt>
                <c:pt idx="876">
                  <c:v>2.3507165543105319</c:v>
                </c:pt>
                <c:pt idx="877">
                  <c:v>2.3498530127538393</c:v>
                </c:pt>
                <c:pt idx="878">
                  <c:v>2.3489894711971466</c:v>
                </c:pt>
                <c:pt idx="879">
                  <c:v>2.3481259296404531</c:v>
                </c:pt>
                <c:pt idx="880">
                  <c:v>2.3472623880837604</c:v>
                </c:pt>
                <c:pt idx="881">
                  <c:v>2.3463988465270669</c:v>
                </c:pt>
                <c:pt idx="882">
                  <c:v>2.3455353049703742</c:v>
                </c:pt>
                <c:pt idx="883">
                  <c:v>2.3446717634136807</c:v>
                </c:pt>
                <c:pt idx="884">
                  <c:v>2.343808221856988</c:v>
                </c:pt>
                <c:pt idx="885">
                  <c:v>2.3429446803002953</c:v>
                </c:pt>
                <c:pt idx="886">
                  <c:v>2.3420811387436018</c:v>
                </c:pt>
                <c:pt idx="887">
                  <c:v>2.3412175971869091</c:v>
                </c:pt>
                <c:pt idx="888">
                  <c:v>2.3403540556302156</c:v>
                </c:pt>
                <c:pt idx="889">
                  <c:v>2.3394905140735229</c:v>
                </c:pt>
                <c:pt idx="890">
                  <c:v>2.3386269725168294</c:v>
                </c:pt>
                <c:pt idx="891">
                  <c:v>2.3377634309601367</c:v>
                </c:pt>
                <c:pt idx="892">
                  <c:v>2.3368998894034441</c:v>
                </c:pt>
                <c:pt idx="893">
                  <c:v>2.3360363478467505</c:v>
                </c:pt>
                <c:pt idx="894">
                  <c:v>2.3351728062900579</c:v>
                </c:pt>
                <c:pt idx="895">
                  <c:v>2.3343092647333643</c:v>
                </c:pt>
                <c:pt idx="896">
                  <c:v>2.3334457231766716</c:v>
                </c:pt>
                <c:pt idx="897">
                  <c:v>2.3325821816199781</c:v>
                </c:pt>
                <c:pt idx="898">
                  <c:v>2.3317186400632854</c:v>
                </c:pt>
                <c:pt idx="899">
                  <c:v>2.3308550985065928</c:v>
                </c:pt>
                <c:pt idx="900">
                  <c:v>2.3299915569498992</c:v>
                </c:pt>
                <c:pt idx="901">
                  <c:v>2.3291280153932066</c:v>
                </c:pt>
                <c:pt idx="902">
                  <c:v>2.328264473836513</c:v>
                </c:pt>
                <c:pt idx="903">
                  <c:v>2.3274009322798204</c:v>
                </c:pt>
                <c:pt idx="904">
                  <c:v>2.3265373907231277</c:v>
                </c:pt>
                <c:pt idx="905">
                  <c:v>2.3256738491664342</c:v>
                </c:pt>
                <c:pt idx="906">
                  <c:v>2.3248103076097415</c:v>
                </c:pt>
                <c:pt idx="907">
                  <c:v>2.323946766053048</c:v>
                </c:pt>
                <c:pt idx="908">
                  <c:v>2.3230832244963553</c:v>
                </c:pt>
                <c:pt idx="909">
                  <c:v>2.3222196829396617</c:v>
                </c:pt>
                <c:pt idx="910">
                  <c:v>2.3213561413829691</c:v>
                </c:pt>
                <c:pt idx="911">
                  <c:v>2.3204925998262764</c:v>
                </c:pt>
                <c:pt idx="912">
                  <c:v>2.3196290582695829</c:v>
                </c:pt>
                <c:pt idx="913">
                  <c:v>2.3187655167128902</c:v>
                </c:pt>
                <c:pt idx="914">
                  <c:v>2.3179019751561967</c:v>
                </c:pt>
                <c:pt idx="915">
                  <c:v>2.317038433599504</c:v>
                </c:pt>
                <c:pt idx="916">
                  <c:v>2.3161748920428114</c:v>
                </c:pt>
                <c:pt idx="917">
                  <c:v>2.3153113504861178</c:v>
                </c:pt>
                <c:pt idx="918">
                  <c:v>2.3144478089294251</c:v>
                </c:pt>
                <c:pt idx="919">
                  <c:v>2.3135842673727316</c:v>
                </c:pt>
                <c:pt idx="920">
                  <c:v>2.3127207258160389</c:v>
                </c:pt>
                <c:pt idx="921">
                  <c:v>2.3118571842593454</c:v>
                </c:pt>
                <c:pt idx="922">
                  <c:v>2.3109936427026527</c:v>
                </c:pt>
                <c:pt idx="923">
                  <c:v>2.3101301011459601</c:v>
                </c:pt>
                <c:pt idx="924">
                  <c:v>2.3092665595892665</c:v>
                </c:pt>
                <c:pt idx="925">
                  <c:v>2.3084030180325739</c:v>
                </c:pt>
                <c:pt idx="926">
                  <c:v>2.3075394764758803</c:v>
                </c:pt>
                <c:pt idx="927">
                  <c:v>2.3066759349191877</c:v>
                </c:pt>
                <c:pt idx="928">
                  <c:v>2.3058123933624941</c:v>
                </c:pt>
                <c:pt idx="929">
                  <c:v>2.3049488518058014</c:v>
                </c:pt>
                <c:pt idx="930">
                  <c:v>2.3040853102491088</c:v>
                </c:pt>
                <c:pt idx="931">
                  <c:v>2.3032217686924152</c:v>
                </c:pt>
                <c:pt idx="932">
                  <c:v>2.3023582271357226</c:v>
                </c:pt>
                <c:pt idx="933">
                  <c:v>2.301494685579029</c:v>
                </c:pt>
                <c:pt idx="934">
                  <c:v>2.3006311440223364</c:v>
                </c:pt>
                <c:pt idx="935">
                  <c:v>2.2997676024656437</c:v>
                </c:pt>
                <c:pt idx="936">
                  <c:v>2.2989040609089502</c:v>
                </c:pt>
                <c:pt idx="937">
                  <c:v>2.2980405193522575</c:v>
                </c:pt>
                <c:pt idx="938">
                  <c:v>2.297176977795564</c:v>
                </c:pt>
                <c:pt idx="939">
                  <c:v>2.2963134362388713</c:v>
                </c:pt>
                <c:pt idx="940">
                  <c:v>2.2954498946821777</c:v>
                </c:pt>
                <c:pt idx="941">
                  <c:v>2.2945863531254851</c:v>
                </c:pt>
                <c:pt idx="942">
                  <c:v>2.2937228115687924</c:v>
                </c:pt>
                <c:pt idx="943">
                  <c:v>2.2928592700120989</c:v>
                </c:pt>
                <c:pt idx="944">
                  <c:v>2.2919957284554062</c:v>
                </c:pt>
                <c:pt idx="945">
                  <c:v>2.2911321868987127</c:v>
                </c:pt>
                <c:pt idx="946">
                  <c:v>2.29026864534202</c:v>
                </c:pt>
                <c:pt idx="947">
                  <c:v>2.2894051037853265</c:v>
                </c:pt>
                <c:pt idx="948">
                  <c:v>2.2885415622286338</c:v>
                </c:pt>
                <c:pt idx="949">
                  <c:v>2.2876780206719411</c:v>
                </c:pt>
                <c:pt idx="950">
                  <c:v>2.2868144791152476</c:v>
                </c:pt>
                <c:pt idx="951">
                  <c:v>2.2859509375585549</c:v>
                </c:pt>
                <c:pt idx="952">
                  <c:v>2.2850873960018614</c:v>
                </c:pt>
                <c:pt idx="953">
                  <c:v>2.2842238544451687</c:v>
                </c:pt>
                <c:pt idx="954">
                  <c:v>2.2833603128884761</c:v>
                </c:pt>
                <c:pt idx="955">
                  <c:v>2.2824967713317825</c:v>
                </c:pt>
                <c:pt idx="956">
                  <c:v>2.2816332297750899</c:v>
                </c:pt>
                <c:pt idx="957">
                  <c:v>2.2807696882183963</c:v>
                </c:pt>
                <c:pt idx="958">
                  <c:v>2.2799061466617037</c:v>
                </c:pt>
                <c:pt idx="959">
                  <c:v>2.2790426051050101</c:v>
                </c:pt>
                <c:pt idx="960">
                  <c:v>2.2781790635483175</c:v>
                </c:pt>
                <c:pt idx="961">
                  <c:v>2.2773155219916248</c:v>
                </c:pt>
                <c:pt idx="962">
                  <c:v>2.2764519804349312</c:v>
                </c:pt>
                <c:pt idx="963">
                  <c:v>2.2755884388782386</c:v>
                </c:pt>
                <c:pt idx="964">
                  <c:v>2.274724897321545</c:v>
                </c:pt>
                <c:pt idx="965">
                  <c:v>2.2738613557648524</c:v>
                </c:pt>
                <c:pt idx="966">
                  <c:v>2.2729978142081588</c:v>
                </c:pt>
                <c:pt idx="967">
                  <c:v>2.2721342726514662</c:v>
                </c:pt>
                <c:pt idx="968">
                  <c:v>2.2712707310947735</c:v>
                </c:pt>
                <c:pt idx="969">
                  <c:v>2.27040718953808</c:v>
                </c:pt>
                <c:pt idx="970">
                  <c:v>2.2695436479813873</c:v>
                </c:pt>
                <c:pt idx="971">
                  <c:v>2.2686801064246938</c:v>
                </c:pt>
                <c:pt idx="972">
                  <c:v>2.2678165648680011</c:v>
                </c:pt>
                <c:pt idx="973">
                  <c:v>2.2669530233113075</c:v>
                </c:pt>
                <c:pt idx="974">
                  <c:v>2.2660894817546149</c:v>
                </c:pt>
                <c:pt idx="975">
                  <c:v>2.2652259401979222</c:v>
                </c:pt>
                <c:pt idx="976">
                  <c:v>2.2643623986412287</c:v>
                </c:pt>
                <c:pt idx="977">
                  <c:v>2.263498857084536</c:v>
                </c:pt>
                <c:pt idx="978">
                  <c:v>2.2626353155278434</c:v>
                </c:pt>
                <c:pt idx="979">
                  <c:v>2.2617717739711498</c:v>
                </c:pt>
                <c:pt idx="980">
                  <c:v>2.2609082324144563</c:v>
                </c:pt>
                <c:pt idx="981">
                  <c:v>2.2600446908577636</c:v>
                </c:pt>
                <c:pt idx="982">
                  <c:v>2.2591811493010709</c:v>
                </c:pt>
                <c:pt idx="983">
                  <c:v>2.2583176077443774</c:v>
                </c:pt>
                <c:pt idx="984">
                  <c:v>2.2574540661876847</c:v>
                </c:pt>
                <c:pt idx="985">
                  <c:v>2.2565905246309912</c:v>
                </c:pt>
                <c:pt idx="986">
                  <c:v>2.2557269830742985</c:v>
                </c:pt>
                <c:pt idx="987">
                  <c:v>2.2548634415176059</c:v>
                </c:pt>
                <c:pt idx="988">
                  <c:v>2.2539998999609123</c:v>
                </c:pt>
                <c:pt idx="989">
                  <c:v>2.2531363584042197</c:v>
                </c:pt>
                <c:pt idx="990">
                  <c:v>2.2522728168475261</c:v>
                </c:pt>
                <c:pt idx="991">
                  <c:v>2.2514092752908335</c:v>
                </c:pt>
                <c:pt idx="992">
                  <c:v>2.2505457337341408</c:v>
                </c:pt>
                <c:pt idx="993">
                  <c:v>2.2496821921774472</c:v>
                </c:pt>
                <c:pt idx="994">
                  <c:v>2.2488186506207546</c:v>
                </c:pt>
                <c:pt idx="995">
                  <c:v>2.247955109064061</c:v>
                </c:pt>
                <c:pt idx="996">
                  <c:v>2.2470915675073684</c:v>
                </c:pt>
                <c:pt idx="997">
                  <c:v>2.2462280259506748</c:v>
                </c:pt>
                <c:pt idx="998">
                  <c:v>2.2453644843939822</c:v>
                </c:pt>
                <c:pt idx="999">
                  <c:v>2.2445009428372895</c:v>
                </c:pt>
                <c:pt idx="1000">
                  <c:v>2.243637401280596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656008"/>
        <c:axId val="241656400"/>
      </c:scatterChart>
      <c:valAx>
        <c:axId val="2416560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241656400"/>
        <c:crosses val="autoZero"/>
        <c:crossBetween val="midCat"/>
      </c:valAx>
      <c:valAx>
        <c:axId val="241656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2416560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'13126 5.5 BiphasicShoulder'!$A$2:$A$22</c:f>
              <c:numCache>
                <c:formatCode>0.000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0</c:v>
                </c:pt>
                <c:pt idx="8">
                  <c:v>0.5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0</c:v>
                </c:pt>
                <c:pt idx="15">
                  <c:v>0.5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'13126 5.5 BiphasicShoulder'!$B$2:$B$22</c:f>
              <c:numCache>
                <c:formatCode>0.000</c:formatCode>
                <c:ptCount val="21"/>
                <c:pt idx="0">
                  <c:v>7.7992999999999997</c:v>
                </c:pt>
                <c:pt idx="1">
                  <c:v>7</c:v>
                </c:pt>
                <c:pt idx="2">
                  <c:v>6.3856000000000002</c:v>
                </c:pt>
                <c:pt idx="3">
                  <c:v>3.7888999999999999</c:v>
                </c:pt>
                <c:pt idx="4">
                  <c:v>3.7118000000000002</c:v>
                </c:pt>
                <c:pt idx="5">
                  <c:v>3.6284000000000001</c:v>
                </c:pt>
                <c:pt idx="6">
                  <c:v>3.6179999999999999</c:v>
                </c:pt>
                <c:pt idx="7">
                  <c:v>7.7782</c:v>
                </c:pt>
                <c:pt idx="8">
                  <c:v>7.2788000000000004</c:v>
                </c:pt>
                <c:pt idx="9">
                  <c:v>6.7782</c:v>
                </c:pt>
                <c:pt idx="10">
                  <c:v>3.8662999999999998</c:v>
                </c:pt>
                <c:pt idx="11">
                  <c:v>3.4232</c:v>
                </c:pt>
                <c:pt idx="12">
                  <c:v>2.6021000000000001</c:v>
                </c:pt>
                <c:pt idx="13">
                  <c:v>2.4548000000000001</c:v>
                </c:pt>
                <c:pt idx="14">
                  <c:v>7.8632999999999997</c:v>
                </c:pt>
                <c:pt idx="15">
                  <c:v>6.9542000000000002</c:v>
                </c:pt>
                <c:pt idx="16">
                  <c:v>5.7243000000000004</c:v>
                </c:pt>
                <c:pt idx="17">
                  <c:v>4.2081999999999997</c:v>
                </c:pt>
                <c:pt idx="18">
                  <c:v>2.6385000000000001</c:v>
                </c:pt>
                <c:pt idx="19">
                  <c:v>2.6675</c:v>
                </c:pt>
                <c:pt idx="20">
                  <c:v>3.0550000000000002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'13126 5.5 BiphasicShoulder'!$A$26:$A$226</c:f>
              <c:numCache>
                <c:formatCode>0.000</c:formatCode>
                <c:ptCount val="20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0.71160000000000001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  <c:pt idx="161">
                  <c:v>4.0250000000000004</c:v>
                </c:pt>
                <c:pt idx="162">
                  <c:v>4.05</c:v>
                </c:pt>
                <c:pt idx="163">
                  <c:v>4.0750000000000002</c:v>
                </c:pt>
                <c:pt idx="164">
                  <c:v>4.0999999999999996</c:v>
                </c:pt>
                <c:pt idx="165">
                  <c:v>4.125</c:v>
                </c:pt>
                <c:pt idx="166">
                  <c:v>4.1500000000000004</c:v>
                </c:pt>
                <c:pt idx="167">
                  <c:v>4.1749999999999998</c:v>
                </c:pt>
                <c:pt idx="168">
                  <c:v>4.2</c:v>
                </c:pt>
                <c:pt idx="169">
                  <c:v>4.2249999999999996</c:v>
                </c:pt>
                <c:pt idx="170">
                  <c:v>4.25</c:v>
                </c:pt>
                <c:pt idx="171">
                  <c:v>4.2750000000000004</c:v>
                </c:pt>
                <c:pt idx="172">
                  <c:v>4.3</c:v>
                </c:pt>
                <c:pt idx="173">
                  <c:v>4.3250000000000002</c:v>
                </c:pt>
                <c:pt idx="174">
                  <c:v>4.3499999999999996</c:v>
                </c:pt>
                <c:pt idx="175">
                  <c:v>4.375</c:v>
                </c:pt>
                <c:pt idx="176">
                  <c:v>4.4000000000000004</c:v>
                </c:pt>
                <c:pt idx="177">
                  <c:v>4.4249999999999998</c:v>
                </c:pt>
                <c:pt idx="178">
                  <c:v>4.45</c:v>
                </c:pt>
                <c:pt idx="179">
                  <c:v>4.4749999999999996</c:v>
                </c:pt>
                <c:pt idx="180">
                  <c:v>4.5</c:v>
                </c:pt>
                <c:pt idx="181">
                  <c:v>4.5250000000000004</c:v>
                </c:pt>
                <c:pt idx="182">
                  <c:v>4.55</c:v>
                </c:pt>
                <c:pt idx="183">
                  <c:v>4.5750000000000002</c:v>
                </c:pt>
                <c:pt idx="184">
                  <c:v>4.5999999999999996</c:v>
                </c:pt>
                <c:pt idx="185">
                  <c:v>4.625</c:v>
                </c:pt>
                <c:pt idx="186">
                  <c:v>4.6500000000000004</c:v>
                </c:pt>
                <c:pt idx="187">
                  <c:v>4.6749999999999998</c:v>
                </c:pt>
                <c:pt idx="188">
                  <c:v>4.7</c:v>
                </c:pt>
                <c:pt idx="189">
                  <c:v>4.7249999999999996</c:v>
                </c:pt>
                <c:pt idx="190">
                  <c:v>4.75</c:v>
                </c:pt>
                <c:pt idx="191">
                  <c:v>4.7750000000000004</c:v>
                </c:pt>
                <c:pt idx="192">
                  <c:v>4.8</c:v>
                </c:pt>
                <c:pt idx="193">
                  <c:v>4.8250000000000002</c:v>
                </c:pt>
                <c:pt idx="194">
                  <c:v>4.8499999999999996</c:v>
                </c:pt>
                <c:pt idx="195">
                  <c:v>4.875</c:v>
                </c:pt>
                <c:pt idx="196">
                  <c:v>4.9000000000000004</c:v>
                </c:pt>
                <c:pt idx="197">
                  <c:v>4.9249999999999998</c:v>
                </c:pt>
                <c:pt idx="198">
                  <c:v>4.95</c:v>
                </c:pt>
                <c:pt idx="199">
                  <c:v>4.9749999999999996</c:v>
                </c:pt>
                <c:pt idx="200">
                  <c:v>5</c:v>
                </c:pt>
              </c:numCache>
            </c:numRef>
          </c:xVal>
          <c:yVal>
            <c:numRef>
              <c:f>'13126 5.5 BiphasicShoulder'!$C$26:$C$226</c:f>
              <c:numCache>
                <c:formatCode>0.000</c:formatCode>
                <c:ptCount val="201"/>
                <c:pt idx="0">
                  <c:v>7.7845476444306394</c:v>
                </c:pt>
                <c:pt idx="1">
                  <c:v>7.7707241114236094</c:v>
                </c:pt>
                <c:pt idx="2">
                  <c:v>7.7555105854809847</c:v>
                </c:pt>
                <c:pt idx="3">
                  <c:v>7.7388224582909944</c:v>
                </c:pt>
                <c:pt idx="4">
                  <c:v>7.7205805507548799</c:v>
                </c:pt>
                <c:pt idx="5">
                  <c:v>7.700713093643154</c:v>
                </c:pt>
                <c:pt idx="6">
                  <c:v>7.6791576704653846</c:v>
                </c:pt>
                <c:pt idx="7">
                  <c:v>7.6558630211888916</c:v>
                </c:pt>
                <c:pt idx="8">
                  <c:v>7.6307906029394656</c:v>
                </c:pt>
                <c:pt idx="9">
                  <c:v>7.6039158108148612</c:v>
                </c:pt>
                <c:pt idx="10">
                  <c:v>7.5752287787876185</c:v>
                </c:pt>
                <c:pt idx="11">
                  <c:v>7.5447347062678052</c:v>
                </c:pt>
                <c:pt idx="12">
                  <c:v>7.5124536877238253</c:v>
                </c:pt>
                <c:pt idx="13">
                  <c:v>7.4784200572391297</c:v>
                </c:pt>
                <c:pt idx="14">
                  <c:v>7.4426812929654238</c:v>
                </c:pt>
                <c:pt idx="15">
                  <c:v>7.4052965543170828</c:v>
                </c:pt>
                <c:pt idx="16">
                  <c:v>7.3663349445357804</c:v>
                </c:pt>
                <c:pt idx="17">
                  <c:v>7.3258736013755676</c:v>
                </c:pt>
                <c:pt idx="18">
                  <c:v>7.283995719024956</c:v>
                </c:pt>
                <c:pt idx="19">
                  <c:v>7.2407885962056904</c:v>
                </c:pt>
                <c:pt idx="20">
                  <c:v>7.1963417907941727</c:v>
                </c:pt>
                <c:pt idx="21">
                  <c:v>7.1507454428549142</c:v>
                </c:pt>
                <c:pt idx="22">
                  <c:v>7.1040888081735432</c:v>
                </c:pt>
                <c:pt idx="23">
                  <c:v>7.056459025360077</c:v>
                </c:pt>
                <c:pt idx="24">
                  <c:v>7.0079401229043681</c:v>
                </c:pt>
                <c:pt idx="25">
                  <c:v>6.9586122591095609</c:v>
                </c:pt>
                <c:pt idx="26">
                  <c:v>6.9085511779329805</c:v>
                </c:pt>
                <c:pt idx="27">
                  <c:v>6.8578278573049252</c:v>
                </c:pt>
                <c:pt idx="28">
                  <c:v>6.8065083230539063</c:v>
                </c:pt>
                <c:pt idx="29">
                  <c:v>6.7825107662288353</c:v>
                </c:pt>
                <c:pt idx="30">
                  <c:v>6.7023197771166032</c:v>
                </c:pt>
                <c:pt idx="31">
                  <c:v>6.6495581498985707</c:v>
                </c:pt>
                <c:pt idx="32">
                  <c:v>6.5964154375084467</c:v>
                </c:pt>
                <c:pt idx="33">
                  <c:v>6.5429340358615615</c:v>
                </c:pt>
                <c:pt idx="34">
                  <c:v>6.4891523026346967</c:v>
                </c:pt>
                <c:pt idx="35">
                  <c:v>6.4351048573980991</c:v>
                </c:pt>
                <c:pt idx="36">
                  <c:v>6.3808228873505328</c:v>
                </c:pt>
                <c:pt idx="37">
                  <c:v>6.3263344509948833</c:v>
                </c:pt>
                <c:pt idx="38">
                  <c:v>6.2716647741571503</c:v>
                </c:pt>
                <c:pt idx="39">
                  <c:v>6.216836534468472</c:v>
                </c:pt>
                <c:pt idx="40">
                  <c:v>6.1618701318250428</c:v>
                </c:pt>
                <c:pt idx="41">
                  <c:v>6.1067839434508642</c:v>
                </c:pt>
                <c:pt idx="42">
                  <c:v>6.0515945630534222</c:v>
                </c:pt>
                <c:pt idx="43">
                  <c:v>5.9963170242226056</c:v>
                </c:pt>
                <c:pt idx="44">
                  <c:v>5.9409650087156516</c:v>
                </c:pt>
                <c:pt idx="45">
                  <c:v>5.8855510406292861</c:v>
                </c:pt>
                <c:pt idx="46">
                  <c:v>5.830086667713128</c:v>
                </c:pt>
                <c:pt idx="47">
                  <c:v>5.7745826312505235</c:v>
                </c:pt>
                <c:pt idx="48">
                  <c:v>5.719049026044182</c:v>
                </c:pt>
                <c:pt idx="49">
                  <c:v>5.6634954521106264</c:v>
                </c:pt>
                <c:pt idx="50">
                  <c:v>5.607931159722181</c:v>
                </c:pt>
                <c:pt idx="51">
                  <c:v>5.5523651894478565</c:v>
                </c:pt>
                <c:pt idx="52">
                  <c:v>5.4968065088420364</c:v>
                </c:pt>
                <c:pt idx="53">
                  <c:v>5.4412641474172982</c:v>
                </c:pt>
                <c:pt idx="54">
                  <c:v>5.3857473315175977</c:v>
                </c:pt>
                <c:pt idx="55">
                  <c:v>5.3302656206816863</c:v>
                </c:pt>
                <c:pt idx="56">
                  <c:v>5.2748290470527399</c:v>
                </c:pt>
                <c:pt idx="57">
                  <c:v>5.21944825934672</c:v>
                </c:pt>
                <c:pt idx="58">
                  <c:v>5.1641346728340469</c:v>
                </c:pt>
                <c:pt idx="59">
                  <c:v>5.1089006267109305</c:v>
                </c:pt>
                <c:pt idx="60">
                  <c:v>5.0537595501293859</c:v>
                </c:pt>
                <c:pt idx="61">
                  <c:v>4.9987261380080721</c:v>
                </c:pt>
                <c:pt idx="62">
                  <c:v>4.9438165375461267</c:v>
                </c:pt>
                <c:pt idx="63">
                  <c:v>4.8890485460932407</c:v>
                </c:pt>
                <c:pt idx="64">
                  <c:v>4.8344418206721187</c:v>
                </c:pt>
                <c:pt idx="65">
                  <c:v>4.780018098982568</c:v>
                </c:pt>
                <c:pt idx="66">
                  <c:v>4.7258014311150021</c:v>
                </c:pt>
                <c:pt idx="67">
                  <c:v>4.6718184204391182</c:v>
                </c:pt>
                <c:pt idx="68">
                  <c:v>4.6180984711836546</c:v>
                </c:pt>
                <c:pt idx="69">
                  <c:v>4.5646740390602414</c:v>
                </c:pt>
                <c:pt idx="70">
                  <c:v>4.5115808798877737</c:v>
                </c:pt>
                <c:pt idx="71">
                  <c:v>4.4588582895318938</c:v>
                </c:pt>
                <c:pt idx="72">
                  <c:v>4.4065493265913513</c:v>
                </c:pt>
                <c:pt idx="73">
                  <c:v>4.3547010071663905</c:v>
                </c:pt>
                <c:pt idx="74">
                  <c:v>4.3033644587937978</c:v>
                </c:pt>
                <c:pt idx="75">
                  <c:v>4.2525950183322117</c:v>
                </c:pt>
                <c:pt idx="76">
                  <c:v>4.2024522563864153</c:v>
                </c:pt>
                <c:pt idx="77">
                  <c:v>4.1529999089904051</c:v>
                </c:pt>
                <c:pt idx="78">
                  <c:v>4.1043056960123385</c:v>
                </c:pt>
                <c:pt idx="79">
                  <c:v>4.0564410054495816</c:v>
                </c:pt>
                <c:pt idx="80">
                  <c:v>4.0094804238455204</c:v>
                </c:pt>
                <c:pt idx="81">
                  <c:v>3.963501095891353</c:v>
                </c:pt>
                <c:pt idx="82">
                  <c:v>3.9185819012469016</c:v>
                </c:pt>
                <c:pt idx="83">
                  <c:v>3.8748024439826794</c:v>
                </c:pt>
                <c:pt idx="84">
                  <c:v>3.8322418598688794</c:v>
                </c:pt>
                <c:pt idx="85">
                  <c:v>3.7909774587798872</c:v>
                </c:pt>
                <c:pt idx="86">
                  <c:v>3.7510832331396031</c:v>
                </c:pt>
                <c:pt idx="87">
                  <c:v>3.7126282775898396</c:v>
                </c:pt>
                <c:pt idx="88">
                  <c:v>3.6756751785299064</c:v>
                </c:pt>
                <c:pt idx="89">
                  <c:v>3.6402784431957258</c:v>
                </c:pt>
                <c:pt idx="90">
                  <c:v>3.6064830448106289</c:v>
                </c:pt>
                <c:pt idx="91">
                  <c:v>3.5743231615566078</c:v>
                </c:pt>
                <c:pt idx="92">
                  <c:v>3.5438211817157192</c:v>
                </c:pt>
                <c:pt idx="93">
                  <c:v>3.5149870351295851</c:v>
                </c:pt>
                <c:pt idx="94">
                  <c:v>3.4878178928607442</c:v>
                </c:pt>
                <c:pt idx="95">
                  <c:v>3.4622982542580463</c:v>
                </c:pt>
                <c:pt idx="96">
                  <c:v>3.4384004158714809</c:v>
                </c:pt>
                <c:pt idx="97">
                  <c:v>3.4160852925094005</c:v>
                </c:pt>
                <c:pt idx="98">
                  <c:v>3.395303539763824</c:v>
                </c:pt>
                <c:pt idx="99">
                  <c:v>3.3759969116154442</c:v>
                </c:pt>
                <c:pt idx="100">
                  <c:v>3.3580997775259318</c:v>
                </c:pt>
                <c:pt idx="101">
                  <c:v>3.3415407210498946</c:v>
                </c:pt>
                <c:pt idx="102">
                  <c:v>3.3262441458908825</c:v>
                </c:pt>
                <c:pt idx="103">
                  <c:v>3.312131824247631</c:v>
                </c:pt>
                <c:pt idx="104">
                  <c:v>3.2991243346222863</c:v>
                </c:pt>
                <c:pt idx="105">
                  <c:v>3.2871423502752837</c:v>
                </c:pt>
                <c:pt idx="106">
                  <c:v>3.2761077536543421</c:v>
                </c:pt>
                <c:pt idx="107">
                  <c:v>3.2659445651660075</c:v>
                </c:pt>
                <c:pt idx="108">
                  <c:v>3.2565796857664537</c:v>
                </c:pt>
                <c:pt idx="109">
                  <c:v>3.2479434615907108</c:v>
                </c:pt>
                <c:pt idx="110">
                  <c:v>3.2399700851221631</c:v>
                </c:pt>
                <c:pt idx="111">
                  <c:v>3.2325978513858455</c:v>
                </c:pt>
                <c:pt idx="112">
                  <c:v>3.2257692896483814</c:v>
                </c:pt>
                <c:pt idx="113">
                  <c:v>3.2194311915208642</c:v>
                </c:pt>
                <c:pt idx="114">
                  <c:v>3.2135345555976853</c:v>
                </c:pt>
                <c:pt idx="115">
                  <c:v>3.2080344672031069</c:v>
                </c:pt>
                <c:pt idx="116">
                  <c:v>3.2028899297807767</c:v>
                </c:pt>
                <c:pt idx="117">
                  <c:v>3.1980636622062173</c:v>
                </c:pt>
                <c:pt idx="118">
                  <c:v>3.1935218740193676</c:v>
                </c:pt>
                <c:pt idx="119">
                  <c:v>3.1892340283955365</c:v>
                </c:pt>
                <c:pt idx="120">
                  <c:v>3.1851726006813053</c:v>
                </c:pt>
                <c:pt idx="121">
                  <c:v>3.1813128385613814</c:v>
                </c:pt>
                <c:pt idx="122">
                  <c:v>3.1776325284093048</c:v>
                </c:pt>
                <c:pt idx="123">
                  <c:v>3.1741117711056264</c:v>
                </c:pt>
                <c:pt idx="124">
                  <c:v>3.1707327695660092</c:v>
                </c:pt>
                <c:pt idx="125">
                  <c:v>3.1674796293854328</c:v>
                </c:pt>
                <c:pt idx="126">
                  <c:v>3.1643381733473728</c:v>
                </c:pt>
                <c:pt idx="127">
                  <c:v>3.161295770041761</c:v>
                </c:pt>
                <c:pt idx="128">
                  <c:v>3.1583411764573768</c:v>
                </c:pt>
                <c:pt idx="129">
                  <c:v>3.1554643941400169</c:v>
                </c:pt>
                <c:pt idx="130">
                  <c:v>3.1526565383169016</c:v>
                </c:pt>
                <c:pt idx="131">
                  <c:v>3.1499097192628227</c:v>
                </c:pt>
                <c:pt idx="132">
                  <c:v>3.1472169351097543</c:v>
                </c:pt>
                <c:pt idx="133">
                  <c:v>3.1445719752668335</c:v>
                </c:pt>
                <c:pt idx="134">
                  <c:v>3.1419693336118915</c:v>
                </c:pt>
                <c:pt idx="135">
                  <c:v>3.1394041306310294</c:v>
                </c:pt>
                <c:pt idx="136">
                  <c:v>3.1368720437129083</c:v>
                </c:pt>
                <c:pt idx="137">
                  <c:v>3.1343692448444243</c:v>
                </c:pt>
                <c:pt idx="138">
                  <c:v>3.1318923450006011</c:v>
                </c:pt>
                <c:pt idx="139">
                  <c:v>3.1294383445709277</c:v>
                </c:pt>
                <c:pt idx="140">
                  <c:v>3.1270045892148932</c:v>
                </c:pt>
                <c:pt idx="141">
                  <c:v>3.1245887305896476</c:v>
                </c:pt>
                <c:pt idx="142">
                  <c:v>3.1221886914413277</c:v>
                </c:pt>
                <c:pt idx="143">
                  <c:v>3.1198026345980692</c:v>
                </c:pt>
                <c:pt idx="144">
                  <c:v>3.1174289354464788</c:v>
                </c:pt>
                <c:pt idx="145">
                  <c:v>3.1150661575141552</c:v>
                </c:pt>
                <c:pt idx="146">
                  <c:v>3.1127130308186342</c:v>
                </c:pt>
                <c:pt idx="147">
                  <c:v>3.11036843267782</c:v>
                </c:pt>
                <c:pt idx="148">
                  <c:v>3.1080313707087113</c:v>
                </c:pt>
                <c:pt idx="149">
                  <c:v>3.1057009677700336</c:v>
                </c:pt>
                <c:pt idx="150">
                  <c:v>3.1033764486305815</c:v>
                </c:pt>
                <c:pt idx="151">
                  <c:v>3.1010571281686303</c:v>
                </c:pt>
                <c:pt idx="152">
                  <c:v>3.0987424009290487</c:v>
                </c:pt>
                <c:pt idx="153">
                  <c:v>3.0964317318838361</c:v>
                </c:pt>
                <c:pt idx="154">
                  <c:v>3.0941246482588864</c:v>
                </c:pt>
                <c:pt idx="155">
                  <c:v>3.0918207323051261</c:v>
                </c:pt>
                <c:pt idx="156">
                  <c:v>3.0895196149058135</c:v>
                </c:pt>
                <c:pt idx="157">
                  <c:v>3.0872209699239965</c:v>
                </c:pt>
                <c:pt idx="158">
                  <c:v>3.0849245092049902</c:v>
                </c:pt>
                <c:pt idx="159">
                  <c:v>3.0826299781584021</c:v>
                </c:pt>
                <c:pt idx="160">
                  <c:v>3.0803371518528415</c:v>
                </c:pt>
                <c:pt idx="161">
                  <c:v>3.0780458315640713</c:v>
                </c:pt>
                <c:pt idx="162">
                  <c:v>3.0757558417241775</c:v>
                </c:pt>
                <c:pt idx="163">
                  <c:v>3.0734670272253126</c:v>
                </c:pt>
                <c:pt idx="164">
                  <c:v>3.0711792510369413</c:v>
                </c:pt>
                <c:pt idx="165">
                  <c:v>3.0688923921002251</c:v>
                </c:pt>
                <c:pt idx="166">
                  <c:v>3.0666063434674005</c:v>
                </c:pt>
                <c:pt idx="167">
                  <c:v>3.0643210106576895</c:v>
                </c:pt>
                <c:pt idx="168">
                  <c:v>3.0620363102046033</c:v>
                </c:pt>
                <c:pt idx="169">
                  <c:v>3.0597521683723894</c:v>
                </c:pt>
                <c:pt idx="170">
                  <c:v>3.0574685200219571</c:v>
                </c:pt>
                <c:pt idx="171">
                  <c:v>3.0551853076088911</c:v>
                </c:pt>
                <c:pt idx="172">
                  <c:v>3.052902480298199</c:v>
                </c:pt>
                <c:pt idx="173">
                  <c:v>3.05061999318219</c:v>
                </c:pt>
                <c:pt idx="174">
                  <c:v>3.0483378065894895</c:v>
                </c:pt>
                <c:pt idx="175">
                  <c:v>3.0460558854745843</c:v>
                </c:pt>
                <c:pt idx="176">
                  <c:v>3.043774198878503</c:v>
                </c:pt>
                <c:pt idx="177">
                  <c:v>3.0414927194523633</c:v>
                </c:pt>
                <c:pt idx="178">
                  <c:v>3.0392114230364502</c:v>
                </c:pt>
                <c:pt idx="179">
                  <c:v>3.0369302882883691</c:v>
                </c:pt>
                <c:pt idx="180">
                  <c:v>3.0346492963545364</c:v>
                </c:pt>
                <c:pt idx="181">
                  <c:v>3.032368430579977</c:v>
                </c:pt>
                <c:pt idx="182">
                  <c:v>3.0300876762519522</c:v>
                </c:pt>
                <c:pt idx="183">
                  <c:v>3.0278070203734755</c:v>
                </c:pt>
                <c:pt idx="184">
                  <c:v>3.0255264514632421</c:v>
                </c:pt>
                <c:pt idx="185">
                  <c:v>3.0232459593788787</c:v>
                </c:pt>
                <c:pt idx="186">
                  <c:v>3.0209655351608067</c:v>
                </c:pt>
                <c:pt idx="187">
                  <c:v>3.0186851708943143</c:v>
                </c:pt>
                <c:pt idx="188">
                  <c:v>3.016404859587702</c:v>
                </c:pt>
                <c:pt idx="189">
                  <c:v>3.0141245950646516</c:v>
                </c:pt>
                <c:pt idx="190">
                  <c:v>3.0118443718691319</c:v>
                </c:pt>
                <c:pt idx="191">
                  <c:v>3.0095641851814019</c:v>
                </c:pt>
                <c:pt idx="192">
                  <c:v>3.0072840307438105</c:v>
                </c:pt>
                <c:pt idx="193">
                  <c:v>3.0050039047952408</c:v>
                </c:pt>
                <c:pt idx="194">
                  <c:v>3.0027238040132067</c:v>
                </c:pt>
                <c:pt idx="195">
                  <c:v>3.0004437254626986</c:v>
                </c:pt>
                <c:pt idx="196">
                  <c:v>2.9981636665509974</c:v>
                </c:pt>
                <c:pt idx="197">
                  <c:v>2.9958836249877541</c:v>
                </c:pt>
                <c:pt idx="198">
                  <c:v>2.9936035987497256</c:v>
                </c:pt>
                <c:pt idx="199">
                  <c:v>2.9913235860496279</c:v>
                </c:pt>
                <c:pt idx="200">
                  <c:v>2.9890435853086164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657184"/>
        <c:axId val="241657576"/>
      </c:scatterChart>
      <c:valAx>
        <c:axId val="2416571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657576"/>
        <c:crosses val="autoZero"/>
        <c:crossBetween val="midCat"/>
      </c:valAx>
      <c:valAx>
        <c:axId val="2416575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6571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'13126 6.5 Geeraerd_Tail'!$A$2:$A$22</c:f>
              <c:numCache>
                <c:formatCode>0.00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0</c:v>
                </c:pt>
                <c:pt idx="8">
                  <c:v>0.5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0</c:v>
                </c:pt>
                <c:pt idx="15">
                  <c:v>0.5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'13126 6.5 Geeraerd_Tail'!$B$2:$B$22</c:f>
              <c:numCache>
                <c:formatCode>0.00</c:formatCode>
                <c:ptCount val="21"/>
                <c:pt idx="0">
                  <c:v>7.7992999999999997</c:v>
                </c:pt>
                <c:pt idx="1">
                  <c:v>6.6721000000000004</c:v>
                </c:pt>
                <c:pt idx="2">
                  <c:v>5.8261000000000003</c:v>
                </c:pt>
                <c:pt idx="3">
                  <c:v>2.9933999999999998</c:v>
                </c:pt>
                <c:pt idx="4">
                  <c:v>2.0607000000000002</c:v>
                </c:pt>
                <c:pt idx="5">
                  <c:v>2.2174999999999998</c:v>
                </c:pt>
                <c:pt idx="6">
                  <c:v>2.7284000000000002</c:v>
                </c:pt>
                <c:pt idx="7">
                  <c:v>7.7782</c:v>
                </c:pt>
                <c:pt idx="8">
                  <c:v>7.0293999999999999</c:v>
                </c:pt>
                <c:pt idx="9">
                  <c:v>6.5403000000000002</c:v>
                </c:pt>
                <c:pt idx="10">
                  <c:v>4.0968999999999998</c:v>
                </c:pt>
                <c:pt idx="11">
                  <c:v>3.6857000000000002</c:v>
                </c:pt>
                <c:pt idx="12">
                  <c:v>2.7118000000000002</c:v>
                </c:pt>
                <c:pt idx="13">
                  <c:v>2.3711000000000002</c:v>
                </c:pt>
                <c:pt idx="14">
                  <c:v>7.8632999999999997</c:v>
                </c:pt>
                <c:pt idx="15">
                  <c:v>7.0899000000000001</c:v>
                </c:pt>
                <c:pt idx="16">
                  <c:v>4.8261000000000003</c:v>
                </c:pt>
                <c:pt idx="17">
                  <c:v>4.0354000000000001</c:v>
                </c:pt>
                <c:pt idx="18">
                  <c:v>2.7782</c:v>
                </c:pt>
                <c:pt idx="19">
                  <c:v>2.4983</c:v>
                </c:pt>
                <c:pt idx="20">
                  <c:v>3.2671999999999999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'13126 6.5 Geeraerd_Tail'!$A$26:$A$126</c:f>
              <c:numCache>
                <c:formatCode>0.000</c:formatCode>
                <c:ptCount val="1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0.47849999999999998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</c:numCache>
            </c:numRef>
          </c:xVal>
          <c:yVal>
            <c:numRef>
              <c:f>'13126 6.5 Geeraerd_Tail'!$C$26:$C$126</c:f>
              <c:numCache>
                <c:formatCode>0.000</c:formatCode>
                <c:ptCount val="101"/>
                <c:pt idx="0">
                  <c:v>7.8673976521396867</c:v>
                </c:pt>
                <c:pt idx="1">
                  <c:v>7.7628648875934516</c:v>
                </c:pt>
                <c:pt idx="2">
                  <c:v>7.6583323354405684</c:v>
                </c:pt>
                <c:pt idx="3">
                  <c:v>7.5538000534796614</c:v>
                </c:pt>
                <c:pt idx="4">
                  <c:v>7.4492681152376692</c:v>
                </c:pt>
                <c:pt idx="5">
                  <c:v>7.3447366142496007</c:v>
                </c:pt>
                <c:pt idx="6">
                  <c:v>7.2402056695026804</c:v>
                </c:pt>
                <c:pt idx="7">
                  <c:v>7.1356754323615563</c:v>
                </c:pt>
                <c:pt idx="8">
                  <c:v>7.0311460953773324</c:v>
                </c:pt>
                <c:pt idx="9">
                  <c:v>6.9266179034925983</c:v>
                </c:pt>
                <c:pt idx="10">
                  <c:v>6.8670374626810942</c:v>
                </c:pt>
                <c:pt idx="11">
                  <c:v>6.7175662861384211</c:v>
                </c:pt>
                <c:pt idx="12">
                  <c:v>6.6130437612111583</c:v>
                </c:pt>
                <c:pt idx="13">
                  <c:v>6.5085242348441685</c:v>
                </c:pt>
                <c:pt idx="14">
                  <c:v>6.4040085228038324</c:v>
                </c:pt>
                <c:pt idx="15">
                  <c:v>6.2994976627014987</c:v>
                </c:pt>
                <c:pt idx="16">
                  <c:v>6.1949929742700451</c:v>
                </c:pt>
                <c:pt idx="17">
                  <c:v>6.0904961359848953</c:v>
                </c:pt>
                <c:pt idx="18">
                  <c:v>5.9860092824410005</c:v>
                </c:pt>
                <c:pt idx="19">
                  <c:v>5.8815351280753774</c:v>
                </c:pt>
                <c:pt idx="20">
                  <c:v>5.777077124309633</c:v>
                </c:pt>
                <c:pt idx="21">
                  <c:v>5.6726396590535391</c:v>
                </c:pt>
                <c:pt idx="22">
                  <c:v>5.568228309849351</c:v>
                </c:pt>
                <c:pt idx="23">
                  <c:v>5.463850164853671</c:v>
                </c:pt>
                <c:pt idx="24">
                  <c:v>5.3595142294714027</c:v>
                </c:pt>
                <c:pt idx="25">
                  <c:v>5.2552319409088932</c:v>
                </c:pt>
                <c:pt idx="26">
                  <c:v>5.151017818337551</c:v>
                </c:pt>
                <c:pt idx="27">
                  <c:v>5.0468902828759541</c:v>
                </c:pt>
                <c:pt idx="28">
                  <c:v>4.9428726892772001</c:v>
                </c:pt>
                <c:pt idx="29">
                  <c:v>4.8389946200071199</c:v>
                </c:pt>
                <c:pt idx="30">
                  <c:v>4.7352935020626479</c:v>
                </c:pt>
                <c:pt idx="31">
                  <c:v>4.6318166167781678</c:v>
                </c:pt>
                <c:pt idx="32">
                  <c:v>4.5286235817447409</c:v>
                </c:pt>
                <c:pt idx="33">
                  <c:v>4.4257893895691858</c:v>
                </c:pt>
                <c:pt idx="34">
                  <c:v>4.3234080867514288</c:v>
                </c:pt>
                <c:pt idx="35">
                  <c:v>4.2215971614799166</c:v>
                </c:pt>
                <c:pt idx="36">
                  <c:v>4.1205026726671719</c:v>
                </c:pt>
                <c:pt idx="37">
                  <c:v>4.0203050814354055</c:v>
                </c:pt>
                <c:pt idx="38">
                  <c:v>3.9212256241407109</c:v>
                </c:pt>
                <c:pt idx="39">
                  <c:v>3.8235328742917587</c:v>
                </c:pt>
                <c:pt idx="40">
                  <c:v>3.7275488632813834</c:v>
                </c:pt>
                <c:pt idx="41">
                  <c:v>3.633653763301421</c:v>
                </c:pt>
                <c:pt idx="42">
                  <c:v>3.542287707039359</c:v>
                </c:pt>
                <c:pt idx="43">
                  <c:v>3.4539479093439578</c:v>
                </c:pt>
                <c:pt idx="44">
                  <c:v>3.3691790258021799</c:v>
                </c:pt>
                <c:pt idx="45">
                  <c:v>3.2885548727778704</c:v>
                </c:pt>
                <c:pt idx="46">
                  <c:v>3.2126505137013357</c:v>
                </c:pt>
                <c:pt idx="47">
                  <c:v>3.1420054546025815</c:v>
                </c:pt>
                <c:pt idx="48">
                  <c:v>3.0770811498931838</c:v>
                </c:pt>
                <c:pt idx="49">
                  <c:v>3.0182185877333136</c:v>
                </c:pt>
                <c:pt idx="50">
                  <c:v>2.9656033785197069</c:v>
                </c:pt>
                <c:pt idx="51">
                  <c:v>2.9192454829370695</c:v>
                </c:pt>
                <c:pt idx="52">
                  <c:v>2.8789780988630227</c:v>
                </c:pt>
                <c:pt idx="53">
                  <c:v>2.8444759627787168</c:v>
                </c:pt>
                <c:pt idx="54">
                  <c:v>2.8152889611525178</c:v>
                </c:pt>
                <c:pt idx="55">
                  <c:v>2.7908840934051917</c:v>
                </c:pt>
                <c:pt idx="56">
                  <c:v>2.7706882840704545</c:v>
                </c:pt>
                <c:pt idx="57">
                  <c:v>2.75412602534387</c:v>
                </c:pt>
                <c:pt idx="58">
                  <c:v>2.7406483536001591</c:v>
                </c:pt>
                <c:pt idx="59">
                  <c:v>2.729752173011561</c:v>
                </c:pt>
                <c:pt idx="60">
                  <c:v>2.7209907718827959</c:v>
                </c:pt>
                <c:pt idx="61">
                  <c:v>2.7139773481725991</c:v>
                </c:pt>
                <c:pt idx="62">
                  <c:v>2.7083836139417499</c:v>
                </c:pt>
                <c:pt idx="63">
                  <c:v>2.7039353516738402</c:v>
                </c:pt>
                <c:pt idx="64">
                  <c:v>2.700406396413209</c:v>
                </c:pt>
                <c:pt idx="65">
                  <c:v>2.6976120857624037</c:v>
                </c:pt>
                <c:pt idx="66">
                  <c:v>2.6954028442353999</c:v>
                </c:pt>
                <c:pt idx="67">
                  <c:v>2.6936582809369178</c:v>
                </c:pt>
                <c:pt idx="68">
                  <c:v>2.6922819789730661</c:v>
                </c:pt>
                <c:pt idx="69">
                  <c:v>2.6911970260835969</c:v>
                </c:pt>
                <c:pt idx="70">
                  <c:v>2.6903422600853317</c:v>
                </c:pt>
                <c:pt idx="71">
                  <c:v>2.6896691630911671</c:v>
                </c:pt>
                <c:pt idx="72">
                  <c:v>2.6891393220546163</c:v>
                </c:pt>
                <c:pt idx="73">
                  <c:v>2.6887223706385641</c:v>
                </c:pt>
                <c:pt idx="74">
                  <c:v>2.6883943324468116</c:v>
                </c:pt>
                <c:pt idx="75">
                  <c:v>2.6881362943046661</c:v>
                </c:pt>
                <c:pt idx="76">
                  <c:v>2.6879333481364456</c:v>
                </c:pt>
                <c:pt idx="77">
                  <c:v>2.6877737497175072</c:v>
                </c:pt>
                <c:pt idx="78">
                  <c:v>2.6876482514908977</c:v>
                </c:pt>
                <c:pt idx="79">
                  <c:v>2.6875495744466771</c:v>
                </c:pt>
                <c:pt idx="80">
                  <c:v>2.6874719907055171</c:v>
                </c:pt>
                <c:pt idx="81">
                  <c:v>2.6874109939881685</c:v>
                </c:pt>
                <c:pt idx="82">
                  <c:v>2.6873630397060544</c:v>
                </c:pt>
                <c:pt idx="83">
                  <c:v>2.6873253401118173</c:v>
                </c:pt>
                <c:pt idx="84">
                  <c:v>2.6872957029371753</c:v>
                </c:pt>
                <c:pt idx="85">
                  <c:v>2.6872724043427056</c:v>
                </c:pt>
                <c:pt idx="86">
                  <c:v>2.6872540889184009</c:v>
                </c:pt>
                <c:pt idx="87">
                  <c:v>2.6872396909970835</c:v>
                </c:pt>
                <c:pt idx="88">
                  <c:v>2.6872283727516066</c:v>
                </c:pt>
                <c:pt idx="89">
                  <c:v>2.6872194755041083</c:v>
                </c:pt>
                <c:pt idx="90">
                  <c:v>2.6872124814325349</c:v>
                </c:pt>
                <c:pt idx="91">
                  <c:v>2.6872069834573753</c:v>
                </c:pt>
                <c:pt idx="92">
                  <c:v>2.6872026615631048</c:v>
                </c:pt>
                <c:pt idx="93">
                  <c:v>2.6871992641805464</c:v>
                </c:pt>
                <c:pt idx="94">
                  <c:v>2.6871965935492024</c:v>
                </c:pt>
                <c:pt idx="95">
                  <c:v>2.687194494209197</c:v>
                </c:pt>
                <c:pt idx="96">
                  <c:v>2.6871928439539907</c:v>
                </c:pt>
                <c:pt idx="97">
                  <c:v>2.6871915467178478</c:v>
                </c:pt>
                <c:pt idx="98">
                  <c:v>2.6871905269844252</c:v>
                </c:pt>
                <c:pt idx="99">
                  <c:v>2.6871897253912342</c:v>
                </c:pt>
                <c:pt idx="100">
                  <c:v>2.6871890952742437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651016"/>
        <c:axId val="242651408"/>
      </c:scatterChart>
      <c:valAx>
        <c:axId val="24265101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2651408"/>
        <c:crosses val="autoZero"/>
        <c:crossBetween val="midCat"/>
      </c:valAx>
      <c:valAx>
        <c:axId val="242651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2651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'13126 7.5 Coroller'!$A$2:$A$22</c:f>
              <c:numCache>
                <c:formatCode>0.000</c:formatCode>
                <c:ptCount val="21"/>
                <c:pt idx="0">
                  <c:v>0</c:v>
                </c:pt>
                <c:pt idx="1">
                  <c:v>1E-4</c:v>
                </c:pt>
                <c:pt idx="2">
                  <c:v>1.4999999999999999E-4</c:v>
                </c:pt>
                <c:pt idx="3">
                  <c:v>0.5</c:v>
                </c:pt>
                <c:pt idx="4">
                  <c:v>0.50009999999999999</c:v>
                </c:pt>
                <c:pt idx="5">
                  <c:v>0.50014999999999998</c:v>
                </c:pt>
                <c:pt idx="6">
                  <c:v>1</c:v>
                </c:pt>
                <c:pt idx="7">
                  <c:v>1.0001</c:v>
                </c:pt>
                <c:pt idx="8">
                  <c:v>1.0001500000000001</c:v>
                </c:pt>
                <c:pt idx="9">
                  <c:v>2</c:v>
                </c:pt>
                <c:pt idx="10">
                  <c:v>2.0001000000000002</c:v>
                </c:pt>
                <c:pt idx="11">
                  <c:v>2.0001500000000001</c:v>
                </c:pt>
                <c:pt idx="12">
                  <c:v>3</c:v>
                </c:pt>
                <c:pt idx="13">
                  <c:v>3.0001000000000002</c:v>
                </c:pt>
                <c:pt idx="14">
                  <c:v>3.0001500000000001</c:v>
                </c:pt>
                <c:pt idx="15">
                  <c:v>4</c:v>
                </c:pt>
                <c:pt idx="16">
                  <c:v>4.0000999999999998</c:v>
                </c:pt>
                <c:pt idx="17">
                  <c:v>4.0001499999999997</c:v>
                </c:pt>
                <c:pt idx="18">
                  <c:v>5</c:v>
                </c:pt>
                <c:pt idx="19">
                  <c:v>5.0000999999999998</c:v>
                </c:pt>
                <c:pt idx="20">
                  <c:v>5.0001499999999997</c:v>
                </c:pt>
              </c:numCache>
            </c:numRef>
          </c:xVal>
          <c:yVal>
            <c:numRef>
              <c:f>'13126 7.5 Coroller'!$B$2:$B$22</c:f>
              <c:numCache>
                <c:formatCode>0.000</c:formatCode>
                <c:ptCount val="21"/>
                <c:pt idx="0">
                  <c:v>7.7992999999999997</c:v>
                </c:pt>
                <c:pt idx="1">
                  <c:v>7.7782</c:v>
                </c:pt>
                <c:pt idx="2">
                  <c:v>7.8632999999999997</c:v>
                </c:pt>
                <c:pt idx="3">
                  <c:v>6.1238999999999999</c:v>
                </c:pt>
                <c:pt idx="4">
                  <c:v>5.5797999999999996</c:v>
                </c:pt>
                <c:pt idx="5">
                  <c:v>5.415</c:v>
                </c:pt>
                <c:pt idx="6">
                  <c:v>4.6021000000000001</c:v>
                </c:pt>
                <c:pt idx="7">
                  <c:v>4.4424999999999999</c:v>
                </c:pt>
                <c:pt idx="8">
                  <c:v>4</c:v>
                </c:pt>
                <c:pt idx="9">
                  <c:v>3.6179999999999999</c:v>
                </c:pt>
                <c:pt idx="10">
                  <c:v>3.8948999999999998</c:v>
                </c:pt>
                <c:pt idx="11">
                  <c:v>2.7404000000000002</c:v>
                </c:pt>
                <c:pt idx="12">
                  <c:v>3.3711000000000002</c:v>
                </c:pt>
                <c:pt idx="13">
                  <c:v>2.5855000000000001</c:v>
                </c:pt>
                <c:pt idx="14">
                  <c:v>2.8948999999999998</c:v>
                </c:pt>
                <c:pt idx="15">
                  <c:v>2.4232</c:v>
                </c:pt>
                <c:pt idx="16">
                  <c:v>2.3323999999999998</c:v>
                </c:pt>
                <c:pt idx="17">
                  <c:v>2.9708000000000001</c:v>
                </c:pt>
                <c:pt idx="18">
                  <c:v>2.6179999999999999</c:v>
                </c:pt>
                <c:pt idx="19">
                  <c:v>1.1760999999999999</c:v>
                </c:pt>
                <c:pt idx="20">
                  <c:v>2.3711000000000002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'13126 7.5 Coroller'!$A$26:$A$126</c:f>
              <c:numCache>
                <c:formatCode>0.000</c:formatCode>
                <c:ptCount val="101"/>
                <c:pt idx="0">
                  <c:v>0</c:v>
                </c:pt>
                <c:pt idx="1">
                  <c:v>5.0001499999999997E-2</c:v>
                </c:pt>
                <c:pt idx="2">
                  <c:v>0.10000299999999999</c:v>
                </c:pt>
                <c:pt idx="3">
                  <c:v>0.15000449999999999</c:v>
                </c:pt>
                <c:pt idx="4">
                  <c:v>0.20000599999999999</c:v>
                </c:pt>
                <c:pt idx="5">
                  <c:v>0.25000749999999999</c:v>
                </c:pt>
                <c:pt idx="6">
                  <c:v>0.30000899999999997</c:v>
                </c:pt>
                <c:pt idx="7">
                  <c:v>0.35001049999999995</c:v>
                </c:pt>
                <c:pt idx="8">
                  <c:v>0.40001199999999992</c:v>
                </c:pt>
                <c:pt idx="9">
                  <c:v>0.4500134999999999</c:v>
                </c:pt>
                <c:pt idx="10">
                  <c:v>0.50001499999999988</c:v>
                </c:pt>
                <c:pt idx="11">
                  <c:v>0.55001649999999991</c:v>
                </c:pt>
                <c:pt idx="12">
                  <c:v>0.60001799999999994</c:v>
                </c:pt>
                <c:pt idx="13">
                  <c:v>0.65001949999999997</c:v>
                </c:pt>
                <c:pt idx="14">
                  <c:v>0.700021</c:v>
                </c:pt>
                <c:pt idx="15">
                  <c:v>0.75002250000000004</c:v>
                </c:pt>
                <c:pt idx="16">
                  <c:v>0.80002400000000007</c:v>
                </c:pt>
                <c:pt idx="17">
                  <c:v>0.8500255000000001</c:v>
                </c:pt>
                <c:pt idx="18">
                  <c:v>0.90002700000000013</c:v>
                </c:pt>
                <c:pt idx="19">
                  <c:v>0.95002850000000016</c:v>
                </c:pt>
                <c:pt idx="20">
                  <c:v>1.0000300000000002</c:v>
                </c:pt>
                <c:pt idx="21">
                  <c:v>1.0500315000000002</c:v>
                </c:pt>
                <c:pt idx="22">
                  <c:v>1.1000330000000003</c:v>
                </c:pt>
                <c:pt idx="23">
                  <c:v>1.1500345000000003</c:v>
                </c:pt>
                <c:pt idx="24">
                  <c:v>1.2000360000000003</c:v>
                </c:pt>
                <c:pt idx="25">
                  <c:v>1.2500375000000004</c:v>
                </c:pt>
                <c:pt idx="26">
                  <c:v>1.3000390000000004</c:v>
                </c:pt>
                <c:pt idx="27">
                  <c:v>1.3500405000000004</c:v>
                </c:pt>
                <c:pt idx="28">
                  <c:v>1.4000420000000005</c:v>
                </c:pt>
                <c:pt idx="29">
                  <c:v>1.4500435000000005</c:v>
                </c:pt>
                <c:pt idx="30">
                  <c:v>1.5000450000000005</c:v>
                </c:pt>
                <c:pt idx="31">
                  <c:v>1.5500465000000005</c:v>
                </c:pt>
                <c:pt idx="32">
                  <c:v>1.6000480000000006</c:v>
                </c:pt>
                <c:pt idx="33">
                  <c:v>1.6500495000000006</c:v>
                </c:pt>
                <c:pt idx="34">
                  <c:v>1.7000510000000006</c:v>
                </c:pt>
                <c:pt idx="35">
                  <c:v>1.7500525000000007</c:v>
                </c:pt>
                <c:pt idx="36">
                  <c:v>1.8000540000000007</c:v>
                </c:pt>
                <c:pt idx="37">
                  <c:v>1.8500555000000007</c:v>
                </c:pt>
                <c:pt idx="38">
                  <c:v>1.9000570000000008</c:v>
                </c:pt>
                <c:pt idx="39">
                  <c:v>1.9500585000000008</c:v>
                </c:pt>
                <c:pt idx="40">
                  <c:v>2.0000600000000008</c:v>
                </c:pt>
                <c:pt idx="41">
                  <c:v>2.0500615000000009</c:v>
                </c:pt>
                <c:pt idx="42">
                  <c:v>2.1000630000000009</c:v>
                </c:pt>
                <c:pt idx="43">
                  <c:v>2.1500645000000009</c:v>
                </c:pt>
                <c:pt idx="44">
                  <c:v>2.200066000000001</c:v>
                </c:pt>
                <c:pt idx="45">
                  <c:v>2.250067500000001</c:v>
                </c:pt>
                <c:pt idx="46">
                  <c:v>2.300069000000001</c:v>
                </c:pt>
                <c:pt idx="47">
                  <c:v>2.3500705000000011</c:v>
                </c:pt>
                <c:pt idx="48">
                  <c:v>2.4000720000000011</c:v>
                </c:pt>
                <c:pt idx="49">
                  <c:v>2.4500735000000011</c:v>
                </c:pt>
                <c:pt idx="50">
                  <c:v>2.5000750000000012</c:v>
                </c:pt>
                <c:pt idx="51">
                  <c:v>2.5500765000000012</c:v>
                </c:pt>
                <c:pt idx="52">
                  <c:v>2.6000780000000012</c:v>
                </c:pt>
                <c:pt idx="53">
                  <c:v>2.6500795000000013</c:v>
                </c:pt>
                <c:pt idx="54">
                  <c:v>2.7000810000000013</c:v>
                </c:pt>
                <c:pt idx="55">
                  <c:v>2.7500825000000013</c:v>
                </c:pt>
                <c:pt idx="56">
                  <c:v>2.8000840000000013</c:v>
                </c:pt>
                <c:pt idx="57">
                  <c:v>2.8500855000000014</c:v>
                </c:pt>
                <c:pt idx="58">
                  <c:v>2.9000870000000014</c:v>
                </c:pt>
                <c:pt idx="59">
                  <c:v>2.9500885000000014</c:v>
                </c:pt>
                <c:pt idx="60">
                  <c:v>3.0000900000000015</c:v>
                </c:pt>
                <c:pt idx="61">
                  <c:v>3.0500915000000015</c:v>
                </c:pt>
                <c:pt idx="62">
                  <c:v>3.1000930000000015</c:v>
                </c:pt>
                <c:pt idx="63">
                  <c:v>3.1500945000000016</c:v>
                </c:pt>
                <c:pt idx="64">
                  <c:v>3.2000960000000016</c:v>
                </c:pt>
                <c:pt idx="65">
                  <c:v>3.2500975000000016</c:v>
                </c:pt>
                <c:pt idx="66">
                  <c:v>3.3000990000000017</c:v>
                </c:pt>
                <c:pt idx="67">
                  <c:v>3.3501005000000017</c:v>
                </c:pt>
                <c:pt idx="68">
                  <c:v>3.4001020000000017</c:v>
                </c:pt>
                <c:pt idx="69">
                  <c:v>3.4501035000000018</c:v>
                </c:pt>
                <c:pt idx="70">
                  <c:v>3.5001050000000018</c:v>
                </c:pt>
                <c:pt idx="71">
                  <c:v>3.5501065000000018</c:v>
                </c:pt>
                <c:pt idx="72">
                  <c:v>3.6001080000000019</c:v>
                </c:pt>
                <c:pt idx="73">
                  <c:v>3.6501095000000019</c:v>
                </c:pt>
                <c:pt idx="74">
                  <c:v>3.7001110000000019</c:v>
                </c:pt>
                <c:pt idx="75">
                  <c:v>3.750112500000002</c:v>
                </c:pt>
                <c:pt idx="76">
                  <c:v>3.800114000000002</c:v>
                </c:pt>
                <c:pt idx="77">
                  <c:v>3.850115500000002</c:v>
                </c:pt>
                <c:pt idx="78">
                  <c:v>3.9001170000000021</c:v>
                </c:pt>
                <c:pt idx="79">
                  <c:v>3.9501185000000021</c:v>
                </c:pt>
                <c:pt idx="80">
                  <c:v>4.0001200000000017</c:v>
                </c:pt>
                <c:pt idx="81">
                  <c:v>4.0501215000000013</c:v>
                </c:pt>
                <c:pt idx="82">
                  <c:v>4.1001230000000009</c:v>
                </c:pt>
                <c:pt idx="83">
                  <c:v>4.1501245000000004</c:v>
                </c:pt>
                <c:pt idx="84">
                  <c:v>4.200126</c:v>
                </c:pt>
                <c:pt idx="85">
                  <c:v>4.2501274999999996</c:v>
                </c:pt>
                <c:pt idx="86">
                  <c:v>4.3001289999999992</c:v>
                </c:pt>
                <c:pt idx="87">
                  <c:v>4.3501304999999988</c:v>
                </c:pt>
                <c:pt idx="88">
                  <c:v>4.4001319999999984</c:v>
                </c:pt>
                <c:pt idx="89">
                  <c:v>4.450133499999998</c:v>
                </c:pt>
                <c:pt idx="90">
                  <c:v>4.5001349999999976</c:v>
                </c:pt>
                <c:pt idx="91">
                  <c:v>4.5501364999999971</c:v>
                </c:pt>
                <c:pt idx="92">
                  <c:v>4.6001379999999967</c:v>
                </c:pt>
                <c:pt idx="93">
                  <c:v>4.6501394999999963</c:v>
                </c:pt>
                <c:pt idx="94">
                  <c:v>4.7001409999999959</c:v>
                </c:pt>
                <c:pt idx="95">
                  <c:v>4.7501424999999955</c:v>
                </c:pt>
                <c:pt idx="96">
                  <c:v>4.8001439999999951</c:v>
                </c:pt>
                <c:pt idx="97">
                  <c:v>4.8501454999999947</c:v>
                </c:pt>
                <c:pt idx="98">
                  <c:v>4.9001469999999943</c:v>
                </c:pt>
                <c:pt idx="99">
                  <c:v>4.9501484999999938</c:v>
                </c:pt>
                <c:pt idx="100">
                  <c:v>5.0001499999999934</c:v>
                </c:pt>
              </c:numCache>
            </c:numRef>
          </c:xVal>
          <c:yVal>
            <c:numRef>
              <c:f>'13126 7.5 Coroller'!$C$26:$C$126</c:f>
              <c:numCache>
                <c:formatCode>0.000</c:formatCode>
                <c:ptCount val="101"/>
                <c:pt idx="0">
                  <c:v>7.8135423593074114</c:v>
                </c:pt>
                <c:pt idx="1">
                  <c:v>7.4817248734426398</c:v>
                </c:pt>
                <c:pt idx="2">
                  <c:v>7.2341101350483896</c:v>
                </c:pt>
                <c:pt idx="3">
                  <c:v>7.0108353903666707</c:v>
                </c:pt>
                <c:pt idx="4">
                  <c:v>6.8021456514008332</c:v>
                </c:pt>
                <c:pt idx="5">
                  <c:v>6.6038037433851704</c:v>
                </c:pt>
                <c:pt idx="6">
                  <c:v>6.4134963824051763</c:v>
                </c:pt>
                <c:pt idx="7">
                  <c:v>6.2298181940597521</c:v>
                </c:pt>
                <c:pt idx="8">
                  <c:v>6.0518767650569636</c:v>
                </c:pt>
                <c:pt idx="9">
                  <c:v>5.8791116454091066</c:v>
                </c:pt>
                <c:pt idx="10">
                  <c:v>5.711203817614007</c:v>
                </c:pt>
                <c:pt idx="11">
                  <c:v>5.548028825600265</c:v>
                </c:pt>
                <c:pt idx="12">
                  <c:v>5.3896324439203962</c:v>
                </c:pt>
                <c:pt idx="13">
                  <c:v>5.236217378581359</c:v>
                </c:pt>
                <c:pt idx="14">
                  <c:v>5.0881330651572476</c:v>
                </c:pt>
                <c:pt idx="15">
                  <c:v>4.9458617372801736</c:v>
                </c:pt>
                <c:pt idx="16">
                  <c:v>4.8099943130055243</c:v>
                </c:pt>
                <c:pt idx="17">
                  <c:v>4.6811905787683825</c:v>
                </c:pt>
                <c:pt idx="18">
                  <c:v>4.560120792620614</c:v>
                </c:pt>
                <c:pt idx="19">
                  <c:v>4.4473908494678636</c:v>
                </c:pt>
                <c:pt idx="20">
                  <c:v>4.343459982170522</c:v>
                </c:pt>
                <c:pt idx="21">
                  <c:v>4.2485662546300302</c:v>
                </c:pt>
                <c:pt idx="22">
                  <c:v>4.1626773003002357</c:v>
                </c:pt>
                <c:pt idx="23">
                  <c:v>4.0854793167233776</c:v>
                </c:pt>
                <c:pt idx="24">
                  <c:v>4.0164070729345021</c:v>
                </c:pt>
                <c:pt idx="25">
                  <c:v>3.9547060941686922</c:v>
                </c:pt>
                <c:pt idx="26">
                  <c:v>3.8995106233532191</c:v>
                </c:pt>
                <c:pt idx="27">
                  <c:v>3.8499201360140241</c:v>
                </c:pt>
                <c:pt idx="28">
                  <c:v>3.80506191885648</c:v>
                </c:pt>
                <c:pt idx="29">
                  <c:v>3.7641340891521149</c:v>
                </c:pt>
                <c:pt idx="30">
                  <c:v>3.7264293132948101</c:v>
                </c:pt>
                <c:pt idx="31">
                  <c:v>3.691342936393152</c:v>
                </c:pt>
                <c:pt idx="32">
                  <c:v>3.6583703571619979</c:v>
                </c:pt>
                <c:pt idx="33">
                  <c:v>3.6270980942158157</c:v>
                </c:pt>
                <c:pt idx="34">
                  <c:v>3.5971919423004142</c:v>
                </c:pt>
                <c:pt idx="35">
                  <c:v>3.5683844843231953</c:v>
                </c:pt>
                <c:pt idx="36">
                  <c:v>3.5404632847847739</c:v>
                </c:pt>
                <c:pt idx="37">
                  <c:v>3.5132604181746867</c:v>
                </c:pt>
                <c:pt idx="38">
                  <c:v>3.4866435564392608</c:v>
                </c:pt>
                <c:pt idx="39">
                  <c:v>3.4605085929046577</c:v>
                </c:pt>
                <c:pt idx="40">
                  <c:v>3.4347736561281281</c:v>
                </c:pt>
                <c:pt idx="41">
                  <c:v>3.4093743187349359</c:v>
                </c:pt>
                <c:pt idx="42">
                  <c:v>3.3842598004091644</c:v>
                </c:pt>
                <c:pt idx="43">
                  <c:v>3.3593899797604259</c:v>
                </c:pt>
                <c:pt idx="44">
                  <c:v>3.3347330542282547</c:v>
                </c:pt>
                <c:pt idx="45">
                  <c:v>3.3102637135570392</c:v>
                </c:pt>
                <c:pt idx="46">
                  <c:v>3.2859617171713311</c:v>
                </c:pt>
                <c:pt idx="47">
                  <c:v>3.2618107875040452</c:v>
                </c:pt>
                <c:pt idx="48">
                  <c:v>3.237797749574062</c:v>
                </c:pt>
                <c:pt idx="49">
                  <c:v>3.213911862022373</c:v>
                </c:pt>
                <c:pt idx="50">
                  <c:v>3.1901442967852027</c:v>
                </c:pt>
                <c:pt idx="51">
                  <c:v>3.1664877340695896</c:v>
                </c:pt>
                <c:pt idx="52">
                  <c:v>3.142936046750751</c:v>
                </c:pt>
                <c:pt idx="53">
                  <c:v>3.1194840541312914</c:v>
                </c:pt>
                <c:pt idx="54">
                  <c:v>3.0961273295285339</c:v>
                </c:pt>
                <c:pt idx="55">
                  <c:v>3.0728620496658601</c:v>
                </c:pt>
                <c:pt idx="56">
                  <c:v>3.0496848765603199</c:v>
                </c:pt>
                <c:pt idx="57">
                  <c:v>3.0265928646989302</c:v>
                </c:pt>
                <c:pt idx="58">
                  <c:v>3.0035833879190514</c:v>
                </c:pt>
                <c:pt idx="59">
                  <c:v>2.9806540816623275</c:v>
                </c:pt>
                <c:pt idx="60">
                  <c:v>2.9578027972410186</c:v>
                </c:pt>
                <c:pt idx="61">
                  <c:v>2.9350275655051905</c:v>
                </c:pt>
                <c:pt idx="62">
                  <c:v>2.9123265678793313</c:v>
                </c:pt>
                <c:pt idx="63">
                  <c:v>2.8896981131863213</c:v>
                </c:pt>
                <c:pt idx="64">
                  <c:v>2.867140619025021</c:v>
                </c:pt>
                <c:pt idx="65">
                  <c:v>2.8446525967381264</c:v>
                </c:pt>
                <c:pt idx="66">
                  <c:v>2.8222326392169821</c:v>
                </c:pt>
                <c:pt idx="67">
                  <c:v>2.7998794109534666</c:v>
                </c:pt>
                <c:pt idx="68">
                  <c:v>2.7775916398762983</c:v>
                </c:pt>
                <c:pt idx="69">
                  <c:v>2.755368110608349</c:v>
                </c:pt>
                <c:pt idx="70">
                  <c:v>2.7332076588590422</c:v>
                </c:pt>
                <c:pt idx="71">
                  <c:v>2.711109166726438</c:v>
                </c:pt>
                <c:pt idx="72">
                  <c:v>2.6890715587310683</c:v>
                </c:pt>
                <c:pt idx="73">
                  <c:v>2.6670937984407028</c:v>
                </c:pt>
                <c:pt idx="74">
                  <c:v>2.6451748855744288</c:v>
                </c:pt>
                <c:pt idx="75">
                  <c:v>2.6233138534973404</c:v>
                </c:pt>
                <c:pt idx="76">
                  <c:v>2.6015097670351959</c:v>
                </c:pt>
                <c:pt idx="77">
                  <c:v>2.5797617205526162</c:v>
                </c:pt>
                <c:pt idx="78">
                  <c:v>2.5580688362496593</c:v>
                </c:pt>
                <c:pt idx="79">
                  <c:v>2.5364302626404767</c:v>
                </c:pt>
                <c:pt idx="80">
                  <c:v>2.5148451731848049</c:v>
                </c:pt>
                <c:pt idx="81">
                  <c:v>2.4933127650486488</c:v>
                </c:pt>
                <c:pt idx="82">
                  <c:v>2.4718322579749468</c:v>
                </c:pt>
                <c:pt idx="83">
                  <c:v>2.4504028932485586</c:v>
                </c:pt>
                <c:pt idx="84">
                  <c:v>2.4290239327427541</c:v>
                </c:pt>
                <c:pt idx="85">
                  <c:v>2.4076946580366427</c:v>
                </c:pt>
                <c:pt idx="86">
                  <c:v>2.3864143695948044</c:v>
                </c:pt>
                <c:pt idx="87">
                  <c:v>2.365182386001861</c:v>
                </c:pt>
                <c:pt idx="88">
                  <c:v>2.3439980432458927</c:v>
                </c:pt>
                <c:pt idx="89">
                  <c:v>2.3228606940455787</c:v>
                </c:pt>
                <c:pt idx="90">
                  <c:v>2.30176970721672</c:v>
                </c:pt>
                <c:pt idx="91">
                  <c:v>2.280724467074434</c:v>
                </c:pt>
                <c:pt idx="92">
                  <c:v>2.2597243728678316</c:v>
                </c:pt>
                <c:pt idx="93">
                  <c:v>2.2387688382444395</c:v>
                </c:pt>
                <c:pt idx="94">
                  <c:v>2.2178572907419447</c:v>
                </c:pt>
                <c:pt idx="95">
                  <c:v>2.1969891713051819</c:v>
                </c:pt>
                <c:pt idx="96">
                  <c:v>2.1761639338264964</c:v>
                </c:pt>
                <c:pt idx="97">
                  <c:v>2.155381044707843</c:v>
                </c:pt>
                <c:pt idx="98">
                  <c:v>2.134639982443141</c:v>
                </c:pt>
                <c:pt idx="99">
                  <c:v>2.1139402372195844</c:v>
                </c:pt>
                <c:pt idx="100">
                  <c:v>2.0932813105366943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652192"/>
        <c:axId val="242652584"/>
      </c:scatterChart>
      <c:valAx>
        <c:axId val="2426521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2652584"/>
        <c:crosses val="autoZero"/>
        <c:crossBetween val="midCat"/>
      </c:valAx>
      <c:valAx>
        <c:axId val="2426525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26521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'13126 8.5 Coroller'!$A$2:$A$21</c:f>
              <c:numCache>
                <c:formatCode>0.000</c:formatCode>
                <c:ptCount val="2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0</c:v>
                </c:pt>
                <c:pt idx="14">
                  <c:v>0.5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</c:numCache>
            </c:numRef>
          </c:xVal>
          <c:yVal>
            <c:numRef>
              <c:f>'13126 8.5 Coroller'!$B$2:$B$21</c:f>
              <c:numCache>
                <c:formatCode>0.000</c:formatCode>
                <c:ptCount val="20"/>
                <c:pt idx="0">
                  <c:v>7.7992999999999997</c:v>
                </c:pt>
                <c:pt idx="1">
                  <c:v>5.0293999999999999</c:v>
                </c:pt>
                <c:pt idx="2">
                  <c:v>3.6335000000000002</c:v>
                </c:pt>
                <c:pt idx="3">
                  <c:v>3.6532</c:v>
                </c:pt>
                <c:pt idx="4">
                  <c:v>3.9708000000000001</c:v>
                </c:pt>
                <c:pt idx="5">
                  <c:v>2.8837000000000002</c:v>
                </c:pt>
                <c:pt idx="6">
                  <c:v>7.7782</c:v>
                </c:pt>
                <c:pt idx="7">
                  <c:v>5.2945000000000002</c:v>
                </c:pt>
                <c:pt idx="8">
                  <c:v>4.6989999999999998</c:v>
                </c:pt>
                <c:pt idx="9">
                  <c:v>3.9777</c:v>
                </c:pt>
                <c:pt idx="10">
                  <c:v>3.9542000000000002</c:v>
                </c:pt>
                <c:pt idx="11">
                  <c:v>3.4548000000000001</c:v>
                </c:pt>
                <c:pt idx="12">
                  <c:v>2.8451</c:v>
                </c:pt>
                <c:pt idx="13">
                  <c:v>7.8632999999999997</c:v>
                </c:pt>
                <c:pt idx="14">
                  <c:v>4.2480000000000002</c:v>
                </c:pt>
                <c:pt idx="15">
                  <c:v>3.8633000000000002</c:v>
                </c:pt>
                <c:pt idx="16">
                  <c:v>3.5249999999999999</c:v>
                </c:pt>
                <c:pt idx="17">
                  <c:v>3.4232</c:v>
                </c:pt>
                <c:pt idx="18">
                  <c:v>3.5623</c:v>
                </c:pt>
                <c:pt idx="19">
                  <c:v>2.7118000000000002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'13126 8.5 Coroller'!$A$25:$A$125</c:f>
              <c:numCache>
                <c:formatCode>0.000</c:formatCode>
                <c:ptCount val="1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</c:numCache>
            </c:numRef>
          </c:xVal>
          <c:yVal>
            <c:numRef>
              <c:f>'13126 8.5 Coroller'!$C$25:$C$125</c:f>
              <c:numCache>
                <c:formatCode>0.000</c:formatCode>
                <c:ptCount val="101"/>
                <c:pt idx="0">
                  <c:v>7.8179445181391225</c:v>
                </c:pt>
                <c:pt idx="1">
                  <c:v>7.7543271999730861</c:v>
                </c:pt>
                <c:pt idx="2">
                  <c:v>7.6141860473548562</c:v>
                </c:pt>
                <c:pt idx="3">
                  <c:v>7.4154025703442032</c:v>
                </c:pt>
                <c:pt idx="4">
                  <c:v>7.1654644649615822</c:v>
                </c:pt>
                <c:pt idx="5">
                  <c:v>6.8691158216696087</c:v>
                </c:pt>
                <c:pt idx="6">
                  <c:v>6.5299947552666406</c:v>
                </c:pt>
                <c:pt idx="7">
                  <c:v>6.1516508150863265</c:v>
                </c:pt>
                <c:pt idx="8">
                  <c:v>5.7392139772681858</c:v>
                </c:pt>
                <c:pt idx="9">
                  <c:v>5.3038635443919446</c:v>
                </c:pt>
                <c:pt idx="10">
                  <c:v>4.8746242018728907</c:v>
                </c:pt>
                <c:pt idx="11">
                  <c:v>4.5151348641541853</c:v>
                </c:pt>
                <c:pt idx="12">
                  <c:v>4.2948669409728417</c:v>
                </c:pt>
                <c:pt idx="13">
                  <c:v>4.201637636464211</c:v>
                </c:pt>
                <c:pt idx="14">
                  <c:v>4.1693618687831959</c:v>
                </c:pt>
                <c:pt idx="15">
                  <c:v>4.1565098346592988</c:v>
                </c:pt>
                <c:pt idx="16">
                  <c:v>4.1485538969165434</c:v>
                </c:pt>
                <c:pt idx="17">
                  <c:v>4.1415361449682297</c:v>
                </c:pt>
                <c:pt idx="18">
                  <c:v>4.1345084478985692</c:v>
                </c:pt>
                <c:pt idx="19">
                  <c:v>4.1272656104741454</c:v>
                </c:pt>
                <c:pt idx="20">
                  <c:v>4.1197693198977063</c:v>
                </c:pt>
                <c:pt idx="21">
                  <c:v>4.1120157174515848</c:v>
                </c:pt>
                <c:pt idx="22">
                  <c:v>4.1040073798978147</c:v>
                </c:pt>
                <c:pt idx="23">
                  <c:v>4.095747844515631</c:v>
                </c:pt>
                <c:pt idx="24">
                  <c:v>4.0872406304704763</c:v>
                </c:pt>
                <c:pt idx="25">
                  <c:v>4.0784890899324964</c:v>
                </c:pt>
                <c:pt idx="26">
                  <c:v>4.0694963997619373</c:v>
                </c:pt>
                <c:pt idx="27">
                  <c:v>4.0602655737956965</c:v>
                </c:pt>
                <c:pt idx="28">
                  <c:v>4.0507994765523314</c:v>
                </c:pt>
                <c:pt idx="29">
                  <c:v>4.0411008357064295</c:v>
                </c:pt>
                <c:pt idx="30">
                  <c:v>4.0311722531709968</c:v>
                </c:pt>
                <c:pt idx="31">
                  <c:v>4.0210162149445239</c:v>
                </c:pt>
                <c:pt idx="32">
                  <c:v>4.0106350998912355</c:v>
                </c:pt>
                <c:pt idx="33">
                  <c:v>4.0000311875995962</c:v>
                </c:pt>
                <c:pt idx="34">
                  <c:v>3.9892066654411007</c:v>
                </c:pt>
                <c:pt idx="35">
                  <c:v>3.9781636349320872</c:v>
                </c:pt>
                <c:pt idx="36">
                  <c:v>3.9669041174855582</c:v>
                </c:pt>
                <c:pt idx="37">
                  <c:v>3.9554300596269809</c:v>
                </c:pt>
                <c:pt idx="38">
                  <c:v>3.9437433377373061</c:v>
                </c:pt>
                <c:pt idx="39">
                  <c:v>3.9318457623774874</c:v>
                </c:pt>
                <c:pt idx="40">
                  <c:v>3.9197390822413132</c:v>
                </c:pt>
                <c:pt idx="41">
                  <c:v>3.9074249877770759</c:v>
                </c:pt>
                <c:pt idx="42">
                  <c:v>3.8949051145132936</c:v>
                </c:pt>
                <c:pt idx="43">
                  <c:v>3.8821810461191979</c:v>
                </c:pt>
                <c:pt idx="44">
                  <c:v>3.8692543172268716</c:v>
                </c:pt>
                <c:pt idx="45">
                  <c:v>3.8561264160386348</c:v>
                </c:pt>
                <c:pt idx="46">
                  <c:v>3.8427987867404725</c:v>
                </c:pt>
                <c:pt idx="47">
                  <c:v>3.8292728317398641</c:v>
                </c:pt>
                <c:pt idx="48">
                  <c:v>3.8155499137442863</c:v>
                </c:pt>
                <c:pt idx="49">
                  <c:v>3.8016313576948377</c:v>
                </c:pt>
                <c:pt idx="50">
                  <c:v>3.7875184525678618</c:v>
                </c:pt>
                <c:pt idx="51">
                  <c:v>3.7732124530560491</c:v>
                </c:pt>
                <c:pt idx="52">
                  <c:v>3.7587145811393134</c:v>
                </c:pt>
                <c:pt idx="53">
                  <c:v>3.7440260275546549</c:v>
                </c:pt>
                <c:pt idx="54">
                  <c:v>3.7291479531733067</c:v>
                </c:pt>
                <c:pt idx="55">
                  <c:v>3.7140814902926347</c:v>
                </c:pt>
                <c:pt idx="56">
                  <c:v>3.6988277438495261</c:v>
                </c:pt>
                <c:pt idx="57">
                  <c:v>3.6833877925613687</c:v>
                </c:pt>
                <c:pt idx="58">
                  <c:v>3.6677626900001448</c:v>
                </c:pt>
                <c:pt idx="59">
                  <c:v>3.6519534656046453</c:v>
                </c:pt>
                <c:pt idx="60">
                  <c:v>3.6359611256353754</c:v>
                </c:pt>
                <c:pt idx="61">
                  <c:v>3.619786654076294</c:v>
                </c:pt>
                <c:pt idx="62">
                  <c:v>3.6034310134871794</c:v>
                </c:pt>
                <c:pt idx="63">
                  <c:v>3.5868951458100797</c:v>
                </c:pt>
                <c:pt idx="64">
                  <c:v>3.5701799731330199</c:v>
                </c:pt>
                <c:pt idx="65">
                  <c:v>3.5532863984138578</c:v>
                </c:pt>
                <c:pt idx="66">
                  <c:v>3.5362153061669641</c:v>
                </c:pt>
                <c:pt idx="67">
                  <c:v>3.5189675631151633</c:v>
                </c:pt>
                <c:pt idx="68">
                  <c:v>3.5015440188091964</c:v>
                </c:pt>
                <c:pt idx="69">
                  <c:v>3.4839455062167697</c:v>
                </c:pt>
                <c:pt idx="70">
                  <c:v>3.4661728422831173</c:v>
                </c:pt>
                <c:pt idx="71">
                  <c:v>3.4482268284648314</c:v>
                </c:pt>
                <c:pt idx="72">
                  <c:v>3.4301082512386039</c:v>
                </c:pt>
                <c:pt idx="73">
                  <c:v>3.4118178825863885</c:v>
                </c:pt>
                <c:pt idx="74">
                  <c:v>3.393356480458388</c:v>
                </c:pt>
                <c:pt idx="75">
                  <c:v>3.3747247892151671</c:v>
                </c:pt>
                <c:pt idx="76">
                  <c:v>3.3559235400500933</c:v>
                </c:pt>
                <c:pt idx="77">
                  <c:v>3.3369534513932435</c:v>
                </c:pt>
                <c:pt idx="78">
                  <c:v>3.3178152292978047</c:v>
                </c:pt>
                <c:pt idx="79">
                  <c:v>3.2985095678099539</c:v>
                </c:pt>
                <c:pt idx="80">
                  <c:v>3.2790371493231203</c:v>
                </c:pt>
                <c:pt idx="81">
                  <c:v>3.2593986449174799</c:v>
                </c:pt>
                <c:pt idx="82">
                  <c:v>3.2395947146854689</c:v>
                </c:pt>
                <c:pt idx="83">
                  <c:v>3.2196260080440617</c:v>
                </c:pt>
                <c:pt idx="84">
                  <c:v>3.199493164034501</c:v>
                </c:pt>
                <c:pt idx="85">
                  <c:v>3.179196811610129</c:v>
                </c:pt>
                <c:pt idx="86">
                  <c:v>3.158737569912931</c:v>
                </c:pt>
                <c:pt idx="87">
                  <c:v>3.1381160485393522</c:v>
                </c:pt>
                <c:pt idx="88">
                  <c:v>3.117332847795931</c:v>
                </c:pt>
                <c:pt idx="89">
                  <c:v>3.096388558945252</c:v>
                </c:pt>
                <c:pt idx="90">
                  <c:v>3.0752837644426751</c:v>
                </c:pt>
                <c:pt idx="91">
                  <c:v>3.0540190381643075</c:v>
                </c:pt>
                <c:pt idx="92">
                  <c:v>3.0325949456266197</c:v>
                </c:pt>
                <c:pt idx="93">
                  <c:v>3.0110120441981025</c:v>
                </c:pt>
                <c:pt idx="94">
                  <c:v>2.9892708833033441</c:v>
                </c:pt>
                <c:pt idx="95">
                  <c:v>2.9673720046198677</c:v>
                </c:pt>
                <c:pt idx="96">
                  <c:v>2.9453159422680621</c:v>
                </c:pt>
                <c:pt idx="97">
                  <c:v>2.9231032229945213</c:v>
                </c:pt>
                <c:pt idx="98">
                  <c:v>2.9007343663490839</c:v>
                </c:pt>
                <c:pt idx="99">
                  <c:v>2.8782098848558548</c:v>
                </c:pt>
                <c:pt idx="100">
                  <c:v>2.8555302841784651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653368"/>
        <c:axId val="242653760"/>
      </c:scatterChart>
      <c:valAx>
        <c:axId val="2426533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2653760"/>
        <c:crosses val="autoZero"/>
        <c:crossBetween val="midCat"/>
      </c:valAx>
      <c:valAx>
        <c:axId val="242653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26533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 4.5 Albert'!$A$2:$A$18</c:f>
              <c:numCache>
                <c:formatCode>0.000</c:formatCode>
                <c:ptCount val="1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1E-4</c:v>
                </c:pt>
                <c:pt idx="8">
                  <c:v>0.50009999999999999</c:v>
                </c:pt>
                <c:pt idx="9">
                  <c:v>1.0001</c:v>
                </c:pt>
                <c:pt idx="10">
                  <c:v>2.0001000000000002</c:v>
                </c:pt>
                <c:pt idx="11">
                  <c:v>3.0001000000000002</c:v>
                </c:pt>
                <c:pt idx="12">
                  <c:v>1.4999999999999999E-4</c:v>
                </c:pt>
                <c:pt idx="13">
                  <c:v>0.50014999999999998</c:v>
                </c:pt>
                <c:pt idx="14">
                  <c:v>1.0001500000000001</c:v>
                </c:pt>
                <c:pt idx="15">
                  <c:v>2.0001500000000001</c:v>
                </c:pt>
                <c:pt idx="16">
                  <c:v>3.0001500000000001</c:v>
                </c:pt>
              </c:numCache>
            </c:numRef>
          </c:xVal>
          <c:yVal>
            <c:numRef>
              <c:f>'13136 4.5 Albert'!$B$2:$B$18</c:f>
              <c:numCache>
                <c:formatCode>0.000</c:formatCode>
                <c:ptCount val="17"/>
                <c:pt idx="0">
                  <c:v>7.8261000000000003</c:v>
                </c:pt>
                <c:pt idx="1">
                  <c:v>4.2945000000000002</c:v>
                </c:pt>
                <c:pt idx="2">
                  <c:v>3.3010000000000002</c:v>
                </c:pt>
                <c:pt idx="3">
                  <c:v>3.8129</c:v>
                </c:pt>
                <c:pt idx="4">
                  <c:v>2.0607000000000002</c:v>
                </c:pt>
                <c:pt idx="5">
                  <c:v>3.8451</c:v>
                </c:pt>
                <c:pt idx="6">
                  <c:v>2.0607000000000002</c:v>
                </c:pt>
                <c:pt idx="7">
                  <c:v>8.0792000000000002</c:v>
                </c:pt>
                <c:pt idx="8">
                  <c:v>4.7992999999999997</c:v>
                </c:pt>
                <c:pt idx="9">
                  <c:v>3.4771000000000001</c:v>
                </c:pt>
                <c:pt idx="10">
                  <c:v>1.5249999999999999</c:v>
                </c:pt>
                <c:pt idx="11">
                  <c:v>2.4983</c:v>
                </c:pt>
                <c:pt idx="12">
                  <c:v>7.8261000000000003</c:v>
                </c:pt>
                <c:pt idx="13">
                  <c:v>4.3856000000000002</c:v>
                </c:pt>
                <c:pt idx="14">
                  <c:v>3.5682</c:v>
                </c:pt>
                <c:pt idx="15">
                  <c:v>1.9294</c:v>
                </c:pt>
                <c:pt idx="16">
                  <c:v>1.8129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'13136 4.5 Albert'!$A$22:$A$122</c:f>
              <c:numCache>
                <c:formatCode>0.000</c:formatCode>
                <c:ptCount val="10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  <c:pt idx="40">
                  <c:v>2.0000000000000009</c:v>
                </c:pt>
                <c:pt idx="41">
                  <c:v>2.0500000000000007</c:v>
                </c:pt>
                <c:pt idx="42">
                  <c:v>2.1000000000000005</c:v>
                </c:pt>
                <c:pt idx="43">
                  <c:v>2.1500000000000004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2.3499999999999996</c:v>
                </c:pt>
                <c:pt idx="48">
                  <c:v>2.3999999999999995</c:v>
                </c:pt>
                <c:pt idx="49">
                  <c:v>2.4499999999999993</c:v>
                </c:pt>
                <c:pt idx="50">
                  <c:v>2.4999999999999991</c:v>
                </c:pt>
                <c:pt idx="51">
                  <c:v>2.5499999999999989</c:v>
                </c:pt>
                <c:pt idx="52">
                  <c:v>2.5999999999999988</c:v>
                </c:pt>
                <c:pt idx="53">
                  <c:v>2.6499999999999986</c:v>
                </c:pt>
                <c:pt idx="54">
                  <c:v>2.6999999999999984</c:v>
                </c:pt>
                <c:pt idx="55">
                  <c:v>2.7499999999999982</c:v>
                </c:pt>
                <c:pt idx="56">
                  <c:v>2.799999999999998</c:v>
                </c:pt>
                <c:pt idx="57">
                  <c:v>2.8499999999999979</c:v>
                </c:pt>
                <c:pt idx="58">
                  <c:v>2.8999999999999977</c:v>
                </c:pt>
                <c:pt idx="59">
                  <c:v>2.9499999999999975</c:v>
                </c:pt>
                <c:pt idx="60">
                  <c:v>2.9999999999999973</c:v>
                </c:pt>
                <c:pt idx="61">
                  <c:v>3.0499999999999972</c:v>
                </c:pt>
                <c:pt idx="62">
                  <c:v>3.099999999999997</c:v>
                </c:pt>
                <c:pt idx="63">
                  <c:v>3.1499999999999968</c:v>
                </c:pt>
                <c:pt idx="64">
                  <c:v>3.1999999999999966</c:v>
                </c:pt>
                <c:pt idx="65">
                  <c:v>3.2499999999999964</c:v>
                </c:pt>
                <c:pt idx="66">
                  <c:v>3.2999999999999963</c:v>
                </c:pt>
                <c:pt idx="67">
                  <c:v>3.3499999999999961</c:v>
                </c:pt>
                <c:pt idx="68">
                  <c:v>3.3999999999999959</c:v>
                </c:pt>
                <c:pt idx="69">
                  <c:v>3.4499999999999957</c:v>
                </c:pt>
                <c:pt idx="70">
                  <c:v>3.4999999999999956</c:v>
                </c:pt>
                <c:pt idx="71">
                  <c:v>3.5499999999999954</c:v>
                </c:pt>
                <c:pt idx="72">
                  <c:v>3.5999999999999952</c:v>
                </c:pt>
                <c:pt idx="73">
                  <c:v>3.649999999999995</c:v>
                </c:pt>
                <c:pt idx="74">
                  <c:v>3.6999999999999948</c:v>
                </c:pt>
                <c:pt idx="75">
                  <c:v>3.7499999999999947</c:v>
                </c:pt>
                <c:pt idx="76">
                  <c:v>3.7999999999999945</c:v>
                </c:pt>
                <c:pt idx="77">
                  <c:v>3.8499999999999943</c:v>
                </c:pt>
                <c:pt idx="78">
                  <c:v>3.8999999999999941</c:v>
                </c:pt>
                <c:pt idx="79">
                  <c:v>3.949999999999994</c:v>
                </c:pt>
                <c:pt idx="80">
                  <c:v>3.9999999999999938</c:v>
                </c:pt>
                <c:pt idx="81">
                  <c:v>4.0499999999999936</c:v>
                </c:pt>
                <c:pt idx="82">
                  <c:v>4.0999999999999934</c:v>
                </c:pt>
                <c:pt idx="83">
                  <c:v>4.1499999999999932</c:v>
                </c:pt>
                <c:pt idx="84">
                  <c:v>4.1999999999999931</c:v>
                </c:pt>
                <c:pt idx="85">
                  <c:v>4.2499999999999929</c:v>
                </c:pt>
                <c:pt idx="86">
                  <c:v>4.2999999999999927</c:v>
                </c:pt>
                <c:pt idx="87">
                  <c:v>4.3499999999999925</c:v>
                </c:pt>
                <c:pt idx="88">
                  <c:v>4.3999999999999924</c:v>
                </c:pt>
                <c:pt idx="89">
                  <c:v>4.4499999999999922</c:v>
                </c:pt>
                <c:pt idx="90">
                  <c:v>4.499999999999992</c:v>
                </c:pt>
                <c:pt idx="91">
                  <c:v>4.5499999999999918</c:v>
                </c:pt>
                <c:pt idx="92">
                  <c:v>4.5999999999999917</c:v>
                </c:pt>
                <c:pt idx="93">
                  <c:v>4.6499999999999915</c:v>
                </c:pt>
                <c:pt idx="94">
                  <c:v>4.6999999999999913</c:v>
                </c:pt>
                <c:pt idx="95">
                  <c:v>4.7499999999999911</c:v>
                </c:pt>
                <c:pt idx="96">
                  <c:v>4.7999999999999909</c:v>
                </c:pt>
                <c:pt idx="97">
                  <c:v>4.8499999999999908</c:v>
                </c:pt>
                <c:pt idx="98">
                  <c:v>4.8999999999999906</c:v>
                </c:pt>
                <c:pt idx="99">
                  <c:v>4.9499999999999904</c:v>
                </c:pt>
                <c:pt idx="100">
                  <c:v>4.9999999999999902</c:v>
                </c:pt>
              </c:numCache>
            </c:numRef>
          </c:xVal>
          <c:yVal>
            <c:numRef>
              <c:f>'13136 4.5 Albert'!$C$22:$C$122</c:f>
              <c:numCache>
                <c:formatCode>0.000</c:formatCode>
                <c:ptCount val="101"/>
                <c:pt idx="0">
                  <c:v>7.9646311879729144</c:v>
                </c:pt>
                <c:pt idx="1">
                  <c:v>6.7052930851448247</c:v>
                </c:pt>
                <c:pt idx="2">
                  <c:v>6.2627065731173026</c:v>
                </c:pt>
                <c:pt idx="3">
                  <c:v>5.9348719343408236</c:v>
                </c:pt>
                <c:pt idx="4">
                  <c:v>5.6646955193442201</c:v>
                </c:pt>
                <c:pt idx="5">
                  <c:v>5.4306703963360849</c:v>
                </c:pt>
                <c:pt idx="6">
                  <c:v>5.2219806250383396</c:v>
                </c:pt>
                <c:pt idx="7">
                  <c:v>5.0323062235710676</c:v>
                </c:pt>
                <c:pt idx="8">
                  <c:v>4.8575939574655109</c:v>
                </c:pt>
                <c:pt idx="9">
                  <c:v>4.6950757322127226</c:v>
                </c:pt>
                <c:pt idx="10">
                  <c:v>4.5427758789120576</c:v>
                </c:pt>
                <c:pt idx="11">
                  <c:v>4.3992398820766061</c:v>
                </c:pt>
                <c:pt idx="12">
                  <c:v>4.2633744007354304</c:v>
                </c:pt>
                <c:pt idx="13">
                  <c:v>4.1343477811186631</c:v>
                </c:pt>
                <c:pt idx="14">
                  <c:v>4.0115254851346531</c:v>
                </c:pt>
                <c:pt idx="15">
                  <c:v>3.8944265994797296</c:v>
                </c:pt>
                <c:pt idx="16">
                  <c:v>3.7826934553241673</c:v>
                </c:pt>
                <c:pt idx="17">
                  <c:v>3.6760694881831704</c:v>
                </c:pt>
                <c:pt idx="18">
                  <c:v>3.5743821856014693</c:v>
                </c:pt>
                <c:pt idx="19">
                  <c:v>3.4775289710075779</c:v>
                </c:pt>
                <c:pt idx="20">
                  <c:v>3.3854644993753089</c:v>
                </c:pt>
                <c:pt idx="21">
                  <c:v>3.2981882860667091</c:v>
                </c:pt>
                <c:pt idx="22">
                  <c:v>3.2157319673943312</c:v>
                </c:pt>
                <c:pt idx="23">
                  <c:v>3.1381458638097826</c:v>
                </c:pt>
                <c:pt idx="24">
                  <c:v>3.0654849080584139</c:v>
                </c:pt>
                <c:pt idx="25">
                  <c:v>2.9977943965961518</c:v>
                </c:pt>
                <c:pt idx="26">
                  <c:v>2.935096373385718</c:v>
                </c:pt>
                <c:pt idx="27">
                  <c:v>2.8773776884248798</c:v>
                </c:pt>
                <c:pt idx="28">
                  <c:v>2.8245808177618348</c:v>
                </c:pt>
                <c:pt idx="29">
                  <c:v>2.7765983479961216</c:v>
                </c:pt>
                <c:pt idx="30">
                  <c:v>2.733271634038664</c:v>
                </c:pt>
                <c:pt idx="31">
                  <c:v>2.6943936143626406</c:v>
                </c:pt>
                <c:pt idx="32">
                  <c:v>2.6597152349197861</c:v>
                </c:pt>
                <c:pt idx="33">
                  <c:v>2.6289545147916722</c:v>
                </c:pt>
                <c:pt idx="34">
                  <c:v>2.6018070676666452</c:v>
                </c:pt>
                <c:pt idx="35">
                  <c:v>2.5779568950795482</c:v>
                </c:pt>
                <c:pt idx="36">
                  <c:v>2.5570864521217134</c:v>
                </c:pt>
                <c:pt idx="37">
                  <c:v>2.5388852798447834</c:v>
                </c:pt>
                <c:pt idx="38">
                  <c:v>2.5230568202588706</c:v>
                </c:pt>
                <c:pt idx="39">
                  <c:v>2.5093233160069714</c:v>
                </c:pt>
                <c:pt idx="40">
                  <c:v>2.4974289113388544</c:v>
                </c:pt>
                <c:pt idx="41">
                  <c:v>2.4871412041559995</c:v>
                </c:pt>
                <c:pt idx="42">
                  <c:v>2.4782515594651811</c:v>
                </c:pt>
                <c:pt idx="43">
                  <c:v>2.4705745006089037</c:v>
                </c:pt>
                <c:pt idx="44">
                  <c:v>2.4639464659243004</c:v>
                </c:pt>
                <c:pt idx="45">
                  <c:v>2.4582241720431806</c:v>
                </c:pt>
                <c:pt idx="46">
                  <c:v>2.4532827733320124</c:v>
                </c:pt>
                <c:pt idx="47">
                  <c:v>2.4490139578274333</c:v>
                </c:pt>
                <c:pt idx="48">
                  <c:v>2.4453240775615703</c:v>
                </c:pt>
                <c:pt idx="49">
                  <c:v>2.4421323768851186</c:v>
                </c:pt>
                <c:pt idx="50">
                  <c:v>2.4393693561708236</c:v>
                </c:pt>
                <c:pt idx="51">
                  <c:v>2.4369752891635064</c:v>
                </c:pt>
                <c:pt idx="52">
                  <c:v>2.4348988989584717</c:v>
                </c:pt>
                <c:pt idx="53">
                  <c:v>2.4330961888428462</c:v>
                </c:pt>
                <c:pt idx="54">
                  <c:v>2.4315294188667025</c:v>
                </c:pt>
                <c:pt idx="55">
                  <c:v>2.4301662160645274</c:v>
                </c:pt>
                <c:pt idx="56">
                  <c:v>2.4289788049706513</c:v>
                </c:pt>
                <c:pt idx="57">
                  <c:v>2.4279433448977357</c:v>
                </c:pt>
                <c:pt idx="58">
                  <c:v>2.4270393609626111</c:v>
                </c:pt>
                <c:pt idx="59">
                  <c:v>2.4262492567573539</c:v>
                </c:pt>
                <c:pt idx="60">
                  <c:v>2.4255578976762613</c:v>
                </c:pt>
                <c:pt idx="61">
                  <c:v>2.4249522550897935</c:v>
                </c:pt>
                <c:pt idx="62">
                  <c:v>2.4244211027215132</c:v>
                </c:pt>
                <c:pt idx="63">
                  <c:v>2.4239547576841138</c:v>
                </c:pt>
                <c:pt idx="64">
                  <c:v>2.423544859639374</c:v>
                </c:pt>
                <c:pt idx="65">
                  <c:v>2.4231841824529501</c:v>
                </c:pt>
                <c:pt idx="66">
                  <c:v>2.4228664735165815</c:v>
                </c:pt>
                <c:pt idx="67">
                  <c:v>2.4225863166116373</c:v>
                </c:pt>
                <c:pt idx="68">
                  <c:v>2.422339014796298</c:v>
                </c:pt>
                <c:pt idx="69">
                  <c:v>2.4221204903229454</c:v>
                </c:pt>
                <c:pt idx="70">
                  <c:v>2.4219271990418738</c:v>
                </c:pt>
                <c:pt idx="71">
                  <c:v>2.4217560571314207</c:v>
                </c:pt>
                <c:pt idx="72">
                  <c:v>2.4216043783216312</c:v>
                </c:pt>
                <c:pt idx="73">
                  <c:v>2.4214698200564717</c:v>
                </c:pt>
                <c:pt idx="74">
                  <c:v>2.4213503372753817</c:v>
                </c:pt>
                <c:pt idx="75">
                  <c:v>2.4212441426947611</c:v>
                </c:pt>
                <c:pt idx="76">
                  <c:v>2.4211496726391908</c:v>
                </c:pt>
                <c:pt idx="77">
                  <c:v>2.4210655576154161</c:v>
                </c:pt>
                <c:pt idx="78">
                  <c:v>2.4209905969433247</c:v>
                </c:pt>
                <c:pt idx="79">
                  <c:v>2.4209237368607663</c:v>
                </c:pt>
                <c:pt idx="80">
                  <c:v>2.4208640516058981</c:v>
                </c:pt>
                <c:pt idx="81">
                  <c:v>2.4208107270543198</c:v>
                </c:pt>
                <c:pt idx="82">
                  <c:v>2.4207630465505794</c:v>
                </c:pt>
                <c:pt idx="83">
                  <c:v>2.420720378626497</c:v>
                </c:pt>
                <c:pt idx="84">
                  <c:v>2.4206821663435911</c:v>
                </c:pt>
                <c:pt idx="85">
                  <c:v>2.4206479180349794</c:v>
                </c:pt>
                <c:pt idx="86">
                  <c:v>2.4206171992544858</c:v>
                </c:pt>
                <c:pt idx="87">
                  <c:v>2.4205896257682222</c:v>
                </c:pt>
                <c:pt idx="88">
                  <c:v>2.4205648574473466</c:v>
                </c:pt>
                <c:pt idx="89">
                  <c:v>2.4205425929406901</c:v>
                </c:pt>
                <c:pt idx="90">
                  <c:v>2.4205225650229694</c:v>
                </c:pt>
                <c:pt idx="91">
                  <c:v>2.420504536528874</c:v>
                </c:pt>
                <c:pt idx="92">
                  <c:v>2.4204882967957437</c:v>
                </c:pt>
                <c:pt idx="93">
                  <c:v>2.4204736585482114</c:v>
                </c:pt>
                <c:pt idx="94">
                  <c:v>2.4204604551672841</c:v>
                </c:pt>
                <c:pt idx="95">
                  <c:v>2.4204485382941834</c:v>
                </c:pt>
                <c:pt idx="96">
                  <c:v>2.4204377757259525</c:v>
                </c:pt>
                <c:pt idx="97">
                  <c:v>2.4204280495656163</c:v>
                </c:pt>
                <c:pt idx="98">
                  <c:v>2.4204192545946452</c:v>
                </c:pt>
                <c:pt idx="99">
                  <c:v>2.4204112968397329</c:v>
                </c:pt>
                <c:pt idx="100">
                  <c:v>2.4204040923095924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654544"/>
        <c:axId val="242654936"/>
      </c:scatterChart>
      <c:valAx>
        <c:axId val="2426545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2654936"/>
        <c:crosses val="autoZero"/>
        <c:crossBetween val="midCat"/>
      </c:valAx>
      <c:valAx>
        <c:axId val="242654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50" b="0"/>
                </a:pPr>
                <a:r>
                  <a:rPr lang="en-GB" sz="1050" b="0"/>
                  <a:t>Log CFU/ml</a:t>
                </a:r>
                <a:r>
                  <a:rPr lang="en-GB" sz="1050" b="0" baseline="30000"/>
                  <a:t>-1</a:t>
                </a:r>
                <a:endParaRPr lang="en-GB" sz="1050" b="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26545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 5.5 Albert'!$A$2:$A$21</c:f>
              <c:numCache>
                <c:formatCode>0.000</c:formatCode>
                <c:ptCount val="2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1E-4</c:v>
                </c:pt>
                <c:pt idx="7">
                  <c:v>0.50009999999999999</c:v>
                </c:pt>
                <c:pt idx="8">
                  <c:v>1.0001</c:v>
                </c:pt>
                <c:pt idx="9">
                  <c:v>2.0001000000000002</c:v>
                </c:pt>
                <c:pt idx="10">
                  <c:v>3.0001000000000002</c:v>
                </c:pt>
                <c:pt idx="11">
                  <c:v>4.0000999999999998</c:v>
                </c:pt>
                <c:pt idx="12">
                  <c:v>5.0000999999999998</c:v>
                </c:pt>
                <c:pt idx="13">
                  <c:v>1.4999999999999999E-4</c:v>
                </c:pt>
                <c:pt idx="14">
                  <c:v>0.50014999999999998</c:v>
                </c:pt>
                <c:pt idx="15">
                  <c:v>1.0001500000000001</c:v>
                </c:pt>
                <c:pt idx="16">
                  <c:v>2.0001500000000001</c:v>
                </c:pt>
                <c:pt idx="17">
                  <c:v>3.0001500000000001</c:v>
                </c:pt>
                <c:pt idx="18">
                  <c:v>4.0001499999999997</c:v>
                </c:pt>
                <c:pt idx="19">
                  <c:v>5.0001499999999997</c:v>
                </c:pt>
              </c:numCache>
            </c:numRef>
          </c:xVal>
          <c:yVal>
            <c:numRef>
              <c:f>'13136 5.5 Albert'!$B$2:$B$21</c:f>
              <c:numCache>
                <c:formatCode>0.000</c:formatCode>
                <c:ptCount val="20"/>
                <c:pt idx="0">
                  <c:v>8.0294000000000008</c:v>
                </c:pt>
                <c:pt idx="1">
                  <c:v>6.8451000000000004</c:v>
                </c:pt>
                <c:pt idx="2">
                  <c:v>5.5185000000000004</c:v>
                </c:pt>
                <c:pt idx="3">
                  <c:v>3.5440999999999998</c:v>
                </c:pt>
                <c:pt idx="4">
                  <c:v>3.4232</c:v>
                </c:pt>
                <c:pt idx="5">
                  <c:v>3.6021000000000001</c:v>
                </c:pt>
                <c:pt idx="6">
                  <c:v>8.1037999999999997</c:v>
                </c:pt>
                <c:pt idx="7">
                  <c:v>6.7558999999999996</c:v>
                </c:pt>
                <c:pt idx="8">
                  <c:v>5.0792000000000002</c:v>
                </c:pt>
                <c:pt idx="9">
                  <c:v>2.1303000000000001</c:v>
                </c:pt>
                <c:pt idx="10">
                  <c:v>1.5441</c:v>
                </c:pt>
                <c:pt idx="11">
                  <c:v>2.5623</c:v>
                </c:pt>
                <c:pt idx="12">
                  <c:v>2.0607000000000002</c:v>
                </c:pt>
                <c:pt idx="13">
                  <c:v>7.6989999999999998</c:v>
                </c:pt>
                <c:pt idx="14">
                  <c:v>6.8864999999999998</c:v>
                </c:pt>
                <c:pt idx="15">
                  <c:v>5.8261000000000003</c:v>
                </c:pt>
                <c:pt idx="16">
                  <c:v>1.9294</c:v>
                </c:pt>
                <c:pt idx="17">
                  <c:v>3.0607000000000002</c:v>
                </c:pt>
                <c:pt idx="18">
                  <c:v>2.8028</c:v>
                </c:pt>
                <c:pt idx="19">
                  <c:v>3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'13136 5.5 Albert'!$A$25:$A$125</c:f>
              <c:numCache>
                <c:formatCode>0.000</c:formatCode>
                <c:ptCount val="101"/>
                <c:pt idx="0">
                  <c:v>0</c:v>
                </c:pt>
                <c:pt idx="1">
                  <c:v>5.0001499999999997E-2</c:v>
                </c:pt>
                <c:pt idx="2">
                  <c:v>0.10000299999999999</c:v>
                </c:pt>
                <c:pt idx="3">
                  <c:v>0.15000449999999999</c:v>
                </c:pt>
                <c:pt idx="4">
                  <c:v>0.20000599999999999</c:v>
                </c:pt>
                <c:pt idx="5">
                  <c:v>0.25000749999999999</c:v>
                </c:pt>
                <c:pt idx="6">
                  <c:v>0.30000899999999997</c:v>
                </c:pt>
                <c:pt idx="7">
                  <c:v>0.35001049999999995</c:v>
                </c:pt>
                <c:pt idx="8">
                  <c:v>0.40001199999999992</c:v>
                </c:pt>
                <c:pt idx="9">
                  <c:v>0.4500134999999999</c:v>
                </c:pt>
                <c:pt idx="10">
                  <c:v>0.50001499999999988</c:v>
                </c:pt>
                <c:pt idx="11">
                  <c:v>0.55001649999999991</c:v>
                </c:pt>
                <c:pt idx="12">
                  <c:v>0.60001799999999994</c:v>
                </c:pt>
                <c:pt idx="13">
                  <c:v>0.65001949999999997</c:v>
                </c:pt>
                <c:pt idx="14">
                  <c:v>0.700021</c:v>
                </c:pt>
                <c:pt idx="15">
                  <c:v>0.75002250000000004</c:v>
                </c:pt>
                <c:pt idx="16">
                  <c:v>0.80002400000000007</c:v>
                </c:pt>
                <c:pt idx="17">
                  <c:v>0.8500255000000001</c:v>
                </c:pt>
                <c:pt idx="18">
                  <c:v>0.90002700000000013</c:v>
                </c:pt>
                <c:pt idx="19">
                  <c:v>0.95002850000000016</c:v>
                </c:pt>
                <c:pt idx="20">
                  <c:v>1.0000300000000002</c:v>
                </c:pt>
                <c:pt idx="21">
                  <c:v>1.0500315000000002</c:v>
                </c:pt>
                <c:pt idx="22">
                  <c:v>1.1000330000000003</c:v>
                </c:pt>
                <c:pt idx="23">
                  <c:v>1.1500345000000003</c:v>
                </c:pt>
                <c:pt idx="24">
                  <c:v>1.2000360000000003</c:v>
                </c:pt>
                <c:pt idx="25">
                  <c:v>1.2500375000000004</c:v>
                </c:pt>
                <c:pt idx="26">
                  <c:v>1.3000390000000004</c:v>
                </c:pt>
                <c:pt idx="27">
                  <c:v>1.3500405000000004</c:v>
                </c:pt>
                <c:pt idx="28">
                  <c:v>1.4000420000000005</c:v>
                </c:pt>
                <c:pt idx="29">
                  <c:v>1.4500435000000005</c:v>
                </c:pt>
                <c:pt idx="30">
                  <c:v>1.5000450000000005</c:v>
                </c:pt>
                <c:pt idx="31">
                  <c:v>1.5500465000000005</c:v>
                </c:pt>
                <c:pt idx="32">
                  <c:v>1.6000480000000006</c:v>
                </c:pt>
                <c:pt idx="33">
                  <c:v>1.6500495000000006</c:v>
                </c:pt>
                <c:pt idx="34">
                  <c:v>1.7000510000000006</c:v>
                </c:pt>
                <c:pt idx="35">
                  <c:v>1.7500525000000007</c:v>
                </c:pt>
                <c:pt idx="36">
                  <c:v>1.8000540000000007</c:v>
                </c:pt>
                <c:pt idx="37">
                  <c:v>1.8500555000000007</c:v>
                </c:pt>
                <c:pt idx="38">
                  <c:v>1.9000570000000008</c:v>
                </c:pt>
                <c:pt idx="39">
                  <c:v>1.9500585000000008</c:v>
                </c:pt>
                <c:pt idx="40">
                  <c:v>2.0000600000000008</c:v>
                </c:pt>
                <c:pt idx="41">
                  <c:v>2.0500615000000009</c:v>
                </c:pt>
                <c:pt idx="42">
                  <c:v>2.1000630000000009</c:v>
                </c:pt>
                <c:pt idx="43">
                  <c:v>2.1500645000000009</c:v>
                </c:pt>
                <c:pt idx="44">
                  <c:v>2.200066000000001</c:v>
                </c:pt>
                <c:pt idx="45">
                  <c:v>2.250067500000001</c:v>
                </c:pt>
                <c:pt idx="46">
                  <c:v>2.300069000000001</c:v>
                </c:pt>
                <c:pt idx="47">
                  <c:v>2.3500705000000011</c:v>
                </c:pt>
                <c:pt idx="48">
                  <c:v>2.4000720000000011</c:v>
                </c:pt>
                <c:pt idx="49">
                  <c:v>2.4500735000000011</c:v>
                </c:pt>
                <c:pt idx="50">
                  <c:v>2.5000750000000012</c:v>
                </c:pt>
                <c:pt idx="51">
                  <c:v>2.5500765000000012</c:v>
                </c:pt>
                <c:pt idx="52">
                  <c:v>2.6000780000000012</c:v>
                </c:pt>
                <c:pt idx="53">
                  <c:v>2.6500795000000013</c:v>
                </c:pt>
                <c:pt idx="54">
                  <c:v>2.7000810000000013</c:v>
                </c:pt>
                <c:pt idx="55">
                  <c:v>2.7500825000000013</c:v>
                </c:pt>
                <c:pt idx="56">
                  <c:v>2.8000840000000013</c:v>
                </c:pt>
                <c:pt idx="57">
                  <c:v>2.8500855000000014</c:v>
                </c:pt>
                <c:pt idx="58">
                  <c:v>2.9000870000000014</c:v>
                </c:pt>
                <c:pt idx="59">
                  <c:v>2.9500885000000014</c:v>
                </c:pt>
                <c:pt idx="60">
                  <c:v>3.0000900000000015</c:v>
                </c:pt>
                <c:pt idx="61">
                  <c:v>3.0500915000000015</c:v>
                </c:pt>
                <c:pt idx="62">
                  <c:v>3.1000930000000015</c:v>
                </c:pt>
                <c:pt idx="63">
                  <c:v>3.1500945000000016</c:v>
                </c:pt>
                <c:pt idx="64">
                  <c:v>3.2000960000000016</c:v>
                </c:pt>
                <c:pt idx="65">
                  <c:v>3.2500975000000016</c:v>
                </c:pt>
                <c:pt idx="66">
                  <c:v>3.3000990000000017</c:v>
                </c:pt>
                <c:pt idx="67">
                  <c:v>3.3501005000000017</c:v>
                </c:pt>
                <c:pt idx="68">
                  <c:v>3.4001020000000017</c:v>
                </c:pt>
                <c:pt idx="69">
                  <c:v>3.4501035000000018</c:v>
                </c:pt>
                <c:pt idx="70">
                  <c:v>3.5001050000000018</c:v>
                </c:pt>
                <c:pt idx="71">
                  <c:v>3.5501065000000018</c:v>
                </c:pt>
                <c:pt idx="72">
                  <c:v>3.6001080000000019</c:v>
                </c:pt>
                <c:pt idx="73">
                  <c:v>3.6501095000000019</c:v>
                </c:pt>
                <c:pt idx="74">
                  <c:v>3.7001110000000019</c:v>
                </c:pt>
                <c:pt idx="75">
                  <c:v>3.750112500000002</c:v>
                </c:pt>
                <c:pt idx="76">
                  <c:v>3.800114000000002</c:v>
                </c:pt>
                <c:pt idx="77">
                  <c:v>3.850115500000002</c:v>
                </c:pt>
                <c:pt idx="78">
                  <c:v>3.9001170000000021</c:v>
                </c:pt>
                <c:pt idx="79">
                  <c:v>3.9501185000000021</c:v>
                </c:pt>
                <c:pt idx="80">
                  <c:v>4.0001200000000017</c:v>
                </c:pt>
                <c:pt idx="81">
                  <c:v>4.0501215000000013</c:v>
                </c:pt>
                <c:pt idx="82">
                  <c:v>4.1001230000000009</c:v>
                </c:pt>
                <c:pt idx="83">
                  <c:v>4.1501245000000004</c:v>
                </c:pt>
                <c:pt idx="84">
                  <c:v>4.200126</c:v>
                </c:pt>
                <c:pt idx="85">
                  <c:v>4.2501274999999996</c:v>
                </c:pt>
                <c:pt idx="86">
                  <c:v>4.3001289999999992</c:v>
                </c:pt>
                <c:pt idx="87">
                  <c:v>4.3501304999999988</c:v>
                </c:pt>
                <c:pt idx="88">
                  <c:v>4.4001319999999984</c:v>
                </c:pt>
                <c:pt idx="89">
                  <c:v>4.450133499999998</c:v>
                </c:pt>
                <c:pt idx="90">
                  <c:v>4.5001349999999976</c:v>
                </c:pt>
                <c:pt idx="91">
                  <c:v>4.5501364999999971</c:v>
                </c:pt>
                <c:pt idx="92">
                  <c:v>4.6001379999999967</c:v>
                </c:pt>
                <c:pt idx="93">
                  <c:v>4.6501394999999963</c:v>
                </c:pt>
                <c:pt idx="94">
                  <c:v>4.7001409999999959</c:v>
                </c:pt>
                <c:pt idx="95">
                  <c:v>4.7501424999999955</c:v>
                </c:pt>
                <c:pt idx="96">
                  <c:v>4.8001439999999951</c:v>
                </c:pt>
                <c:pt idx="97">
                  <c:v>4.8501454999999947</c:v>
                </c:pt>
                <c:pt idx="98">
                  <c:v>4.9001469999999943</c:v>
                </c:pt>
                <c:pt idx="99">
                  <c:v>4.9501484999999938</c:v>
                </c:pt>
                <c:pt idx="100">
                  <c:v>5.0001499999999934</c:v>
                </c:pt>
              </c:numCache>
            </c:numRef>
          </c:xVal>
          <c:yVal>
            <c:numRef>
              <c:f>'13136 5.5 Albert'!$C$25:$C$125</c:f>
              <c:numCache>
                <c:formatCode>0.000</c:formatCode>
                <c:ptCount val="101"/>
                <c:pt idx="0">
                  <c:v>7.9120506756945153</c:v>
                </c:pt>
                <c:pt idx="1">
                  <c:v>7.8659667343838198</c:v>
                </c:pt>
                <c:pt idx="2">
                  <c:v>7.7958599803759485</c:v>
                </c:pt>
                <c:pt idx="3">
                  <c:v>7.7124762792399411</c:v>
                </c:pt>
                <c:pt idx="4">
                  <c:v>7.6191012904564666</c:v>
                </c:pt>
                <c:pt idx="5">
                  <c:v>7.5175157440894642</c:v>
                </c:pt>
                <c:pt idx="6">
                  <c:v>7.4088685697757182</c:v>
                </c:pt>
                <c:pt idx="7">
                  <c:v>7.2939744805511983</c:v>
                </c:pt>
                <c:pt idx="8">
                  <c:v>7.173447077846653</c:v>
                </c:pt>
                <c:pt idx="9">
                  <c:v>7.0477683719033637</c:v>
                </c:pt>
                <c:pt idx="10">
                  <c:v>6.9173290312945444</c:v>
                </c:pt>
                <c:pt idx="11">
                  <c:v>6.7824534918641</c:v>
                </c:pt>
                <c:pt idx="12">
                  <c:v>6.6434165537222594</c:v>
                </c:pt>
                <c:pt idx="13">
                  <c:v>6.5004548931949842</c:v>
                </c:pt>
                <c:pt idx="14">
                  <c:v>6.3537754074165749</c:v>
                </c:pt>
                <c:pt idx="15">
                  <c:v>6.2035615464835159</c:v>
                </c:pt>
                <c:pt idx="16">
                  <c:v>6.0499783881901221</c:v>
                </c:pt>
                <c:pt idx="17">
                  <c:v>5.8931770058256916</c:v>
                </c:pt>
                <c:pt idx="18">
                  <c:v>5.7332985956086739</c:v>
                </c:pt>
                <c:pt idx="19">
                  <c:v>5.570478837656764</c:v>
                </c:pt>
                <c:pt idx="20">
                  <c:v>5.4048530602552001</c:v>
                </c:pt>
                <c:pt idx="21">
                  <c:v>5.2365629794398654</c:v>
                </c:pt>
                <c:pt idx="22">
                  <c:v>5.065766132601361</c:v>
                </c:pt>
                <c:pt idx="23">
                  <c:v>4.8926496757518656</c:v>
                </c:pt>
                <c:pt idx="24">
                  <c:v>4.7174510486602692</c:v>
                </c:pt>
                <c:pt idx="25">
                  <c:v>4.5404892097263065</c:v>
                </c:pt>
                <c:pt idx="26">
                  <c:v>4.3622117127306996</c:v>
                </c:pt>
                <c:pt idx="27">
                  <c:v>4.1832645837305398</c:v>
                </c:pt>
                <c:pt idx="28">
                  <c:v>4.0045927649072706</c:v>
                </c:pt>
                <c:pt idx="29">
                  <c:v>3.8275761401938904</c:v>
                </c:pt>
                <c:pt idx="30">
                  <c:v>3.654194047297997</c:v>
                </c:pt>
                <c:pt idx="31">
                  <c:v>3.4871802847816427</c:v>
                </c:pt>
                <c:pt idx="32">
                  <c:v>3.3300737173396375</c:v>
                </c:pt>
                <c:pt idx="33">
                  <c:v>3.1870042506098826</c:v>
                </c:pt>
                <c:pt idx="34">
                  <c:v>3.0620593011306569</c:v>
                </c:pt>
                <c:pt idx="35">
                  <c:v>2.9582746280492045</c:v>
                </c:pt>
                <c:pt idx="36">
                  <c:v>2.8766646781126601</c:v>
                </c:pt>
                <c:pt idx="37">
                  <c:v>2.8158912384005053</c:v>
                </c:pt>
                <c:pt idx="38">
                  <c:v>2.7728057228616669</c:v>
                </c:pt>
                <c:pt idx="39">
                  <c:v>2.7434833505626925</c:v>
                </c:pt>
                <c:pt idx="40">
                  <c:v>2.724153254828162</c:v>
                </c:pt>
                <c:pt idx="41">
                  <c:v>2.711710028959645</c:v>
                </c:pt>
                <c:pt idx="42">
                  <c:v>2.7038385967997987</c:v>
                </c:pt>
                <c:pt idx="43">
                  <c:v>2.6989227178569344</c:v>
                </c:pt>
                <c:pt idx="44">
                  <c:v>2.6958821297636315</c:v>
                </c:pt>
                <c:pt idx="45">
                  <c:v>2.6940155577013631</c:v>
                </c:pt>
                <c:pt idx="46">
                  <c:v>2.6928767104570328</c:v>
                </c:pt>
                <c:pt idx="47">
                  <c:v>2.6921854997537813</c:v>
                </c:pt>
                <c:pt idx="48">
                  <c:v>2.6917679261157743</c:v>
                </c:pt>
                <c:pt idx="49">
                  <c:v>2.6915167379174361</c:v>
                </c:pt>
                <c:pt idx="50">
                  <c:v>2.6913662437364132</c:v>
                </c:pt>
                <c:pt idx="51">
                  <c:v>2.6912764242078602</c:v>
                </c:pt>
                <c:pt idx="52">
                  <c:v>2.6912230161073589</c:v>
                </c:pt>
                <c:pt idx="53">
                  <c:v>2.6911913736631412</c:v>
                </c:pt>
                <c:pt idx="54">
                  <c:v>2.6911726930039119</c:v>
                </c:pt>
                <c:pt idx="55">
                  <c:v>2.6911617029197932</c:v>
                </c:pt>
                <c:pt idx="56">
                  <c:v>2.6911552594419774</c:v>
                </c:pt>
                <c:pt idx="57">
                  <c:v>2.6911514943838646</c:v>
                </c:pt>
                <c:pt idx="58">
                  <c:v>2.6911493017053769</c:v>
                </c:pt>
                <c:pt idx="59">
                  <c:v>2.6911480289384735</c:v>
                </c:pt>
                <c:pt idx="60">
                  <c:v>2.6911472925427615</c:v>
                </c:pt>
                <c:pt idx="61">
                  <c:v>2.6911468678457844</c:v>
                </c:pt>
                <c:pt idx="62">
                  <c:v>2.6911466236888346</c:v>
                </c:pt>
                <c:pt idx="63">
                  <c:v>2.6911464837633137</c:v>
                </c:pt>
                <c:pt idx="64">
                  <c:v>2.691146403820742</c:v>
                </c:pt>
                <c:pt idx="65">
                  <c:v>2.6911463582876016</c:v>
                </c:pt>
                <c:pt idx="66">
                  <c:v>2.6911463324316838</c:v>
                </c:pt>
                <c:pt idx="67">
                  <c:v>2.6911463177934292</c:v>
                </c:pt>
                <c:pt idx="68">
                  <c:v>2.6911463095305881</c:v>
                </c:pt>
                <c:pt idx="69">
                  <c:v>2.6911463048801521</c:v>
                </c:pt>
                <c:pt idx="70">
                  <c:v>2.691146302270425</c:v>
                </c:pt>
                <c:pt idx="71">
                  <c:v>2.69114630081011</c:v>
                </c:pt>
                <c:pt idx="72">
                  <c:v>2.6911462999952929</c:v>
                </c:pt>
                <c:pt idx="73">
                  <c:v>2.6911462995419275</c:v>
                </c:pt>
                <c:pt idx="74">
                  <c:v>2.6911462992903781</c:v>
                </c:pt>
                <c:pt idx="75">
                  <c:v>2.6911462991511925</c:v>
                </c:pt>
                <c:pt idx="76">
                  <c:v>2.69114629907439</c:v>
                </c:pt>
                <c:pt idx="77">
                  <c:v>2.6911462990321251</c:v>
                </c:pt>
                <c:pt idx="78">
                  <c:v>2.6911462990089294</c:v>
                </c:pt>
                <c:pt idx="79">
                  <c:v>2.6911462989962329</c:v>
                </c:pt>
                <c:pt idx="80">
                  <c:v>2.691146298989302</c:v>
                </c:pt>
                <c:pt idx="81">
                  <c:v>2.6911462989855277</c:v>
                </c:pt>
                <c:pt idx="82">
                  <c:v>2.6911462989834782</c:v>
                </c:pt>
                <c:pt idx="83">
                  <c:v>2.691146298982368</c:v>
                </c:pt>
                <c:pt idx="84">
                  <c:v>2.6911462989817685</c:v>
                </c:pt>
                <c:pt idx="85">
                  <c:v>2.6911462989814452</c:v>
                </c:pt>
                <c:pt idx="86">
                  <c:v>2.6911462989812716</c:v>
                </c:pt>
                <c:pt idx="87">
                  <c:v>2.6911462989811783</c:v>
                </c:pt>
                <c:pt idx="88">
                  <c:v>2.6911462989811281</c:v>
                </c:pt>
                <c:pt idx="89">
                  <c:v>2.6911462989811019</c:v>
                </c:pt>
                <c:pt idx="90">
                  <c:v>2.6911462989810877</c:v>
                </c:pt>
                <c:pt idx="91">
                  <c:v>2.6911462989810802</c:v>
                </c:pt>
                <c:pt idx="92">
                  <c:v>2.6911462989810762</c:v>
                </c:pt>
                <c:pt idx="93">
                  <c:v>2.6911462989810739</c:v>
                </c:pt>
                <c:pt idx="94">
                  <c:v>2.691146298981073</c:v>
                </c:pt>
                <c:pt idx="95">
                  <c:v>2.6911462989810722</c:v>
                </c:pt>
                <c:pt idx="96">
                  <c:v>2.6911462989810722</c:v>
                </c:pt>
                <c:pt idx="97">
                  <c:v>2.6911462989810717</c:v>
                </c:pt>
                <c:pt idx="98">
                  <c:v>2.6911462989810717</c:v>
                </c:pt>
                <c:pt idx="99">
                  <c:v>2.6911462989810717</c:v>
                </c:pt>
                <c:pt idx="100">
                  <c:v>2.6911462989810717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655720"/>
        <c:axId val="242656112"/>
      </c:scatterChart>
      <c:valAx>
        <c:axId val="2426557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2656112"/>
        <c:crosses val="autoZero"/>
        <c:crossBetween val="midCat"/>
      </c:valAx>
      <c:valAx>
        <c:axId val="242656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Log CFU/ml</a:t>
                </a:r>
                <a:r>
                  <a:rPr lang="en-GB" b="0" baseline="30000"/>
                  <a:t>-1</a:t>
                </a:r>
                <a:endParaRPr lang="en-GB" b="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26557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 6.5 Albert'!$A$2:$A$22</c:f>
              <c:numCache>
                <c:formatCode>0.000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1E-4</c:v>
                </c:pt>
                <c:pt idx="8">
                  <c:v>0.50009999999999999</c:v>
                </c:pt>
                <c:pt idx="9">
                  <c:v>1.0001</c:v>
                </c:pt>
                <c:pt idx="10">
                  <c:v>2.0001000000000002</c:v>
                </c:pt>
                <c:pt idx="11">
                  <c:v>3.0001000000000002</c:v>
                </c:pt>
                <c:pt idx="12">
                  <c:v>4.0000999999999998</c:v>
                </c:pt>
                <c:pt idx="13">
                  <c:v>5.0000999999999998</c:v>
                </c:pt>
                <c:pt idx="14">
                  <c:v>1.4999999999999999E-4</c:v>
                </c:pt>
                <c:pt idx="15">
                  <c:v>0.50014999999999998</c:v>
                </c:pt>
                <c:pt idx="16">
                  <c:v>1.0001500000000001</c:v>
                </c:pt>
                <c:pt idx="17">
                  <c:v>2.0001500000000001</c:v>
                </c:pt>
                <c:pt idx="18">
                  <c:v>3.0001500000000001</c:v>
                </c:pt>
                <c:pt idx="19">
                  <c:v>4.0001499999999997</c:v>
                </c:pt>
                <c:pt idx="20">
                  <c:v>5.0001499999999997</c:v>
                </c:pt>
              </c:numCache>
            </c:numRef>
          </c:xVal>
          <c:yVal>
            <c:numRef>
              <c:f>'13136 6.5 Albert'!$B$2:$B$22</c:f>
              <c:numCache>
                <c:formatCode>0.000</c:formatCode>
                <c:ptCount val="21"/>
                <c:pt idx="0">
                  <c:v>8.0294000000000008</c:v>
                </c:pt>
                <c:pt idx="1">
                  <c:v>6.8632999999999997</c:v>
                </c:pt>
                <c:pt idx="2">
                  <c:v>6.2304000000000004</c:v>
                </c:pt>
                <c:pt idx="3">
                  <c:v>3.3010000000000002</c:v>
                </c:pt>
                <c:pt idx="4">
                  <c:v>3.4771000000000001</c:v>
                </c:pt>
                <c:pt idx="5">
                  <c:v>3.3711000000000002</c:v>
                </c:pt>
                <c:pt idx="6">
                  <c:v>3</c:v>
                </c:pt>
                <c:pt idx="7">
                  <c:v>8.1037999999999997</c:v>
                </c:pt>
                <c:pt idx="8">
                  <c:v>7.5682</c:v>
                </c:pt>
                <c:pt idx="9">
                  <c:v>6.4314</c:v>
                </c:pt>
                <c:pt idx="10">
                  <c:v>3.6532</c:v>
                </c:pt>
                <c:pt idx="11">
                  <c:v>3.9112</c:v>
                </c:pt>
                <c:pt idx="12">
                  <c:v>2.9293999999999998</c:v>
                </c:pt>
                <c:pt idx="13">
                  <c:v>3.9369999999999998</c:v>
                </c:pt>
                <c:pt idx="14">
                  <c:v>7.6989999999999998</c:v>
                </c:pt>
                <c:pt idx="15">
                  <c:v>6.6021000000000001</c:v>
                </c:pt>
                <c:pt idx="16">
                  <c:v>5.7558999999999996</c:v>
                </c:pt>
                <c:pt idx="17">
                  <c:v>3.9777</c:v>
                </c:pt>
                <c:pt idx="18">
                  <c:v>3.2174999999999998</c:v>
                </c:pt>
                <c:pt idx="19">
                  <c:v>3.0607000000000002</c:v>
                </c:pt>
                <c:pt idx="20">
                  <c:v>3.1303000000000001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'13136 6.5 Albert'!$A$26:$A$126</c:f>
              <c:numCache>
                <c:formatCode>0.000</c:formatCode>
                <c:ptCount val="101"/>
                <c:pt idx="0">
                  <c:v>0</c:v>
                </c:pt>
                <c:pt idx="1">
                  <c:v>5.0001499999999997E-2</c:v>
                </c:pt>
                <c:pt idx="2">
                  <c:v>0.10000299999999999</c:v>
                </c:pt>
                <c:pt idx="3">
                  <c:v>0.15000449999999999</c:v>
                </c:pt>
                <c:pt idx="4">
                  <c:v>0.20000599999999999</c:v>
                </c:pt>
                <c:pt idx="5">
                  <c:v>0.25000749999999999</c:v>
                </c:pt>
                <c:pt idx="6">
                  <c:v>0.30000899999999997</c:v>
                </c:pt>
                <c:pt idx="7">
                  <c:v>0.35001049999999995</c:v>
                </c:pt>
                <c:pt idx="8">
                  <c:v>0.40001199999999992</c:v>
                </c:pt>
                <c:pt idx="9">
                  <c:v>0.4500134999999999</c:v>
                </c:pt>
                <c:pt idx="10">
                  <c:v>0.50001499999999988</c:v>
                </c:pt>
                <c:pt idx="11">
                  <c:v>0.55001649999999991</c:v>
                </c:pt>
                <c:pt idx="12">
                  <c:v>0.60001799999999994</c:v>
                </c:pt>
                <c:pt idx="13">
                  <c:v>0.65001949999999997</c:v>
                </c:pt>
                <c:pt idx="14">
                  <c:v>0.700021</c:v>
                </c:pt>
                <c:pt idx="15">
                  <c:v>0.75002250000000004</c:v>
                </c:pt>
                <c:pt idx="16">
                  <c:v>0.80002400000000007</c:v>
                </c:pt>
                <c:pt idx="17">
                  <c:v>0.8500255000000001</c:v>
                </c:pt>
                <c:pt idx="18">
                  <c:v>0.90002700000000013</c:v>
                </c:pt>
                <c:pt idx="19">
                  <c:v>0.95002850000000016</c:v>
                </c:pt>
                <c:pt idx="20">
                  <c:v>1.0000300000000002</c:v>
                </c:pt>
                <c:pt idx="21">
                  <c:v>1.0500315000000002</c:v>
                </c:pt>
                <c:pt idx="22">
                  <c:v>1.1000330000000003</c:v>
                </c:pt>
                <c:pt idx="23">
                  <c:v>1.1500345000000003</c:v>
                </c:pt>
                <c:pt idx="24">
                  <c:v>1.2000360000000003</c:v>
                </c:pt>
                <c:pt idx="25">
                  <c:v>1.2500375000000004</c:v>
                </c:pt>
                <c:pt idx="26">
                  <c:v>1.3000390000000004</c:v>
                </c:pt>
                <c:pt idx="27">
                  <c:v>1.3500405000000004</c:v>
                </c:pt>
                <c:pt idx="28">
                  <c:v>1.4000420000000005</c:v>
                </c:pt>
                <c:pt idx="29">
                  <c:v>1.4500435000000005</c:v>
                </c:pt>
                <c:pt idx="30">
                  <c:v>1.5000450000000005</c:v>
                </c:pt>
                <c:pt idx="31">
                  <c:v>1.5500465000000005</c:v>
                </c:pt>
                <c:pt idx="32">
                  <c:v>1.6000480000000006</c:v>
                </c:pt>
                <c:pt idx="33">
                  <c:v>1.6500495000000006</c:v>
                </c:pt>
                <c:pt idx="34">
                  <c:v>1.7000510000000006</c:v>
                </c:pt>
                <c:pt idx="35">
                  <c:v>1.7500525000000007</c:v>
                </c:pt>
                <c:pt idx="36">
                  <c:v>1.8000540000000007</c:v>
                </c:pt>
                <c:pt idx="37">
                  <c:v>1.8500555000000007</c:v>
                </c:pt>
                <c:pt idx="38">
                  <c:v>1.9000570000000008</c:v>
                </c:pt>
                <c:pt idx="39">
                  <c:v>1.9500585000000008</c:v>
                </c:pt>
                <c:pt idx="40">
                  <c:v>2.0000600000000008</c:v>
                </c:pt>
                <c:pt idx="41">
                  <c:v>2.0500615000000009</c:v>
                </c:pt>
                <c:pt idx="42">
                  <c:v>2.1000630000000009</c:v>
                </c:pt>
                <c:pt idx="43">
                  <c:v>2.1500645000000009</c:v>
                </c:pt>
                <c:pt idx="44">
                  <c:v>2.200066000000001</c:v>
                </c:pt>
                <c:pt idx="45">
                  <c:v>2.250067500000001</c:v>
                </c:pt>
                <c:pt idx="46">
                  <c:v>2.300069000000001</c:v>
                </c:pt>
                <c:pt idx="47">
                  <c:v>2.3500705000000011</c:v>
                </c:pt>
                <c:pt idx="48">
                  <c:v>2.4000720000000011</c:v>
                </c:pt>
                <c:pt idx="49">
                  <c:v>2.4500735000000011</c:v>
                </c:pt>
                <c:pt idx="50">
                  <c:v>2.5000750000000012</c:v>
                </c:pt>
                <c:pt idx="51">
                  <c:v>2.5500765000000012</c:v>
                </c:pt>
                <c:pt idx="52">
                  <c:v>2.6000780000000012</c:v>
                </c:pt>
                <c:pt idx="53">
                  <c:v>2.6500795000000013</c:v>
                </c:pt>
                <c:pt idx="54">
                  <c:v>2.7000810000000013</c:v>
                </c:pt>
                <c:pt idx="55">
                  <c:v>2.7500825000000013</c:v>
                </c:pt>
                <c:pt idx="56">
                  <c:v>2.8000840000000013</c:v>
                </c:pt>
                <c:pt idx="57">
                  <c:v>2.8500855000000014</c:v>
                </c:pt>
                <c:pt idx="58">
                  <c:v>2.9000870000000014</c:v>
                </c:pt>
                <c:pt idx="59">
                  <c:v>2.9500885000000014</c:v>
                </c:pt>
                <c:pt idx="60">
                  <c:v>3.0000900000000015</c:v>
                </c:pt>
                <c:pt idx="61">
                  <c:v>3.0500915000000015</c:v>
                </c:pt>
                <c:pt idx="62">
                  <c:v>3.1000930000000015</c:v>
                </c:pt>
                <c:pt idx="63">
                  <c:v>3.1500945000000016</c:v>
                </c:pt>
                <c:pt idx="64">
                  <c:v>3.2000960000000016</c:v>
                </c:pt>
                <c:pt idx="65">
                  <c:v>3.2500975000000016</c:v>
                </c:pt>
                <c:pt idx="66">
                  <c:v>3.3000990000000017</c:v>
                </c:pt>
                <c:pt idx="67">
                  <c:v>3.3501005000000017</c:v>
                </c:pt>
                <c:pt idx="68">
                  <c:v>3.4001020000000017</c:v>
                </c:pt>
                <c:pt idx="69">
                  <c:v>3.4501035000000018</c:v>
                </c:pt>
                <c:pt idx="70">
                  <c:v>3.5001050000000018</c:v>
                </c:pt>
                <c:pt idx="71">
                  <c:v>3.5501065000000018</c:v>
                </c:pt>
                <c:pt idx="72">
                  <c:v>3.6001080000000019</c:v>
                </c:pt>
                <c:pt idx="73">
                  <c:v>3.6501095000000019</c:v>
                </c:pt>
                <c:pt idx="74">
                  <c:v>3.7001110000000019</c:v>
                </c:pt>
                <c:pt idx="75">
                  <c:v>3.750112500000002</c:v>
                </c:pt>
                <c:pt idx="76">
                  <c:v>3.800114000000002</c:v>
                </c:pt>
                <c:pt idx="77">
                  <c:v>3.850115500000002</c:v>
                </c:pt>
                <c:pt idx="78">
                  <c:v>3.9001170000000021</c:v>
                </c:pt>
                <c:pt idx="79">
                  <c:v>3.9501185000000021</c:v>
                </c:pt>
                <c:pt idx="80">
                  <c:v>4.0001200000000017</c:v>
                </c:pt>
                <c:pt idx="81">
                  <c:v>4.0501215000000013</c:v>
                </c:pt>
                <c:pt idx="82">
                  <c:v>4.1001230000000009</c:v>
                </c:pt>
                <c:pt idx="83">
                  <c:v>4.1501245000000004</c:v>
                </c:pt>
                <c:pt idx="84">
                  <c:v>4.200126</c:v>
                </c:pt>
                <c:pt idx="85">
                  <c:v>4.2501274999999996</c:v>
                </c:pt>
                <c:pt idx="86">
                  <c:v>4.3001289999999992</c:v>
                </c:pt>
                <c:pt idx="87">
                  <c:v>4.3501304999999988</c:v>
                </c:pt>
                <c:pt idx="88">
                  <c:v>4.4001319999999984</c:v>
                </c:pt>
                <c:pt idx="89">
                  <c:v>4.450133499999998</c:v>
                </c:pt>
                <c:pt idx="90">
                  <c:v>4.5001349999999976</c:v>
                </c:pt>
                <c:pt idx="91">
                  <c:v>4.5501364999999971</c:v>
                </c:pt>
                <c:pt idx="92">
                  <c:v>4.6001379999999967</c:v>
                </c:pt>
                <c:pt idx="93">
                  <c:v>4.6501394999999963</c:v>
                </c:pt>
                <c:pt idx="94">
                  <c:v>4.7001409999999959</c:v>
                </c:pt>
                <c:pt idx="95">
                  <c:v>4.7501424999999955</c:v>
                </c:pt>
                <c:pt idx="96">
                  <c:v>4.8001439999999951</c:v>
                </c:pt>
                <c:pt idx="97">
                  <c:v>4.8501454999999947</c:v>
                </c:pt>
                <c:pt idx="98">
                  <c:v>4.9001469999999943</c:v>
                </c:pt>
                <c:pt idx="99">
                  <c:v>4.9501484999999938</c:v>
                </c:pt>
                <c:pt idx="100">
                  <c:v>5.0001499999999934</c:v>
                </c:pt>
              </c:numCache>
            </c:numRef>
          </c:xVal>
          <c:yVal>
            <c:numRef>
              <c:f>'13136 6.5 Albert'!$C$26:$C$126</c:f>
              <c:numCache>
                <c:formatCode>0.000</c:formatCode>
                <c:ptCount val="101"/>
                <c:pt idx="0">
                  <c:v>7.904332859810892</c:v>
                </c:pt>
                <c:pt idx="1">
                  <c:v>7.8621549810577074</c:v>
                </c:pt>
                <c:pt idx="2">
                  <c:v>7.8029905618443651</c:v>
                </c:pt>
                <c:pt idx="3">
                  <c:v>7.735098366172763</c:v>
                </c:pt>
                <c:pt idx="4">
                  <c:v>7.6608349972514711</c:v>
                </c:pt>
                <c:pt idx="5">
                  <c:v>7.5814434950842742</c:v>
                </c:pt>
                <c:pt idx="6">
                  <c:v>7.497710969360913</c:v>
                </c:pt>
                <c:pt idx="7">
                  <c:v>7.4101875486054798</c:v>
                </c:pt>
                <c:pt idx="8">
                  <c:v>7.3192827173802311</c:v>
                </c:pt>
                <c:pt idx="9">
                  <c:v>7.2253149881014904</c:v>
                </c:pt>
                <c:pt idx="10">
                  <c:v>7.1285403519885824</c:v>
                </c:pt>
                <c:pt idx="11">
                  <c:v>7.0291698618633287</c:v>
                </c:pt>
                <c:pt idx="12">
                  <c:v>6.9273811521593256</c:v>
                </c:pt>
                <c:pt idx="13">
                  <c:v>6.8233263538317699</c:v>
                </c:pt>
                <c:pt idx="14">
                  <c:v>6.7171377604452589</c:v>
                </c:pt>
                <c:pt idx="15">
                  <c:v>6.608932043034681</c:v>
                </c:pt>
                <c:pt idx="16">
                  <c:v>6.4988135107765714</c:v>
                </c:pt>
                <c:pt idx="17">
                  <c:v>6.3868767461610139</c:v>
                </c:pt>
                <c:pt idx="18">
                  <c:v>6.2732088475265524</c:v>
                </c:pt>
                <c:pt idx="19">
                  <c:v>6.1578914587740057</c:v>
                </c:pt>
                <c:pt idx="20">
                  <c:v>6.0410027406281372</c:v>
                </c:pt>
                <c:pt idx="21">
                  <c:v>5.922619432381568</c:v>
                </c:pt>
                <c:pt idx="22">
                  <c:v>5.8028191643210958</c:v>
                </c:pt>
                <c:pt idx="23">
                  <c:v>5.6816832082848006</c:v>
                </c:pt>
                <c:pt idx="24">
                  <c:v>5.5592998979261017</c:v>
                </c:pt>
                <c:pt idx="25">
                  <c:v>5.4357690129528766</c:v>
                </c:pt>
                <c:pt idx="26">
                  <c:v>5.3112075041840328</c:v>
                </c:pt>
                <c:pt idx="27">
                  <c:v>5.1857570375637501</c:v>
                </c:pt>
                <c:pt idx="28">
                  <c:v>5.0595939476197795</c:v>
                </c:pt>
                <c:pt idx="29">
                  <c:v>4.9329422925688897</c:v>
                </c:pt>
                <c:pt idx="30">
                  <c:v>4.8060907456470332</c:v>
                </c:pt>
                <c:pt idx="31">
                  <c:v>4.6794139438383651</c:v>
                </c:pt>
                <c:pt idx="32">
                  <c:v>4.5533984737804971</c:v>
                </c:pt>
                <c:pt idx="33">
                  <c:v>4.4286726311315805</c:v>
                </c:pt>
                <c:pt idx="34">
                  <c:v>4.3060370764470477</c:v>
                </c:pt>
                <c:pt idx="35">
                  <c:v>4.1864901861891397</c:v>
                </c:pt>
                <c:pt idx="36">
                  <c:v>4.071237307827225</c:v>
                </c:pt>
                <c:pt idx="37">
                  <c:v>3.9616684169731426</c:v>
                </c:pt>
                <c:pt idx="38">
                  <c:v>3.8592869426969809</c:v>
                </c:pt>
                <c:pt idx="39">
                  <c:v>3.7655788251424069</c:v>
                </c:pt>
                <c:pt idx="40">
                  <c:v>3.6818294584539091</c:v>
                </c:pt>
                <c:pt idx="41">
                  <c:v>3.6089243702453175</c:v>
                </c:pt>
                <c:pt idx="42">
                  <c:v>3.5471927709018432</c:v>
                </c:pt>
                <c:pt idx="43">
                  <c:v>3.4963511299516572</c:v>
                </c:pt>
                <c:pt idx="44">
                  <c:v>3.4555692472782504</c:v>
                </c:pt>
                <c:pt idx="45">
                  <c:v>3.4236322741186336</c:v>
                </c:pt>
                <c:pt idx="46">
                  <c:v>3.3991399966963027</c:v>
                </c:pt>
                <c:pt idx="47">
                  <c:v>3.3806856112135959</c:v>
                </c:pt>
                <c:pt idx="48">
                  <c:v>3.3669807805072982</c:v>
                </c:pt>
                <c:pt idx="49">
                  <c:v>3.3569215043095073</c:v>
                </c:pt>
                <c:pt idx="50">
                  <c:v>3.3496067705952624</c:v>
                </c:pt>
                <c:pt idx="51">
                  <c:v>3.3443273059729028</c:v>
                </c:pt>
                <c:pt idx="52">
                  <c:v>3.3405395521893966</c:v>
                </c:pt>
                <c:pt idx="53">
                  <c:v>3.3378351977528595</c:v>
                </c:pt>
                <c:pt idx="54">
                  <c:v>3.3359120901162247</c:v>
                </c:pt>
                <c:pt idx="55">
                  <c:v>3.3345491537330778</c:v>
                </c:pt>
                <c:pt idx="56">
                  <c:v>3.333586029984545</c:v>
                </c:pt>
                <c:pt idx="57">
                  <c:v>3.3329071821962</c:v>
                </c:pt>
                <c:pt idx="58">
                  <c:v>3.3324298105192423</c:v>
                </c:pt>
                <c:pt idx="59">
                  <c:v>3.3320948324820376</c:v>
                </c:pt>
                <c:pt idx="60">
                  <c:v>3.3318602409993137</c:v>
                </c:pt>
                <c:pt idx="61">
                  <c:v>3.3316962612700589</c:v>
                </c:pt>
                <c:pt idx="62">
                  <c:v>3.3315818457034161</c:v>
                </c:pt>
                <c:pt idx="63">
                  <c:v>3.3315021519392074</c:v>
                </c:pt>
                <c:pt idx="64">
                  <c:v>3.3314467366625502</c:v>
                </c:pt>
                <c:pt idx="65">
                  <c:v>3.3314082670106009</c:v>
                </c:pt>
                <c:pt idx="66">
                  <c:v>3.3313816042364586</c:v>
                </c:pt>
                <c:pt idx="67">
                  <c:v>3.3313631539393693</c:v>
                </c:pt>
                <c:pt idx="68">
                  <c:v>3.3313504064861212</c:v>
                </c:pt>
                <c:pt idx="69">
                  <c:v>3.3313416127088096</c:v>
                </c:pt>
                <c:pt idx="70">
                  <c:v>3.3313355555557274</c:v>
                </c:pt>
                <c:pt idx="71">
                  <c:v>3.3313313896339625</c:v>
                </c:pt>
                <c:pt idx="72">
                  <c:v>3.3313285286787608</c:v>
                </c:pt>
                <c:pt idx="73">
                  <c:v>3.3313265667831304</c:v>
                </c:pt>
                <c:pt idx="74">
                  <c:v>3.3313252233600288</c:v>
                </c:pt>
                <c:pt idx="75">
                  <c:v>3.331324304755269</c:v>
                </c:pt>
                <c:pt idx="76">
                  <c:v>3.3313236775203965</c:v>
                </c:pt>
                <c:pt idx="77">
                  <c:v>3.3313232498356387</c:v>
                </c:pt>
                <c:pt idx="78">
                  <c:v>3.331322958619336</c:v>
                </c:pt>
                <c:pt idx="79">
                  <c:v>3.3313227605979865</c:v>
                </c:pt>
                <c:pt idx="80">
                  <c:v>3.3313226261300617</c:v>
                </c:pt>
                <c:pt idx="81">
                  <c:v>3.3313225349412576</c:v>
                </c:pt>
                <c:pt idx="82">
                  <c:v>3.3313224731842674</c:v>
                </c:pt>
                <c:pt idx="83">
                  <c:v>3.3313224314148897</c:v>
                </c:pt>
                <c:pt idx="84">
                  <c:v>3.331322403201026</c:v>
                </c:pt>
                <c:pt idx="85">
                  <c:v>3.3313223841681219</c:v>
                </c:pt>
                <c:pt idx="86">
                  <c:v>3.3313223713450921</c:v>
                </c:pt>
                <c:pt idx="87">
                  <c:v>3.33132236271681</c:v>
                </c:pt>
                <c:pt idx="88">
                  <c:v>3.331322356918371</c:v>
                </c:pt>
                <c:pt idx="89">
                  <c:v>3.3313223530265241</c:v>
                </c:pt>
                <c:pt idx="90">
                  <c:v>3.3313223504175911</c:v>
                </c:pt>
                <c:pt idx="91">
                  <c:v>3.3313223486708141</c:v>
                </c:pt>
                <c:pt idx="92">
                  <c:v>3.3313223475027045</c:v>
                </c:pt>
                <c:pt idx="93">
                  <c:v>3.3313223467225042</c:v>
                </c:pt>
                <c:pt idx="94">
                  <c:v>3.3313223462020183</c:v>
                </c:pt>
                <c:pt idx="95">
                  <c:v>3.3313223458552037</c:v>
                </c:pt>
                <c:pt idx="96">
                  <c:v>3.3313223456243839</c:v>
                </c:pt>
                <c:pt idx="97">
                  <c:v>3.3313223454709417</c:v>
                </c:pt>
                <c:pt idx="98">
                  <c:v>3.3313223453690566</c:v>
                </c:pt>
                <c:pt idx="99">
                  <c:v>3.3313223453014826</c:v>
                </c:pt>
                <c:pt idx="100">
                  <c:v>3.3313223452567162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656896"/>
        <c:axId val="242657288"/>
      </c:scatterChart>
      <c:valAx>
        <c:axId val="2426568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2657288"/>
        <c:crosses val="autoZero"/>
        <c:crossBetween val="midCat"/>
      </c:valAx>
      <c:valAx>
        <c:axId val="2426572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26568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 7.5 Coroller'!$A$2:$A$22</c:f>
              <c:numCache>
                <c:formatCode>0.000</c:formatCode>
                <c:ptCount val="21"/>
                <c:pt idx="0">
                  <c:v>0</c:v>
                </c:pt>
                <c:pt idx="1">
                  <c:v>1E-4</c:v>
                </c:pt>
                <c:pt idx="2">
                  <c:v>1.4999999999999999E-4</c:v>
                </c:pt>
                <c:pt idx="3">
                  <c:v>0.5</c:v>
                </c:pt>
                <c:pt idx="4">
                  <c:v>0.50009999999999999</c:v>
                </c:pt>
                <c:pt idx="5">
                  <c:v>0.50014999999999998</c:v>
                </c:pt>
                <c:pt idx="6">
                  <c:v>1</c:v>
                </c:pt>
                <c:pt idx="7">
                  <c:v>1.0001</c:v>
                </c:pt>
                <c:pt idx="8">
                  <c:v>1.0001500000000001</c:v>
                </c:pt>
                <c:pt idx="9">
                  <c:v>2</c:v>
                </c:pt>
                <c:pt idx="10">
                  <c:v>2.0001000000000002</c:v>
                </c:pt>
                <c:pt idx="11">
                  <c:v>2.0001500000000001</c:v>
                </c:pt>
                <c:pt idx="12">
                  <c:v>3</c:v>
                </c:pt>
                <c:pt idx="13">
                  <c:v>3.0001000000000002</c:v>
                </c:pt>
                <c:pt idx="14">
                  <c:v>3.0001500000000001</c:v>
                </c:pt>
                <c:pt idx="15">
                  <c:v>4</c:v>
                </c:pt>
                <c:pt idx="16">
                  <c:v>4.0000999999999998</c:v>
                </c:pt>
                <c:pt idx="17">
                  <c:v>4.0001499999999997</c:v>
                </c:pt>
                <c:pt idx="18">
                  <c:v>5</c:v>
                </c:pt>
                <c:pt idx="19">
                  <c:v>5.0000999999999998</c:v>
                </c:pt>
                <c:pt idx="20">
                  <c:v>5.0001499999999997</c:v>
                </c:pt>
              </c:numCache>
            </c:numRef>
          </c:xVal>
          <c:yVal>
            <c:numRef>
              <c:f>'13136 7.5 Coroller'!$B$2:$B$22</c:f>
              <c:numCache>
                <c:formatCode>0.000</c:formatCode>
                <c:ptCount val="21"/>
                <c:pt idx="0">
                  <c:v>8.0294000000000008</c:v>
                </c:pt>
                <c:pt idx="1">
                  <c:v>8.1037999999999997</c:v>
                </c:pt>
                <c:pt idx="2">
                  <c:v>7.6989999999999998</c:v>
                </c:pt>
                <c:pt idx="3">
                  <c:v>6.7558999999999996</c:v>
                </c:pt>
                <c:pt idx="4">
                  <c:v>6.7558999999999996</c:v>
                </c:pt>
                <c:pt idx="5">
                  <c:v>6.6989999999999998</c:v>
                </c:pt>
                <c:pt idx="6">
                  <c:v>5.7243000000000004</c:v>
                </c:pt>
                <c:pt idx="7">
                  <c:v>4.5682</c:v>
                </c:pt>
                <c:pt idx="8">
                  <c:v>5.5185000000000004</c:v>
                </c:pt>
                <c:pt idx="9">
                  <c:v>3.1760999999999999</c:v>
                </c:pt>
                <c:pt idx="10">
                  <c:v>3.7888999999999999</c:v>
                </c:pt>
                <c:pt idx="11">
                  <c:v>3.3323999999999998</c:v>
                </c:pt>
                <c:pt idx="12">
                  <c:v>3.2671999999999999</c:v>
                </c:pt>
                <c:pt idx="13">
                  <c:v>3.7118000000000002</c:v>
                </c:pt>
                <c:pt idx="14">
                  <c:v>3.4548000000000001</c:v>
                </c:pt>
                <c:pt idx="15">
                  <c:v>3.6532</c:v>
                </c:pt>
                <c:pt idx="16">
                  <c:v>3.4548000000000001</c:v>
                </c:pt>
                <c:pt idx="17">
                  <c:v>2.6675</c:v>
                </c:pt>
                <c:pt idx="18">
                  <c:v>2.5440999999999998</c:v>
                </c:pt>
                <c:pt idx="19">
                  <c:v>2.9293999999999998</c:v>
                </c:pt>
                <c:pt idx="20">
                  <c:v>2.1303000000000001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'13136 7.5 Coroller'!$A$26:$A$126</c:f>
              <c:numCache>
                <c:formatCode>0.000</c:formatCode>
                <c:ptCount val="101"/>
                <c:pt idx="0">
                  <c:v>0</c:v>
                </c:pt>
                <c:pt idx="1">
                  <c:v>5.0001499999999997E-2</c:v>
                </c:pt>
                <c:pt idx="2">
                  <c:v>0.10000299999999999</c:v>
                </c:pt>
                <c:pt idx="3">
                  <c:v>0.15000449999999999</c:v>
                </c:pt>
                <c:pt idx="4">
                  <c:v>0.20000599999999999</c:v>
                </c:pt>
                <c:pt idx="5">
                  <c:v>0.25000749999999999</c:v>
                </c:pt>
                <c:pt idx="6">
                  <c:v>0.30000899999999997</c:v>
                </c:pt>
                <c:pt idx="7">
                  <c:v>0.35001049999999995</c:v>
                </c:pt>
                <c:pt idx="8">
                  <c:v>0.40001199999999992</c:v>
                </c:pt>
                <c:pt idx="9">
                  <c:v>0.4500134999999999</c:v>
                </c:pt>
                <c:pt idx="10">
                  <c:v>0.50001499999999988</c:v>
                </c:pt>
                <c:pt idx="11">
                  <c:v>0.55001649999999991</c:v>
                </c:pt>
                <c:pt idx="12">
                  <c:v>0.60001799999999994</c:v>
                </c:pt>
                <c:pt idx="13">
                  <c:v>0.65001949999999997</c:v>
                </c:pt>
                <c:pt idx="14">
                  <c:v>0.700021</c:v>
                </c:pt>
                <c:pt idx="15">
                  <c:v>0.75002250000000004</c:v>
                </c:pt>
                <c:pt idx="16">
                  <c:v>0.80002400000000007</c:v>
                </c:pt>
                <c:pt idx="17">
                  <c:v>0.8500255000000001</c:v>
                </c:pt>
                <c:pt idx="18">
                  <c:v>0.90002700000000013</c:v>
                </c:pt>
                <c:pt idx="19">
                  <c:v>0.95002850000000016</c:v>
                </c:pt>
                <c:pt idx="20">
                  <c:v>1.0000300000000002</c:v>
                </c:pt>
                <c:pt idx="21">
                  <c:v>1.0500315000000002</c:v>
                </c:pt>
                <c:pt idx="22">
                  <c:v>1.1000330000000003</c:v>
                </c:pt>
                <c:pt idx="23">
                  <c:v>1.1500345000000003</c:v>
                </c:pt>
                <c:pt idx="24">
                  <c:v>1.2000360000000003</c:v>
                </c:pt>
                <c:pt idx="25">
                  <c:v>1.2500375000000004</c:v>
                </c:pt>
                <c:pt idx="26">
                  <c:v>1.3000390000000004</c:v>
                </c:pt>
                <c:pt idx="27">
                  <c:v>1.3500405000000004</c:v>
                </c:pt>
                <c:pt idx="28">
                  <c:v>1.4000420000000005</c:v>
                </c:pt>
                <c:pt idx="29">
                  <c:v>1.4500435000000005</c:v>
                </c:pt>
                <c:pt idx="30">
                  <c:v>1.5000450000000005</c:v>
                </c:pt>
                <c:pt idx="31">
                  <c:v>1.5500465000000005</c:v>
                </c:pt>
                <c:pt idx="32">
                  <c:v>1.6000480000000006</c:v>
                </c:pt>
                <c:pt idx="33">
                  <c:v>1.6500495000000006</c:v>
                </c:pt>
                <c:pt idx="34">
                  <c:v>1.7000510000000006</c:v>
                </c:pt>
                <c:pt idx="35">
                  <c:v>1.7500525000000007</c:v>
                </c:pt>
                <c:pt idx="36">
                  <c:v>1.8000540000000007</c:v>
                </c:pt>
                <c:pt idx="37">
                  <c:v>1.8500555000000007</c:v>
                </c:pt>
                <c:pt idx="38">
                  <c:v>1.9000570000000008</c:v>
                </c:pt>
                <c:pt idx="39">
                  <c:v>1.9500585000000008</c:v>
                </c:pt>
                <c:pt idx="40">
                  <c:v>2.0000600000000008</c:v>
                </c:pt>
                <c:pt idx="41">
                  <c:v>2.0500615000000009</c:v>
                </c:pt>
                <c:pt idx="42">
                  <c:v>2.1000630000000009</c:v>
                </c:pt>
                <c:pt idx="43">
                  <c:v>2.1500645000000009</c:v>
                </c:pt>
                <c:pt idx="44">
                  <c:v>2.200066000000001</c:v>
                </c:pt>
                <c:pt idx="45">
                  <c:v>2.250067500000001</c:v>
                </c:pt>
                <c:pt idx="46">
                  <c:v>2.300069000000001</c:v>
                </c:pt>
                <c:pt idx="47">
                  <c:v>2.3500705000000011</c:v>
                </c:pt>
                <c:pt idx="48">
                  <c:v>2.4000720000000011</c:v>
                </c:pt>
                <c:pt idx="49">
                  <c:v>2.4500735000000011</c:v>
                </c:pt>
                <c:pt idx="50">
                  <c:v>2.5000750000000012</c:v>
                </c:pt>
                <c:pt idx="51">
                  <c:v>2.5500765000000012</c:v>
                </c:pt>
                <c:pt idx="52">
                  <c:v>2.6000780000000012</c:v>
                </c:pt>
                <c:pt idx="53">
                  <c:v>2.6500795000000013</c:v>
                </c:pt>
                <c:pt idx="54">
                  <c:v>2.7000810000000013</c:v>
                </c:pt>
                <c:pt idx="55">
                  <c:v>2.7500825000000013</c:v>
                </c:pt>
                <c:pt idx="56">
                  <c:v>2.8000840000000013</c:v>
                </c:pt>
                <c:pt idx="57">
                  <c:v>2.8500855000000014</c:v>
                </c:pt>
                <c:pt idx="58">
                  <c:v>2.9000870000000014</c:v>
                </c:pt>
                <c:pt idx="59">
                  <c:v>2.9500885000000014</c:v>
                </c:pt>
                <c:pt idx="60">
                  <c:v>3.0000900000000015</c:v>
                </c:pt>
                <c:pt idx="61">
                  <c:v>3.0500915000000015</c:v>
                </c:pt>
                <c:pt idx="62">
                  <c:v>3.1000930000000015</c:v>
                </c:pt>
                <c:pt idx="63">
                  <c:v>3.1500945000000016</c:v>
                </c:pt>
                <c:pt idx="64">
                  <c:v>3.2000960000000016</c:v>
                </c:pt>
                <c:pt idx="65">
                  <c:v>3.2500975000000016</c:v>
                </c:pt>
                <c:pt idx="66">
                  <c:v>3.3000990000000017</c:v>
                </c:pt>
                <c:pt idx="67">
                  <c:v>3.3501005000000017</c:v>
                </c:pt>
                <c:pt idx="68">
                  <c:v>3.4001020000000017</c:v>
                </c:pt>
                <c:pt idx="69">
                  <c:v>3.4501035000000018</c:v>
                </c:pt>
                <c:pt idx="70">
                  <c:v>3.5001050000000018</c:v>
                </c:pt>
                <c:pt idx="71">
                  <c:v>3.5501065000000018</c:v>
                </c:pt>
                <c:pt idx="72">
                  <c:v>3.6001080000000019</c:v>
                </c:pt>
                <c:pt idx="73">
                  <c:v>3.6501095000000019</c:v>
                </c:pt>
                <c:pt idx="74">
                  <c:v>3.7001110000000019</c:v>
                </c:pt>
                <c:pt idx="75">
                  <c:v>3.750112500000002</c:v>
                </c:pt>
                <c:pt idx="76">
                  <c:v>3.800114000000002</c:v>
                </c:pt>
                <c:pt idx="77">
                  <c:v>3.850115500000002</c:v>
                </c:pt>
                <c:pt idx="78">
                  <c:v>3.9001170000000021</c:v>
                </c:pt>
                <c:pt idx="79">
                  <c:v>3.9501185000000021</c:v>
                </c:pt>
                <c:pt idx="80">
                  <c:v>4.0001200000000017</c:v>
                </c:pt>
                <c:pt idx="81">
                  <c:v>4.0501215000000013</c:v>
                </c:pt>
                <c:pt idx="82">
                  <c:v>4.1001230000000009</c:v>
                </c:pt>
                <c:pt idx="83">
                  <c:v>4.1501245000000004</c:v>
                </c:pt>
                <c:pt idx="84">
                  <c:v>4.200126</c:v>
                </c:pt>
                <c:pt idx="85">
                  <c:v>4.2501274999999996</c:v>
                </c:pt>
                <c:pt idx="86">
                  <c:v>4.3001289999999992</c:v>
                </c:pt>
                <c:pt idx="87">
                  <c:v>4.3501304999999988</c:v>
                </c:pt>
                <c:pt idx="88">
                  <c:v>4.4001319999999984</c:v>
                </c:pt>
                <c:pt idx="89">
                  <c:v>4.450133499999998</c:v>
                </c:pt>
                <c:pt idx="90">
                  <c:v>4.5001349999999976</c:v>
                </c:pt>
                <c:pt idx="91">
                  <c:v>4.5501364999999971</c:v>
                </c:pt>
                <c:pt idx="92">
                  <c:v>4.6001379999999967</c:v>
                </c:pt>
                <c:pt idx="93">
                  <c:v>4.6501394999999963</c:v>
                </c:pt>
                <c:pt idx="94">
                  <c:v>4.7001409999999959</c:v>
                </c:pt>
                <c:pt idx="95">
                  <c:v>4.7501424999999955</c:v>
                </c:pt>
                <c:pt idx="96">
                  <c:v>4.8001439999999951</c:v>
                </c:pt>
                <c:pt idx="97">
                  <c:v>4.8501454999999947</c:v>
                </c:pt>
                <c:pt idx="98">
                  <c:v>4.9001469999999943</c:v>
                </c:pt>
                <c:pt idx="99">
                  <c:v>4.9501484999999938</c:v>
                </c:pt>
                <c:pt idx="100">
                  <c:v>5.0001499999999934</c:v>
                </c:pt>
              </c:numCache>
            </c:numRef>
          </c:xVal>
          <c:yVal>
            <c:numRef>
              <c:f>'13136 7.5 Coroller'!$C$26:$C$126</c:f>
              <c:numCache>
                <c:formatCode>0.000</c:formatCode>
                <c:ptCount val="101"/>
                <c:pt idx="0">
                  <c:v>7.9183367757267025</c:v>
                </c:pt>
                <c:pt idx="1">
                  <c:v>7.8541383873813109</c:v>
                </c:pt>
                <c:pt idx="2">
                  <c:v>7.7659771209258004</c:v>
                </c:pt>
                <c:pt idx="3">
                  <c:v>7.6657392659796706</c:v>
                </c:pt>
                <c:pt idx="4">
                  <c:v>7.5567567155039033</c:v>
                </c:pt>
                <c:pt idx="5">
                  <c:v>7.4407760673535543</c:v>
                </c:pt>
                <c:pt idx="6">
                  <c:v>7.3188996124843051</c:v>
                </c:pt>
                <c:pt idx="7">
                  <c:v>7.1918970254966634</c:v>
                </c:pt>
                <c:pt idx="8">
                  <c:v>7.0603422972642802</c:v>
                </c:pt>
                <c:pt idx="9">
                  <c:v>6.9246845945013478</c:v>
                </c:pt>
                <c:pt idx="10">
                  <c:v>6.7852894023456978</c:v>
                </c:pt>
                <c:pt idx="11">
                  <c:v>6.6424648104768087</c:v>
                </c:pt>
                <c:pt idx="12">
                  <c:v>6.4964799790609442</c:v>
                </c:pt>
                <c:pt idx="13">
                  <c:v>6.3475795917698994</c:v>
                </c:pt>
                <c:pt idx="14">
                  <c:v>6.1959966926213363</c:v>
                </c:pt>
                <c:pt idx="15">
                  <c:v>6.0419657253743333</c:v>
                </c:pt>
                <c:pt idx="16">
                  <c:v>5.8857374614662472</c:v>
                </c:pt>
                <c:pt idx="17">
                  <c:v>5.7275976477606658</c:v>
                </c:pt>
                <c:pt idx="18">
                  <c:v>5.5678915310073602</c:v>
                </c:pt>
                <c:pt idx="19">
                  <c:v>5.4070567997816052</c:v>
                </c:pt>
                <c:pt idx="20">
                  <c:v>5.2456676715179453</c:v>
                </c:pt>
                <c:pt idx="21">
                  <c:v>5.084492286634867</c:v>
                </c:pt>
                <c:pt idx="22">
                  <c:v>4.9245631626524897</c:v>
                </c:pt>
                <c:pt idx="23">
                  <c:v>4.7672543933709974</c:v>
                </c:pt>
                <c:pt idx="24">
                  <c:v>4.6143473409046472</c:v>
                </c:pt>
                <c:pt idx="25">
                  <c:v>4.4680481252372157</c:v>
                </c:pt>
                <c:pt idx="26">
                  <c:v>4.3309011974248737</c:v>
                </c:pt>
                <c:pt idx="27">
                  <c:v>4.205542693294209</c:v>
                </c:pt>
                <c:pt idx="28">
                  <c:v>4.09428427785903</c:v>
                </c:pt>
                <c:pt idx="29">
                  <c:v>3.9986217945309774</c:v>
                </c:pt>
                <c:pt idx="30">
                  <c:v>3.9188654436458381</c:v>
                </c:pt>
                <c:pt idx="31">
                  <c:v>3.8540800018610826</c:v>
                </c:pt>
                <c:pt idx="32">
                  <c:v>3.8023677743126534</c:v>
                </c:pt>
                <c:pt idx="33">
                  <c:v>3.7613430366625646</c:v>
                </c:pt>
                <c:pt idx="34">
                  <c:v>3.7285872259806663</c:v>
                </c:pt>
                <c:pt idx="35">
                  <c:v>3.701952409018082</c:v>
                </c:pt>
                <c:pt idx="36">
                  <c:v>3.679693968480771</c:v>
                </c:pt>
                <c:pt idx="37">
                  <c:v>3.6604801401477163</c:v>
                </c:pt>
                <c:pt idx="38">
                  <c:v>3.6433376413841829</c:v>
                </c:pt>
                <c:pt idx="39">
                  <c:v>3.6275767294174535</c:v>
                </c:pt>
                <c:pt idx="40">
                  <c:v>3.6127192232066037</c:v>
                </c:pt>
                <c:pt idx="41">
                  <c:v>3.5984388737106947</c:v>
                </c:pt>
                <c:pt idx="42">
                  <c:v>3.5845157521095841</c:v>
                </c:pt>
                <c:pt idx="43">
                  <c:v>3.570803002528828</c:v>
                </c:pt>
                <c:pt idx="44">
                  <c:v>3.5572033469181403</c:v>
                </c:pt>
                <c:pt idx="45">
                  <c:v>3.5436528232915578</c:v>
                </c:pt>
                <c:pt idx="46">
                  <c:v>3.5301096923311142</c:v>
                </c:pt>
                <c:pt idx="47">
                  <c:v>3.5165469486643359</c:v>
                </c:pt>
                <c:pt idx="48">
                  <c:v>3.502947305317671</c:v>
                </c:pt>
                <c:pt idx="49">
                  <c:v>3.489299855418325</c:v>
                </c:pt>
                <c:pt idx="50">
                  <c:v>3.4755978616265759</c:v>
                </c:pt>
                <c:pt idx="51">
                  <c:v>3.4618372987889399</c:v>
                </c:pt>
                <c:pt idx="52">
                  <c:v>3.4480158969686117</c:v>
                </c:pt>
                <c:pt idx="53">
                  <c:v>3.4341325153723754</c:v>
                </c:pt>
                <c:pt idx="54">
                  <c:v>3.4201867342216747</c:v>
                </c:pt>
                <c:pt idx="55">
                  <c:v>3.4061785896499419</c:v>
                </c:pt>
                <c:pt idx="56">
                  <c:v>3.3921084021422949</c:v>
                </c:pt>
                <c:pt idx="57">
                  <c:v>3.3779766659554449</c:v>
                </c:pt>
                <c:pt idx="58">
                  <c:v>3.3637839781647694</c:v>
                </c:pt>
                <c:pt idx="59">
                  <c:v>3.34953099338163</c:v>
                </c:pt>
                <c:pt idx="60">
                  <c:v>3.3352183950467107</c:v>
                </c:pt>
                <c:pt idx="61">
                  <c:v>3.3208468773915576</c:v>
                </c:pt>
                <c:pt idx="62">
                  <c:v>3.3064171342418125</c:v>
                </c:pt>
                <c:pt idx="63">
                  <c:v>3.2919298521909619</c:v>
                </c:pt>
                <c:pt idx="64">
                  <c:v>3.277385706553416</c:v>
                </c:pt>
                <c:pt idx="65">
                  <c:v>3.2627853590753815</c:v>
                </c:pt>
                <c:pt idx="66">
                  <c:v>3.2481294567497918</c:v>
                </c:pt>
                <c:pt idx="67">
                  <c:v>3.2334186313182594</c:v>
                </c:pt>
                <c:pt idx="68">
                  <c:v>3.2186534991950171</c:v>
                </c:pt>
                <c:pt idx="69">
                  <c:v>3.2038346616450779</c:v>
                </c:pt>
                <c:pt idx="70">
                  <c:v>3.1889627051109386</c:v>
                </c:pt>
                <c:pt idx="71">
                  <c:v>3.1740382016216864</c:v>
                </c:pt>
                <c:pt idx="72">
                  <c:v>3.1590617092434008</c:v>
                </c:pt>
                <c:pt idx="73">
                  <c:v>3.14403377254563</c:v>
                </c:pt>
                <c:pt idx="74">
                  <c:v>3.1289549230686671</c:v>
                </c:pt>
                <c:pt idx="75">
                  <c:v>3.11382567978263</c:v>
                </c:pt>
                <c:pt idx="76">
                  <c:v>3.098646549533234</c:v>
                </c:pt>
                <c:pt idx="77">
                  <c:v>3.0834180274715579</c:v>
                </c:pt>
                <c:pt idx="78">
                  <c:v>3.0681405974665945</c:v>
                </c:pt>
                <c:pt idx="79">
                  <c:v>3.0528147325002459</c:v>
                </c:pt>
                <c:pt idx="80">
                  <c:v>3.0374408950449725</c:v>
                </c:pt>
                <c:pt idx="81">
                  <c:v>3.0220195374245864</c:v>
                </c:pt>
                <c:pt idx="82">
                  <c:v>3.0065511021588529</c:v>
                </c:pt>
                <c:pt idx="83">
                  <c:v>2.9910360222926338</c:v>
                </c:pt>
                <c:pt idx="84">
                  <c:v>2.9754747217103299</c:v>
                </c:pt>
                <c:pt idx="85">
                  <c:v>2.9598676154363845</c:v>
                </c:pt>
                <c:pt idx="86">
                  <c:v>2.9442151099225695</c:v>
                </c:pt>
                <c:pt idx="87">
                  <c:v>2.9285176033227689</c:v>
                </c:pt>
                <c:pt idx="88">
                  <c:v>2.9127754857559141</c:v>
                </c:pt>
                <c:pt idx="89">
                  <c:v>2.896989139557709</c:v>
                </c:pt>
                <c:pt idx="90">
                  <c:v>2.8811589395217352</c:v>
                </c:pt>
                <c:pt idx="91">
                  <c:v>2.8652852531304909</c:v>
                </c:pt>
                <c:pt idx="92">
                  <c:v>2.8493684407768951</c:v>
                </c:pt>
                <c:pt idx="93">
                  <c:v>2.8334088559767427</c:v>
                </c:pt>
                <c:pt idx="94">
                  <c:v>2.8174068455725756</c:v>
                </c:pt>
                <c:pt idx="95">
                  <c:v>2.8013627499294027</c:v>
                </c:pt>
                <c:pt idx="96">
                  <c:v>2.7852769031226776</c:v>
                </c:pt>
                <c:pt idx="97">
                  <c:v>2.7691496331189192</c:v>
                </c:pt>
                <c:pt idx="98">
                  <c:v>2.7529812619493295</c:v>
                </c:pt>
                <c:pt idx="99">
                  <c:v>2.7367721058767618</c:v>
                </c:pt>
                <c:pt idx="100">
                  <c:v>2.7205224755563391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658072"/>
        <c:axId val="380394024"/>
      </c:scatterChart>
      <c:valAx>
        <c:axId val="2426580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80394024"/>
        <c:crosses val="autoZero"/>
        <c:crossBetween val="midCat"/>
      </c:valAx>
      <c:valAx>
        <c:axId val="380394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26580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'12628 5.5 Coroller'!$A$2:$A$22</c:f>
              <c:numCache>
                <c:formatCode>0.000</c:formatCode>
                <c:ptCount val="21"/>
                <c:pt idx="0">
                  <c:v>0</c:v>
                </c:pt>
                <c:pt idx="1">
                  <c:v>1E-4</c:v>
                </c:pt>
                <c:pt idx="2">
                  <c:v>1.4999999999999999E-4</c:v>
                </c:pt>
                <c:pt idx="3">
                  <c:v>0.5</c:v>
                </c:pt>
                <c:pt idx="4">
                  <c:v>0.50009999999999999</c:v>
                </c:pt>
                <c:pt idx="5">
                  <c:v>0.50014999999999998</c:v>
                </c:pt>
                <c:pt idx="6">
                  <c:v>1</c:v>
                </c:pt>
                <c:pt idx="7">
                  <c:v>1.0001</c:v>
                </c:pt>
                <c:pt idx="8">
                  <c:v>1.0001500000000001</c:v>
                </c:pt>
                <c:pt idx="9">
                  <c:v>2</c:v>
                </c:pt>
                <c:pt idx="10">
                  <c:v>2.0001000000000002</c:v>
                </c:pt>
                <c:pt idx="11">
                  <c:v>2.0001500000000001</c:v>
                </c:pt>
                <c:pt idx="12">
                  <c:v>3</c:v>
                </c:pt>
                <c:pt idx="13">
                  <c:v>3.0001000000000002</c:v>
                </c:pt>
                <c:pt idx="14">
                  <c:v>3.0001500000000001</c:v>
                </c:pt>
                <c:pt idx="15">
                  <c:v>4</c:v>
                </c:pt>
                <c:pt idx="16">
                  <c:v>4.0000999999999998</c:v>
                </c:pt>
                <c:pt idx="17">
                  <c:v>4.0001499999999997</c:v>
                </c:pt>
                <c:pt idx="18">
                  <c:v>5</c:v>
                </c:pt>
                <c:pt idx="19">
                  <c:v>5.0000999999999998</c:v>
                </c:pt>
                <c:pt idx="20">
                  <c:v>5.0001499999999997</c:v>
                </c:pt>
              </c:numCache>
            </c:numRef>
          </c:xVal>
          <c:yVal>
            <c:numRef>
              <c:f>'12628 5.5 Coroller'!$B$2:$B$22</c:f>
              <c:numCache>
                <c:formatCode>0.000</c:formatCode>
                <c:ptCount val="21"/>
                <c:pt idx="0">
                  <c:v>8.1037999999999997</c:v>
                </c:pt>
                <c:pt idx="1">
                  <c:v>7.9031000000000002</c:v>
                </c:pt>
                <c:pt idx="2">
                  <c:v>7.9542000000000002</c:v>
                </c:pt>
                <c:pt idx="3">
                  <c:v>7.0293999999999999</c:v>
                </c:pt>
                <c:pt idx="4">
                  <c:v>6.2480000000000002</c:v>
                </c:pt>
                <c:pt idx="5">
                  <c:v>6.3856000000000002</c:v>
                </c:pt>
                <c:pt idx="6">
                  <c:v>5.0792000000000002</c:v>
                </c:pt>
                <c:pt idx="7">
                  <c:v>4.2788000000000004</c:v>
                </c:pt>
                <c:pt idx="8">
                  <c:v>4.9394999999999998</c:v>
                </c:pt>
                <c:pt idx="9">
                  <c:v>2.3978999999999999</c:v>
                </c:pt>
                <c:pt idx="10">
                  <c:v>3.5623</c:v>
                </c:pt>
                <c:pt idx="11">
                  <c:v>3.3010000000000002</c:v>
                </c:pt>
                <c:pt idx="12">
                  <c:v>3.3978999999999999</c:v>
                </c:pt>
                <c:pt idx="13">
                  <c:v>2.9468999999999999</c:v>
                </c:pt>
                <c:pt idx="14">
                  <c:v>3.1760999999999999</c:v>
                </c:pt>
                <c:pt idx="15">
                  <c:v>2.2174999999999998</c:v>
                </c:pt>
                <c:pt idx="16">
                  <c:v>2.3711000000000002</c:v>
                </c:pt>
                <c:pt idx="17">
                  <c:v>3.5855000000000001</c:v>
                </c:pt>
                <c:pt idx="18">
                  <c:v>1.6990000000000001</c:v>
                </c:pt>
                <c:pt idx="19">
                  <c:v>1.6990000000000001</c:v>
                </c:pt>
                <c:pt idx="20">
                  <c:v>3.9708000000000001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'12628 5.5 Coroller'!$A$26:$A$126</c:f>
              <c:numCache>
                <c:formatCode>0.000</c:formatCode>
                <c:ptCount val="101"/>
                <c:pt idx="0">
                  <c:v>0</c:v>
                </c:pt>
                <c:pt idx="1">
                  <c:v>5.0001499999999997E-2</c:v>
                </c:pt>
                <c:pt idx="2">
                  <c:v>0.10000299999999999</c:v>
                </c:pt>
                <c:pt idx="3">
                  <c:v>0.15000449999999999</c:v>
                </c:pt>
                <c:pt idx="4">
                  <c:v>0.20000599999999999</c:v>
                </c:pt>
                <c:pt idx="5">
                  <c:v>0.25000749999999999</c:v>
                </c:pt>
                <c:pt idx="6">
                  <c:v>0.30000899999999997</c:v>
                </c:pt>
                <c:pt idx="7">
                  <c:v>0.35001049999999995</c:v>
                </c:pt>
                <c:pt idx="8">
                  <c:v>0.40001199999999992</c:v>
                </c:pt>
                <c:pt idx="9">
                  <c:v>0.4500134999999999</c:v>
                </c:pt>
                <c:pt idx="10">
                  <c:v>0.50001499999999988</c:v>
                </c:pt>
                <c:pt idx="11">
                  <c:v>0.55001649999999991</c:v>
                </c:pt>
                <c:pt idx="12">
                  <c:v>0.60001799999999994</c:v>
                </c:pt>
                <c:pt idx="13">
                  <c:v>0.65001949999999997</c:v>
                </c:pt>
                <c:pt idx="14">
                  <c:v>0.700021</c:v>
                </c:pt>
                <c:pt idx="15">
                  <c:v>0.75002250000000004</c:v>
                </c:pt>
                <c:pt idx="16">
                  <c:v>0.80002400000000007</c:v>
                </c:pt>
                <c:pt idx="17">
                  <c:v>0.8500255000000001</c:v>
                </c:pt>
                <c:pt idx="18">
                  <c:v>0.90002700000000013</c:v>
                </c:pt>
                <c:pt idx="19">
                  <c:v>0.95002850000000016</c:v>
                </c:pt>
                <c:pt idx="20">
                  <c:v>1.0000300000000002</c:v>
                </c:pt>
                <c:pt idx="21">
                  <c:v>1.0500315000000002</c:v>
                </c:pt>
                <c:pt idx="22">
                  <c:v>1.1000330000000003</c:v>
                </c:pt>
                <c:pt idx="23">
                  <c:v>1.1500345000000003</c:v>
                </c:pt>
                <c:pt idx="24">
                  <c:v>1.2000360000000003</c:v>
                </c:pt>
                <c:pt idx="25">
                  <c:v>1.2500375000000004</c:v>
                </c:pt>
                <c:pt idx="26">
                  <c:v>1.3000390000000004</c:v>
                </c:pt>
                <c:pt idx="27">
                  <c:v>1.3500405000000004</c:v>
                </c:pt>
                <c:pt idx="28">
                  <c:v>1.4000420000000005</c:v>
                </c:pt>
                <c:pt idx="29">
                  <c:v>1.4500435000000005</c:v>
                </c:pt>
                <c:pt idx="30">
                  <c:v>1.5000450000000005</c:v>
                </c:pt>
                <c:pt idx="31">
                  <c:v>1.5500465000000005</c:v>
                </c:pt>
                <c:pt idx="32">
                  <c:v>1.6000480000000006</c:v>
                </c:pt>
                <c:pt idx="33">
                  <c:v>1.6500495000000006</c:v>
                </c:pt>
                <c:pt idx="34">
                  <c:v>1.7000510000000006</c:v>
                </c:pt>
                <c:pt idx="35">
                  <c:v>1.7500525000000007</c:v>
                </c:pt>
                <c:pt idx="36">
                  <c:v>1.8000540000000007</c:v>
                </c:pt>
                <c:pt idx="37">
                  <c:v>1.8500555000000007</c:v>
                </c:pt>
                <c:pt idx="38">
                  <c:v>1.9000570000000008</c:v>
                </c:pt>
                <c:pt idx="39">
                  <c:v>1.9500585000000008</c:v>
                </c:pt>
                <c:pt idx="40">
                  <c:v>2.0000600000000008</c:v>
                </c:pt>
                <c:pt idx="41">
                  <c:v>2.0500615000000009</c:v>
                </c:pt>
                <c:pt idx="42">
                  <c:v>2.1000630000000009</c:v>
                </c:pt>
                <c:pt idx="43">
                  <c:v>2.1500645000000009</c:v>
                </c:pt>
                <c:pt idx="44">
                  <c:v>2.200066000000001</c:v>
                </c:pt>
                <c:pt idx="45">
                  <c:v>2.250067500000001</c:v>
                </c:pt>
                <c:pt idx="46">
                  <c:v>2.300069000000001</c:v>
                </c:pt>
                <c:pt idx="47">
                  <c:v>2.3500705000000011</c:v>
                </c:pt>
                <c:pt idx="48">
                  <c:v>2.4000720000000011</c:v>
                </c:pt>
                <c:pt idx="49">
                  <c:v>2.4500735000000011</c:v>
                </c:pt>
                <c:pt idx="50">
                  <c:v>2.5000750000000012</c:v>
                </c:pt>
                <c:pt idx="51">
                  <c:v>2.5500765000000012</c:v>
                </c:pt>
                <c:pt idx="52">
                  <c:v>2.6000780000000012</c:v>
                </c:pt>
                <c:pt idx="53">
                  <c:v>2.6500795000000013</c:v>
                </c:pt>
                <c:pt idx="54">
                  <c:v>2.7000810000000013</c:v>
                </c:pt>
                <c:pt idx="55">
                  <c:v>2.7500825000000013</c:v>
                </c:pt>
                <c:pt idx="56">
                  <c:v>2.8000840000000013</c:v>
                </c:pt>
                <c:pt idx="57">
                  <c:v>2.8500855000000014</c:v>
                </c:pt>
                <c:pt idx="58">
                  <c:v>2.9000870000000014</c:v>
                </c:pt>
                <c:pt idx="59">
                  <c:v>2.9500885000000014</c:v>
                </c:pt>
                <c:pt idx="60">
                  <c:v>3.0000900000000015</c:v>
                </c:pt>
                <c:pt idx="61">
                  <c:v>3.0500915000000015</c:v>
                </c:pt>
                <c:pt idx="62">
                  <c:v>3.1000930000000015</c:v>
                </c:pt>
                <c:pt idx="63">
                  <c:v>3.1500945000000016</c:v>
                </c:pt>
                <c:pt idx="64">
                  <c:v>3.2000960000000016</c:v>
                </c:pt>
                <c:pt idx="65">
                  <c:v>3.2500975000000016</c:v>
                </c:pt>
                <c:pt idx="66">
                  <c:v>3.3000990000000017</c:v>
                </c:pt>
                <c:pt idx="67">
                  <c:v>3.3501005000000017</c:v>
                </c:pt>
                <c:pt idx="68">
                  <c:v>3.4001020000000017</c:v>
                </c:pt>
                <c:pt idx="69">
                  <c:v>3.4501035000000018</c:v>
                </c:pt>
                <c:pt idx="70">
                  <c:v>3.5001050000000018</c:v>
                </c:pt>
                <c:pt idx="71">
                  <c:v>3.5501065000000018</c:v>
                </c:pt>
                <c:pt idx="72">
                  <c:v>3.6001080000000019</c:v>
                </c:pt>
                <c:pt idx="73">
                  <c:v>3.6501095000000019</c:v>
                </c:pt>
                <c:pt idx="74">
                  <c:v>3.7001110000000019</c:v>
                </c:pt>
                <c:pt idx="75">
                  <c:v>3.750112500000002</c:v>
                </c:pt>
                <c:pt idx="76">
                  <c:v>3.800114000000002</c:v>
                </c:pt>
                <c:pt idx="77">
                  <c:v>3.850115500000002</c:v>
                </c:pt>
                <c:pt idx="78">
                  <c:v>3.9001170000000021</c:v>
                </c:pt>
                <c:pt idx="79">
                  <c:v>3.9501185000000021</c:v>
                </c:pt>
                <c:pt idx="80">
                  <c:v>4.0001200000000017</c:v>
                </c:pt>
                <c:pt idx="81">
                  <c:v>4.0501215000000013</c:v>
                </c:pt>
                <c:pt idx="82">
                  <c:v>4.1001230000000009</c:v>
                </c:pt>
                <c:pt idx="83">
                  <c:v>4.1501245000000004</c:v>
                </c:pt>
                <c:pt idx="84">
                  <c:v>4.200126</c:v>
                </c:pt>
                <c:pt idx="85">
                  <c:v>4.2501274999999996</c:v>
                </c:pt>
                <c:pt idx="86">
                  <c:v>4.3001289999999992</c:v>
                </c:pt>
                <c:pt idx="87">
                  <c:v>4.3501304999999988</c:v>
                </c:pt>
                <c:pt idx="88">
                  <c:v>4.4001319999999984</c:v>
                </c:pt>
                <c:pt idx="89">
                  <c:v>4.450133499999998</c:v>
                </c:pt>
                <c:pt idx="90">
                  <c:v>4.5001349999999976</c:v>
                </c:pt>
                <c:pt idx="91">
                  <c:v>4.5501364999999971</c:v>
                </c:pt>
                <c:pt idx="92">
                  <c:v>4.6001379999999967</c:v>
                </c:pt>
                <c:pt idx="93">
                  <c:v>4.6501394999999963</c:v>
                </c:pt>
                <c:pt idx="94">
                  <c:v>4.7001409999999959</c:v>
                </c:pt>
                <c:pt idx="95">
                  <c:v>4.7501424999999955</c:v>
                </c:pt>
                <c:pt idx="96">
                  <c:v>4.8001439999999951</c:v>
                </c:pt>
                <c:pt idx="97">
                  <c:v>4.8501454999999947</c:v>
                </c:pt>
                <c:pt idx="98">
                  <c:v>4.9001469999999943</c:v>
                </c:pt>
                <c:pt idx="99">
                  <c:v>4.9501484999999938</c:v>
                </c:pt>
                <c:pt idx="100">
                  <c:v>5.0001499999999934</c:v>
                </c:pt>
              </c:numCache>
            </c:numRef>
          </c:xVal>
          <c:yVal>
            <c:numRef>
              <c:f>'12628 5.5 Coroller'!$C$26:$C$126</c:f>
              <c:numCache>
                <c:formatCode>0.000</c:formatCode>
                <c:ptCount val="101"/>
                <c:pt idx="0">
                  <c:v>7.9184076514100337</c:v>
                </c:pt>
                <c:pt idx="1">
                  <c:v>7.8203581813237237</c:v>
                </c:pt>
                <c:pt idx="2">
                  <c:v>7.6994556709607993</c:v>
                </c:pt>
                <c:pt idx="3">
                  <c:v>7.5681070670464434</c:v>
                </c:pt>
                <c:pt idx="4">
                  <c:v>7.4294821772849664</c:v>
                </c:pt>
                <c:pt idx="5">
                  <c:v>7.2851866075147926</c:v>
                </c:pt>
                <c:pt idx="6">
                  <c:v>7.1362104705717311</c:v>
                </c:pt>
                <c:pt idx="7">
                  <c:v>6.9832335541029407</c:v>
                </c:pt>
                <c:pt idx="8">
                  <c:v>6.8267568612523339</c:v>
                </c:pt>
                <c:pt idx="9">
                  <c:v>6.6671699330696708</c:v>
                </c:pt>
                <c:pt idx="10">
                  <c:v>6.5047899368753006</c:v>
                </c:pt>
                <c:pt idx="11">
                  <c:v>6.3398871180190319</c:v>
                </c:pt>
                <c:pt idx="12">
                  <c:v>6.1727035958997707</c:v>
                </c:pt>
                <c:pt idx="13">
                  <c:v>6.0034694594494127</c:v>
                </c:pt>
                <c:pt idx="14">
                  <c:v>5.8324189213482649</c:v>
                </c:pt>
                <c:pt idx="15">
                  <c:v>5.65980896143029</c:v>
                </c:pt>
                <c:pt idx="16">
                  <c:v>5.4859430494298627</c:v>
                </c:pt>
                <c:pt idx="17">
                  <c:v>5.3112029861757195</c:v>
                </c:pt>
                <c:pt idx="18">
                  <c:v>5.1360924131576748</c:v>
                </c:pt>
                <c:pt idx="19">
                  <c:v>4.9612956467622755</c:v>
                </c:pt>
                <c:pt idx="20">
                  <c:v>4.7877541812670517</c:v>
                </c:pt>
                <c:pt idx="21">
                  <c:v>4.6167585096103441</c:v>
                </c:pt>
                <c:pt idx="22">
                  <c:v>4.4500417462494148</c:v>
                </c:pt>
                <c:pt idx="23">
                  <c:v>4.2898409036707967</c:v>
                </c:pt>
                <c:pt idx="24">
                  <c:v>4.138863610064198</c:v>
                </c:pt>
                <c:pt idx="25">
                  <c:v>4.0000796878026339</c:v>
                </c:pt>
                <c:pt idx="26">
                  <c:v>3.8762870886354244</c:v>
                </c:pt>
                <c:pt idx="27">
                  <c:v>3.76951572775</c:v>
                </c:pt>
                <c:pt idx="28">
                  <c:v>3.6804915488890235</c:v>
                </c:pt>
                <c:pt idx="29">
                  <c:v>3.6084390617581321</c:v>
                </c:pt>
                <c:pt idx="30">
                  <c:v>3.5513387960026015</c:v>
                </c:pt>
                <c:pt idx="31">
                  <c:v>3.5064883605856383</c:v>
                </c:pt>
                <c:pt idx="32">
                  <c:v>3.4710844404333199</c:v>
                </c:pt>
                <c:pt idx="33">
                  <c:v>3.4426241374240081</c:v>
                </c:pt>
                <c:pt idx="34">
                  <c:v>3.4190834853995518</c:v>
                </c:pt>
                <c:pt idx="35">
                  <c:v>3.3989327049725393</c:v>
                </c:pt>
                <c:pt idx="36">
                  <c:v>3.3810680106451674</c:v>
                </c:pt>
                <c:pt idx="37">
                  <c:v>3.3647180920335624</c:v>
                </c:pt>
                <c:pt idx="38">
                  <c:v>3.3493558177365994</c:v>
                </c:pt>
                <c:pt idx="39">
                  <c:v>3.3346265269203554</c:v>
                </c:pt>
                <c:pt idx="40">
                  <c:v>3.3202942818742414</c:v>
                </c:pt>
                <c:pt idx="41">
                  <c:v>3.3062034593323575</c:v>
                </c:pt>
                <c:pt idx="42">
                  <c:v>3.2922521157515128</c:v>
                </c:pt>
                <c:pt idx="43">
                  <c:v>3.2783738773007749</c:v>
                </c:pt>
                <c:pt idx="44">
                  <c:v>3.2645257890429122</c:v>
                </c:pt>
                <c:pt idx="45">
                  <c:v>3.2506802379814399</c:v>
                </c:pt>
                <c:pt idx="46">
                  <c:v>3.2368196202733928</c:v>
                </c:pt>
                <c:pt idx="47">
                  <c:v>3.2229328382372415</c:v>
                </c:pt>
                <c:pt idx="48">
                  <c:v>3.2090130086301829</c:v>
                </c:pt>
                <c:pt idx="49">
                  <c:v>3.1950559684184712</c:v>
                </c:pt>
                <c:pt idx="50">
                  <c:v>3.1810593033985581</c:v>
                </c:pt>
                <c:pt idx="51">
                  <c:v>3.1670217184271516</c:v>
                </c:pt>
                <c:pt idx="52">
                  <c:v>3.1529426301872983</c:v>
                </c:pt>
                <c:pt idx="53">
                  <c:v>3.1388219045430739</c:v>
                </c:pt>
                <c:pt idx="54">
                  <c:v>3.124659687612005</c:v>
                </c:pt>
                <c:pt idx="55">
                  <c:v>3.110456297443879</c:v>
                </c:pt>
                <c:pt idx="56">
                  <c:v>3.0962121548061923</c:v>
                </c:pt>
                <c:pt idx="57">
                  <c:v>3.0819277391474897</c:v>
                </c:pt>
                <c:pt idx="58">
                  <c:v>3.0676035607340362</c:v>
                </c:pt>
                <c:pt idx="59">
                  <c:v>3.0532401431506342</c:v>
                </c:pt>
                <c:pt idx="60">
                  <c:v>3.038838012425451</c:v>
                </c:pt>
                <c:pt idx="61">
                  <c:v>3.0243976903756709</c:v>
                </c:pt>
                <c:pt idx="62">
                  <c:v>3.0099196906330192</c:v>
                </c:pt>
                <c:pt idx="63">
                  <c:v>2.9954045163631284</c:v>
                </c:pt>
                <c:pt idx="64">
                  <c:v>2.9808526590492397</c:v>
                </c:pt>
                <c:pt idx="65">
                  <c:v>2.9662645979393147</c:v>
                </c:pt>
                <c:pt idx="66">
                  <c:v>2.9516407999019165</c:v>
                </c:pt>
                <c:pt idx="67">
                  <c:v>2.9369817195296668</c:v>
                </c:pt>
                <c:pt idx="68">
                  <c:v>2.9222877993886418</c:v>
                </c:pt>
                <c:pt idx="69">
                  <c:v>2.907559470349947</c:v>
                </c:pt>
                <c:pt idx="70">
                  <c:v>2.8927971519637699</c:v>
                </c:pt>
                <c:pt idx="71">
                  <c:v>2.8780012528514076</c:v>
                </c:pt>
                <c:pt idx="72">
                  <c:v>2.8631721711003761</c:v>
                </c:pt>
                <c:pt idx="73">
                  <c:v>2.8483102946537411</c:v>
                </c:pt>
                <c:pt idx="74">
                  <c:v>2.833416001688585</c:v>
                </c:pt>
                <c:pt idx="75">
                  <c:v>2.8184896609808625</c:v>
                </c:pt>
                <c:pt idx="76">
                  <c:v>2.8035316322553587</c:v>
                </c:pt>
                <c:pt idx="77">
                  <c:v>2.7885422665203174</c:v>
                </c:pt>
                <c:pt idx="78">
                  <c:v>2.773521906386855</c:v>
                </c:pt>
                <c:pt idx="79">
                  <c:v>2.7584708863735568</c:v>
                </c:pt>
                <c:pt idx="80">
                  <c:v>2.7433895331968317</c:v>
                </c:pt>
                <c:pt idx="81">
                  <c:v>2.7282781660476707</c:v>
                </c:pt>
                <c:pt idx="82">
                  <c:v>2.7131370968554966</c:v>
                </c:pt>
                <c:pt idx="83">
                  <c:v>2.6979666305397809</c:v>
                </c:pt>
                <c:pt idx="84">
                  <c:v>2.6827670652500872</c:v>
                </c:pt>
                <c:pt idx="85">
                  <c:v>2.6675386925951883</c:v>
                </c:pt>
                <c:pt idx="86">
                  <c:v>2.6522817978618471</c:v>
                </c:pt>
                <c:pt idx="87">
                  <c:v>2.6369966602238386</c:v>
                </c:pt>
                <c:pt idx="88">
                  <c:v>2.6216835529417466</c:v>
                </c:pt>
                <c:pt idx="89">
                  <c:v>2.6063427435540403</c:v>
                </c:pt>
                <c:pt idx="90">
                  <c:v>2.5909744940599002</c:v>
                </c:pt>
                <c:pt idx="91">
                  <c:v>2.5755790610942366</c:v>
                </c:pt>
                <c:pt idx="92">
                  <c:v>2.5601566960953139</c:v>
                </c:pt>
                <c:pt idx="93">
                  <c:v>2.5447076454653765</c:v>
                </c:pt>
                <c:pt idx="94">
                  <c:v>2.5292321507246283</c:v>
                </c:pt>
                <c:pt idx="95">
                  <c:v>2.51373044865892</c:v>
                </c:pt>
                <c:pt idx="96">
                  <c:v>2.498202771461457</c:v>
                </c:pt>
                <c:pt idx="97">
                  <c:v>2.4826493468688335</c:v>
                </c:pt>
                <c:pt idx="98">
                  <c:v>2.4670703982916762</c:v>
                </c:pt>
                <c:pt idx="99">
                  <c:v>2.4514661449401589</c:v>
                </c:pt>
                <c:pt idx="100">
                  <c:v>2.4358368019446504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462888"/>
        <c:axId val="241012776"/>
      </c:scatterChart>
      <c:valAx>
        <c:axId val="2414628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012776"/>
        <c:crosses val="autoZero"/>
        <c:crossBetween val="midCat"/>
      </c:valAx>
      <c:valAx>
        <c:axId val="2410127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4628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 8.5 Coroller'!$A$2:$A$21</c:f>
              <c:numCache>
                <c:formatCode>0.000</c:formatCode>
                <c:ptCount val="20"/>
                <c:pt idx="0">
                  <c:v>0</c:v>
                </c:pt>
                <c:pt idx="1">
                  <c:v>1E-4</c:v>
                </c:pt>
                <c:pt idx="2">
                  <c:v>1.4999999999999999E-4</c:v>
                </c:pt>
                <c:pt idx="3">
                  <c:v>0.5</c:v>
                </c:pt>
                <c:pt idx="4">
                  <c:v>0.50009999999999999</c:v>
                </c:pt>
                <c:pt idx="5">
                  <c:v>0.50014999999999998</c:v>
                </c:pt>
                <c:pt idx="6">
                  <c:v>1</c:v>
                </c:pt>
                <c:pt idx="7">
                  <c:v>1.0001</c:v>
                </c:pt>
                <c:pt idx="8">
                  <c:v>1.0001500000000001</c:v>
                </c:pt>
                <c:pt idx="9">
                  <c:v>2</c:v>
                </c:pt>
                <c:pt idx="10">
                  <c:v>2.0001000000000002</c:v>
                </c:pt>
                <c:pt idx="11">
                  <c:v>2.0001500000000001</c:v>
                </c:pt>
                <c:pt idx="12">
                  <c:v>3</c:v>
                </c:pt>
                <c:pt idx="13">
                  <c:v>3.0001000000000002</c:v>
                </c:pt>
                <c:pt idx="14">
                  <c:v>3.0001500000000001</c:v>
                </c:pt>
                <c:pt idx="15">
                  <c:v>4</c:v>
                </c:pt>
                <c:pt idx="16">
                  <c:v>4.0000999999999998</c:v>
                </c:pt>
                <c:pt idx="17">
                  <c:v>4.0001499999999997</c:v>
                </c:pt>
                <c:pt idx="18">
                  <c:v>5</c:v>
                </c:pt>
                <c:pt idx="19">
                  <c:v>5.0000999999999998</c:v>
                </c:pt>
              </c:numCache>
            </c:numRef>
          </c:xVal>
          <c:yVal>
            <c:numRef>
              <c:f>'13136 8.5 Coroller'!$B$2:$B$21</c:f>
              <c:numCache>
                <c:formatCode>0.000</c:formatCode>
                <c:ptCount val="20"/>
                <c:pt idx="0">
                  <c:v>8.0294000000000008</c:v>
                </c:pt>
                <c:pt idx="1">
                  <c:v>8.1037999999999997</c:v>
                </c:pt>
                <c:pt idx="2">
                  <c:v>7.6989999999999998</c:v>
                </c:pt>
                <c:pt idx="3">
                  <c:v>6.0682</c:v>
                </c:pt>
                <c:pt idx="4">
                  <c:v>5.8632999999999997</c:v>
                </c:pt>
                <c:pt idx="5">
                  <c:v>5.7992999999999997</c:v>
                </c:pt>
                <c:pt idx="6">
                  <c:v>4.1460999999999997</c:v>
                </c:pt>
                <c:pt idx="7">
                  <c:v>4.3010000000000002</c:v>
                </c:pt>
                <c:pt idx="8">
                  <c:v>4.1037999999999997</c:v>
                </c:pt>
                <c:pt idx="9">
                  <c:v>3</c:v>
                </c:pt>
                <c:pt idx="10">
                  <c:v>3.8948999999999998</c:v>
                </c:pt>
                <c:pt idx="11">
                  <c:v>2.9293999999999998</c:v>
                </c:pt>
                <c:pt idx="12">
                  <c:v>3.9933999999999998</c:v>
                </c:pt>
                <c:pt idx="13">
                  <c:v>3.6179999999999999</c:v>
                </c:pt>
                <c:pt idx="14">
                  <c:v>1.9294</c:v>
                </c:pt>
                <c:pt idx="15">
                  <c:v>2.5855000000000001</c:v>
                </c:pt>
                <c:pt idx="16">
                  <c:v>3.0607000000000002</c:v>
                </c:pt>
                <c:pt idx="17">
                  <c:v>1.5441</c:v>
                </c:pt>
                <c:pt idx="18">
                  <c:v>1.5441</c:v>
                </c:pt>
                <c:pt idx="19">
                  <c:v>2.5249999999999999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'13136 8.5 Coroller'!$A$25:$A$125</c:f>
              <c:numCache>
                <c:formatCode>0.000</c:formatCode>
                <c:ptCount val="101"/>
                <c:pt idx="0">
                  <c:v>0</c:v>
                </c:pt>
                <c:pt idx="1">
                  <c:v>5.0000999999999997E-2</c:v>
                </c:pt>
                <c:pt idx="2">
                  <c:v>0.10000199999999999</c:v>
                </c:pt>
                <c:pt idx="3">
                  <c:v>0.150003</c:v>
                </c:pt>
                <c:pt idx="4">
                  <c:v>0.20000399999999999</c:v>
                </c:pt>
                <c:pt idx="5">
                  <c:v>0.25000499999999998</c:v>
                </c:pt>
                <c:pt idx="6">
                  <c:v>0.30000599999999999</c:v>
                </c:pt>
                <c:pt idx="7">
                  <c:v>0.35000700000000001</c:v>
                </c:pt>
                <c:pt idx="8">
                  <c:v>0.40000800000000003</c:v>
                </c:pt>
                <c:pt idx="9">
                  <c:v>0.45000900000000005</c:v>
                </c:pt>
                <c:pt idx="10">
                  <c:v>0.50001000000000007</c:v>
                </c:pt>
                <c:pt idx="11">
                  <c:v>0.55001100000000003</c:v>
                </c:pt>
                <c:pt idx="12">
                  <c:v>0.60001199999999999</c:v>
                </c:pt>
                <c:pt idx="13">
                  <c:v>0.65001299999999995</c:v>
                </c:pt>
                <c:pt idx="14">
                  <c:v>0.70001399999999991</c:v>
                </c:pt>
                <c:pt idx="15">
                  <c:v>0.75001499999999988</c:v>
                </c:pt>
                <c:pt idx="16">
                  <c:v>0.80001599999999984</c:v>
                </c:pt>
                <c:pt idx="17">
                  <c:v>0.8500169999999998</c:v>
                </c:pt>
                <c:pt idx="18">
                  <c:v>0.90001799999999976</c:v>
                </c:pt>
                <c:pt idx="19">
                  <c:v>0.95001899999999972</c:v>
                </c:pt>
                <c:pt idx="20">
                  <c:v>1.0000199999999997</c:v>
                </c:pt>
                <c:pt idx="21">
                  <c:v>1.0500209999999996</c:v>
                </c:pt>
                <c:pt idx="22">
                  <c:v>1.1000219999999996</c:v>
                </c:pt>
                <c:pt idx="23">
                  <c:v>1.1500229999999996</c:v>
                </c:pt>
                <c:pt idx="24">
                  <c:v>1.2000239999999995</c:v>
                </c:pt>
                <c:pt idx="25">
                  <c:v>1.2500249999999995</c:v>
                </c:pt>
                <c:pt idx="26">
                  <c:v>1.3000259999999995</c:v>
                </c:pt>
                <c:pt idx="27">
                  <c:v>1.3500269999999994</c:v>
                </c:pt>
                <c:pt idx="28">
                  <c:v>1.4000279999999994</c:v>
                </c:pt>
                <c:pt idx="29">
                  <c:v>1.4500289999999993</c:v>
                </c:pt>
                <c:pt idx="30">
                  <c:v>1.5000299999999993</c:v>
                </c:pt>
                <c:pt idx="31">
                  <c:v>1.5500309999999993</c:v>
                </c:pt>
                <c:pt idx="32">
                  <c:v>1.6000319999999992</c:v>
                </c:pt>
                <c:pt idx="33">
                  <c:v>1.6500329999999992</c:v>
                </c:pt>
                <c:pt idx="34">
                  <c:v>1.7000339999999992</c:v>
                </c:pt>
                <c:pt idx="35">
                  <c:v>1.7500349999999991</c:v>
                </c:pt>
                <c:pt idx="36">
                  <c:v>1.8000359999999991</c:v>
                </c:pt>
                <c:pt idx="37">
                  <c:v>1.850036999999999</c:v>
                </c:pt>
                <c:pt idx="38">
                  <c:v>1.900037999999999</c:v>
                </c:pt>
                <c:pt idx="39">
                  <c:v>1.950038999999999</c:v>
                </c:pt>
                <c:pt idx="40">
                  <c:v>2.0000399999999989</c:v>
                </c:pt>
                <c:pt idx="41">
                  <c:v>2.0500409999999989</c:v>
                </c:pt>
                <c:pt idx="42">
                  <c:v>2.1000419999999989</c:v>
                </c:pt>
                <c:pt idx="43">
                  <c:v>2.1500429999999988</c:v>
                </c:pt>
                <c:pt idx="44">
                  <c:v>2.2000439999999988</c:v>
                </c:pt>
                <c:pt idx="45">
                  <c:v>2.2500449999999987</c:v>
                </c:pt>
                <c:pt idx="46">
                  <c:v>2.3000459999999987</c:v>
                </c:pt>
                <c:pt idx="47">
                  <c:v>2.3500469999999987</c:v>
                </c:pt>
                <c:pt idx="48">
                  <c:v>2.4000479999999986</c:v>
                </c:pt>
                <c:pt idx="49">
                  <c:v>2.4500489999999986</c:v>
                </c:pt>
                <c:pt idx="50">
                  <c:v>2.5000499999999986</c:v>
                </c:pt>
                <c:pt idx="51">
                  <c:v>2.5500509999999985</c:v>
                </c:pt>
                <c:pt idx="52">
                  <c:v>2.6000519999999985</c:v>
                </c:pt>
                <c:pt idx="53">
                  <c:v>2.6500529999999984</c:v>
                </c:pt>
                <c:pt idx="54">
                  <c:v>2.7000539999999984</c:v>
                </c:pt>
                <c:pt idx="55">
                  <c:v>2.7500549999999984</c:v>
                </c:pt>
                <c:pt idx="56">
                  <c:v>2.8000559999999983</c:v>
                </c:pt>
                <c:pt idx="57">
                  <c:v>2.8500569999999983</c:v>
                </c:pt>
                <c:pt idx="58">
                  <c:v>2.9000579999999982</c:v>
                </c:pt>
                <c:pt idx="59">
                  <c:v>2.9500589999999982</c:v>
                </c:pt>
                <c:pt idx="60">
                  <c:v>3.0000599999999982</c:v>
                </c:pt>
                <c:pt idx="61">
                  <c:v>3.0500609999999981</c:v>
                </c:pt>
                <c:pt idx="62">
                  <c:v>3.1000619999999981</c:v>
                </c:pt>
                <c:pt idx="63">
                  <c:v>3.1500629999999981</c:v>
                </c:pt>
                <c:pt idx="64">
                  <c:v>3.200063999999998</c:v>
                </c:pt>
                <c:pt idx="65">
                  <c:v>3.250064999999998</c:v>
                </c:pt>
                <c:pt idx="66">
                  <c:v>3.3000659999999979</c:v>
                </c:pt>
                <c:pt idx="67">
                  <c:v>3.3500669999999979</c:v>
                </c:pt>
                <c:pt idx="68">
                  <c:v>3.4000679999999979</c:v>
                </c:pt>
                <c:pt idx="69">
                  <c:v>3.4500689999999978</c:v>
                </c:pt>
                <c:pt idx="70">
                  <c:v>3.5000699999999978</c:v>
                </c:pt>
                <c:pt idx="71">
                  <c:v>3.5500709999999978</c:v>
                </c:pt>
                <c:pt idx="72">
                  <c:v>3.6000719999999977</c:v>
                </c:pt>
                <c:pt idx="73">
                  <c:v>3.6500729999999977</c:v>
                </c:pt>
                <c:pt idx="74">
                  <c:v>3.7000739999999976</c:v>
                </c:pt>
                <c:pt idx="75">
                  <c:v>3.7500749999999976</c:v>
                </c:pt>
                <c:pt idx="76">
                  <c:v>3.8000759999999976</c:v>
                </c:pt>
                <c:pt idx="77">
                  <c:v>3.8500769999999975</c:v>
                </c:pt>
                <c:pt idx="78">
                  <c:v>3.9000779999999975</c:v>
                </c:pt>
                <c:pt idx="79">
                  <c:v>3.9500789999999975</c:v>
                </c:pt>
                <c:pt idx="80">
                  <c:v>4.0000799999999979</c:v>
                </c:pt>
                <c:pt idx="81">
                  <c:v>4.0500809999999978</c:v>
                </c:pt>
                <c:pt idx="82">
                  <c:v>4.1000819999999978</c:v>
                </c:pt>
                <c:pt idx="83">
                  <c:v>4.1500829999999977</c:v>
                </c:pt>
                <c:pt idx="84">
                  <c:v>4.2000839999999977</c:v>
                </c:pt>
                <c:pt idx="85">
                  <c:v>4.2500849999999977</c:v>
                </c:pt>
                <c:pt idx="86">
                  <c:v>4.3000859999999976</c:v>
                </c:pt>
                <c:pt idx="87">
                  <c:v>4.3500869999999976</c:v>
                </c:pt>
                <c:pt idx="88">
                  <c:v>4.4000879999999976</c:v>
                </c:pt>
                <c:pt idx="89">
                  <c:v>4.4500889999999975</c:v>
                </c:pt>
                <c:pt idx="90">
                  <c:v>4.5000899999999975</c:v>
                </c:pt>
                <c:pt idx="91">
                  <c:v>4.5500909999999974</c:v>
                </c:pt>
                <c:pt idx="92">
                  <c:v>4.6000919999999974</c:v>
                </c:pt>
                <c:pt idx="93">
                  <c:v>4.6500929999999974</c:v>
                </c:pt>
                <c:pt idx="94">
                  <c:v>4.7000939999999973</c:v>
                </c:pt>
                <c:pt idx="95">
                  <c:v>4.7500949999999973</c:v>
                </c:pt>
                <c:pt idx="96">
                  <c:v>4.8000959999999973</c:v>
                </c:pt>
                <c:pt idx="97">
                  <c:v>4.8500969999999972</c:v>
                </c:pt>
                <c:pt idx="98">
                  <c:v>4.9000979999999972</c:v>
                </c:pt>
                <c:pt idx="99">
                  <c:v>4.9500989999999971</c:v>
                </c:pt>
                <c:pt idx="100">
                  <c:v>5.0000999999999971</c:v>
                </c:pt>
              </c:numCache>
            </c:numRef>
          </c:xVal>
          <c:yVal>
            <c:numRef>
              <c:f>'13136 8.5 Coroller'!$C$25:$C$125</c:f>
              <c:numCache>
                <c:formatCode>0.000</c:formatCode>
                <c:ptCount val="101"/>
                <c:pt idx="0">
                  <c:v>7.9382360732023685</c:v>
                </c:pt>
                <c:pt idx="1">
                  <c:v>7.7374589910568536</c:v>
                </c:pt>
                <c:pt idx="2">
                  <c:v>7.5359287926715108</c:v>
                </c:pt>
                <c:pt idx="3">
                  <c:v>7.3341430673857095</c:v>
                </c:pt>
                <c:pt idx="4">
                  <c:v>7.1322254502354232</c:v>
                </c:pt>
                <c:pt idx="5">
                  <c:v>6.9302558484291943</c:v>
                </c:pt>
                <c:pt idx="6">
                  <c:v>6.7283097659408302</c:v>
                </c:pt>
                <c:pt idx="7">
                  <c:v>6.5264766406758463</c:v>
                </c:pt>
                <c:pt idx="8">
                  <c:v>6.3248760593117304</c:v>
                </c:pt>
                <c:pt idx="9">
                  <c:v>6.1236775736712969</c:v>
                </c:pt>
                <c:pt idx="10">
                  <c:v>5.9231278647237646</c:v>
                </c:pt>
                <c:pt idx="11">
                  <c:v>5.7235889736832677</c:v>
                </c:pt>
                <c:pt idx="12">
                  <c:v>5.5255915006020944</c:v>
                </c:pt>
                <c:pt idx="13">
                  <c:v>5.3299059213107922</c:v>
                </c:pt>
                <c:pt idx="14">
                  <c:v>5.1376317077555047</c:v>
                </c:pt>
                <c:pt idx="15">
                  <c:v>4.9502948159384541</c:v>
                </c:pt>
                <c:pt idx="16">
                  <c:v>4.7699258033775775</c:v>
                </c:pt>
                <c:pt idx="17">
                  <c:v>4.5990629413618711</c:v>
                </c:pt>
                <c:pt idx="18">
                  <c:v>4.4405991375099294</c:v>
                </c:pt>
                <c:pt idx="19">
                  <c:v>4.2974028597643787</c:v>
                </c:pt>
                <c:pt idx="20">
                  <c:v>4.1717360579457123</c:v>
                </c:pt>
                <c:pt idx="21">
                  <c:v>4.0646562646104956</c:v>
                </c:pt>
                <c:pt idx="22">
                  <c:v>3.9756966779958098</c:v>
                </c:pt>
                <c:pt idx="23">
                  <c:v>3.9030115299601413</c:v>
                </c:pt>
                <c:pt idx="24">
                  <c:v>3.8438993505445249</c:v>
                </c:pt>
                <c:pt idx="25">
                  <c:v>3.7954228519543936</c:v>
                </c:pt>
                <c:pt idx="26">
                  <c:v>3.7548789915744534</c:v>
                </c:pt>
                <c:pt idx="27">
                  <c:v>3.7200357041664516</c:v>
                </c:pt>
                <c:pt idx="28">
                  <c:v>3.6891799477131069</c:v>
                </c:pt>
                <c:pt idx="29">
                  <c:v>3.6610608512412703</c:v>
                </c:pt>
                <c:pt idx="30">
                  <c:v>3.6347953040816616</c:v>
                </c:pt>
                <c:pt idx="31">
                  <c:v>3.6097738294686992</c:v>
                </c:pt>
                <c:pt idx="32">
                  <c:v>3.5855821497388298</c:v>
                </c:pt>
                <c:pt idx="33">
                  <c:v>3.5619415162542025</c:v>
                </c:pt>
                <c:pt idx="34">
                  <c:v>3.5386656386551012</c:v>
                </c:pt>
                <c:pt idx="35">
                  <c:v>3.5156305796594252</c:v>
                </c:pt>
                <c:pt idx="36">
                  <c:v>3.4927541352070293</c:v>
                </c:pt>
                <c:pt idx="37">
                  <c:v>3.4699818943199703</c:v>
                </c:pt>
                <c:pt idx="38">
                  <c:v>3.4472778942728763</c:v>
                </c:pt>
                <c:pt idx="39">
                  <c:v>3.4246183908476144</c:v>
                </c:pt>
                <c:pt idx="40">
                  <c:v>3.4019877203644078</c:v>
                </c:pt>
                <c:pt idx="41">
                  <c:v>3.3793755577375788</c:v>
                </c:pt>
                <c:pt idx="42">
                  <c:v>3.3567751024837138</c:v>
                </c:pt>
                <c:pt idx="43">
                  <c:v>3.3341818799205498</c:v>
                </c:pt>
                <c:pt idx="44">
                  <c:v>3.3115929494964127</c:v>
                </c:pt>
                <c:pt idx="45">
                  <c:v>3.2890063822431288</c:v>
                </c:pt>
                <c:pt idx="46">
                  <c:v>3.2664209159872453</c:v>
                </c:pt>
                <c:pt idx="47">
                  <c:v>3.2438357279098695</c:v>
                </c:pt>
                <c:pt idx="48">
                  <c:v>3.2212502845468785</c:v>
                </c:pt>
                <c:pt idx="49">
                  <c:v>3.1986642428801693</c:v>
                </c:pt>
                <c:pt idx="50">
                  <c:v>3.1760773851297004</c:v>
                </c:pt>
                <c:pt idx="51">
                  <c:v>3.1534895757720856</c:v>
                </c:pt>
                <c:pt idx="52">
                  <c:v>3.1309007332164027</c:v>
                </c:pt>
                <c:pt idx="53">
                  <c:v>3.1083108111445767</c:v>
                </c:pt>
                <c:pt idx="54">
                  <c:v>3.0857197862236405</c:v>
                </c:pt>
                <c:pt idx="55">
                  <c:v>3.0631276500184628</c:v>
                </c:pt>
                <c:pt idx="56">
                  <c:v>3.040534403673127</c:v>
                </c:pt>
                <c:pt idx="57">
                  <c:v>3.0179400544168917</c:v>
                </c:pt>
                <c:pt idx="58">
                  <c:v>2.9953446132722825</c:v>
                </c:pt>
                <c:pt idx="59">
                  <c:v>2.9727480935549968</c:v>
                </c:pt>
                <c:pt idx="60">
                  <c:v>2.9501505098951144</c:v>
                </c:pt>
                <c:pt idx="61">
                  <c:v>2.9275518776013523</c:v>
                </c:pt>
                <c:pt idx="62">
                  <c:v>2.9049522122508575</c:v>
                </c:pt>
                <c:pt idx="63">
                  <c:v>2.8823515294271442</c:v>
                </c:pt>
                <c:pt idx="64">
                  <c:v>2.8597498445551648</c:v>
                </c:pt>
                <c:pt idx="65">
                  <c:v>2.837147172799956</c:v>
                </c:pt>
                <c:pt idx="66">
                  <c:v>2.8145435290067433</c:v>
                </c:pt>
                <c:pt idx="67">
                  <c:v>2.7919389276679798</c:v>
                </c:pt>
                <c:pt idx="68">
                  <c:v>2.7693333829077562</c:v>
                </c:pt>
                <c:pt idx="69">
                  <c:v>2.7467269084773185</c:v>
                </c:pt>
                <c:pt idx="70">
                  <c:v>2.7241195177575754</c:v>
                </c:pt>
                <c:pt idx="71">
                  <c:v>2.7015112237659213</c:v>
                </c:pt>
                <c:pt idx="72">
                  <c:v>2.6789020391656138</c:v>
                </c:pt>
                <c:pt idx="73">
                  <c:v>2.6562919762765729</c:v>
                </c:pt>
                <c:pt idx="74">
                  <c:v>2.6336810470868826</c:v>
                </c:pt>
                <c:pt idx="75">
                  <c:v>2.6110692632645081</c:v>
                </c:pt>
                <c:pt idx="76">
                  <c:v>2.5884566361689618</c:v>
                </c:pt>
                <c:pt idx="77">
                  <c:v>2.5658431768627175</c:v>
                </c:pt>
                <c:pt idx="78">
                  <c:v>2.5432288961222791</c:v>
                </c:pt>
                <c:pt idx="79">
                  <c:v>2.5206138044488462</c:v>
                </c:pt>
                <c:pt idx="80">
                  <c:v>2.497997912078544</c:v>
                </c:pt>
                <c:pt idx="81">
                  <c:v>2.4753812289922137</c:v>
                </c:pt>
                <c:pt idx="82">
                  <c:v>2.4527637649247667</c:v>
                </c:pt>
                <c:pt idx="83">
                  <c:v>2.4301455293741094</c:v>
                </c:pt>
                <c:pt idx="84">
                  <c:v>2.4075265316096677</c:v>
                </c:pt>
                <c:pt idx="85">
                  <c:v>2.3849067806805078</c:v>
                </c:pt>
                <c:pt idx="86">
                  <c:v>2.3622862854230924</c:v>
                </c:pt>
                <c:pt idx="87">
                  <c:v>2.339665054468679</c:v>
                </c:pt>
                <c:pt idx="88">
                  <c:v>2.317043096250381</c:v>
                </c:pt>
                <c:pt idx="89">
                  <c:v>2.294420419009914</c:v>
                </c:pt>
                <c:pt idx="90">
                  <c:v>2.2717970308040369</c:v>
                </c:pt>
                <c:pt idx="91">
                  <c:v>2.2491729395107098</c:v>
                </c:pt>
                <c:pt idx="92">
                  <c:v>2.226548152834984</c:v>
                </c:pt>
                <c:pt idx="93">
                  <c:v>2.2039226783146324</c:v>
                </c:pt>
                <c:pt idx="94">
                  <c:v>2.1812965233255408</c:v>
                </c:pt>
                <c:pt idx="95">
                  <c:v>2.1586696950868718</c:v>
                </c:pt>
                <c:pt idx="96">
                  <c:v>2.1360422006660067</c:v>
                </c:pt>
                <c:pt idx="97">
                  <c:v>2.1134140469832872</c:v>
                </c:pt>
                <c:pt idx="98">
                  <c:v>2.090785240816555</c:v>
                </c:pt>
                <c:pt idx="99">
                  <c:v>2.0681557888055155</c:v>
                </c:pt>
                <c:pt idx="100">
                  <c:v>2.0455256974559166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0394808"/>
        <c:axId val="380395200"/>
      </c:scatterChart>
      <c:valAx>
        <c:axId val="3803948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80395200"/>
        <c:crosses val="autoZero"/>
        <c:crossBetween val="midCat"/>
      </c:valAx>
      <c:valAx>
        <c:axId val="380395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803948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'12628 6.5 BiphasicShoulder'!$A$2:$A$22</c:f>
              <c:numCache>
                <c:formatCode>0.000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0</c:v>
                </c:pt>
                <c:pt idx="8">
                  <c:v>0.5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0</c:v>
                </c:pt>
                <c:pt idx="15">
                  <c:v>0.5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'12628 6.5 BiphasicShoulder'!$B$2:$B$22</c:f>
              <c:numCache>
                <c:formatCode>0.000</c:formatCode>
                <c:ptCount val="21"/>
                <c:pt idx="0">
                  <c:v>8.1037999999999997</c:v>
                </c:pt>
                <c:pt idx="1">
                  <c:v>6.8451000000000004</c:v>
                </c:pt>
                <c:pt idx="2">
                  <c:v>4.8451000000000004</c:v>
                </c:pt>
                <c:pt idx="3">
                  <c:v>3.7888999999999999</c:v>
                </c:pt>
                <c:pt idx="4">
                  <c:v>3.9468999999999999</c:v>
                </c:pt>
                <c:pt idx="5">
                  <c:v>2.4771000000000001</c:v>
                </c:pt>
                <c:pt idx="6">
                  <c:v>3.3711000000000002</c:v>
                </c:pt>
                <c:pt idx="7">
                  <c:v>7.9031000000000002</c:v>
                </c:pt>
                <c:pt idx="8">
                  <c:v>6.9867999999999997</c:v>
                </c:pt>
                <c:pt idx="9">
                  <c:v>5.0128000000000004</c:v>
                </c:pt>
                <c:pt idx="10">
                  <c:v>3.9369999999999998</c:v>
                </c:pt>
                <c:pt idx="11">
                  <c:v>2.8751000000000002</c:v>
                </c:pt>
                <c:pt idx="12">
                  <c:v>3.8028</c:v>
                </c:pt>
                <c:pt idx="13">
                  <c:v>1.9294</c:v>
                </c:pt>
                <c:pt idx="14">
                  <c:v>7.9542000000000002</c:v>
                </c:pt>
                <c:pt idx="15">
                  <c:v>6.3159999999999998</c:v>
                </c:pt>
                <c:pt idx="16">
                  <c:v>5.0293999999999999</c:v>
                </c:pt>
                <c:pt idx="17">
                  <c:v>3.8228</c:v>
                </c:pt>
                <c:pt idx="18">
                  <c:v>3.8129</c:v>
                </c:pt>
                <c:pt idx="19">
                  <c:v>2.9112</c:v>
                </c:pt>
                <c:pt idx="20">
                  <c:v>2.6989999999999998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'12628 6.5 BiphasicShoulder'!$A$26:$A$526</c:f>
              <c:numCache>
                <c:formatCode>0.000</c:formatCode>
                <c:ptCount val="5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0.42315000000000003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</c:numCache>
            </c:numRef>
          </c:xVal>
          <c:yVal>
            <c:numRef>
              <c:f>'12628 6.5 BiphasicShoulder'!$C$26:$C$526</c:f>
              <c:numCache>
                <c:formatCode>0.000</c:formatCode>
                <c:ptCount val="501"/>
                <c:pt idx="0">
                  <c:v>7.9870139411022505</c:v>
                </c:pt>
                <c:pt idx="1">
                  <c:v>7.9776720576742965</c:v>
                </c:pt>
                <c:pt idx="2">
                  <c:v>7.9677128867035858</c:v>
                </c:pt>
                <c:pt idx="3">
                  <c:v>7.9571110478392084</c:v>
                </c:pt>
                <c:pt idx="4">
                  <c:v>7.9458420965015062</c:v>
                </c:pt>
                <c:pt idx="5">
                  <c:v>7.9338827846712432</c:v>
                </c:pt>
                <c:pt idx="6">
                  <c:v>7.9212113242365563</c:v>
                </c:pt>
                <c:pt idx="7">
                  <c:v>7.9078076473865577</c:v>
                </c:pt>
                <c:pt idx="8">
                  <c:v>7.8936536581056354</c:v>
                </c:pt>
                <c:pt idx="9">
                  <c:v>7.8787334685889858</c:v>
                </c:pt>
                <c:pt idx="10">
                  <c:v>7.8630336144023865</c:v>
                </c:pt>
                <c:pt idx="11">
                  <c:v>7.846543242470716</c:v>
                </c:pt>
                <c:pt idx="12">
                  <c:v>7.8292542665080926</c:v>
                </c:pt>
                <c:pt idx="13">
                  <c:v>7.8111614852880722</c:v>
                </c:pt>
                <c:pt idx="14">
                  <c:v>7.7922626601675375</c:v>
                </c:pt>
                <c:pt idx="15">
                  <c:v>7.7725585494779343</c:v>
                </c:pt>
                <c:pt idx="16">
                  <c:v>7.7520528987232034</c:v>
                </c:pt>
                <c:pt idx="17">
                  <c:v>7.7307523869061328</c:v>
                </c:pt>
                <c:pt idx="18">
                  <c:v>7.7086665306701825</c:v>
                </c:pt>
                <c:pt idx="19">
                  <c:v>7.685807549219791</c:v>
                </c:pt>
                <c:pt idx="20">
                  <c:v>7.662190194103756</c:v>
                </c:pt>
                <c:pt idx="21">
                  <c:v>7.6378315488604027</c:v>
                </c:pt>
                <c:pt idx="22">
                  <c:v>7.612750804192923</c:v>
                </c:pt>
                <c:pt idx="23">
                  <c:v>7.5869690147489885</c:v>
                </c:pt>
                <c:pt idx="24">
                  <c:v>7.5605088437192363</c:v>
                </c:pt>
                <c:pt idx="25">
                  <c:v>7.5333943013595963</c:v>
                </c:pt>
                <c:pt idx="26">
                  <c:v>7.5056504832115607</c:v>
                </c:pt>
                <c:pt idx="27">
                  <c:v>7.4773033132813778</c:v>
                </c:pt>
                <c:pt idx="28">
                  <c:v>7.4483792967887625</c:v>
                </c:pt>
                <c:pt idx="29">
                  <c:v>7.4189052863550593</c:v>
                </c:pt>
                <c:pt idx="30">
                  <c:v>7.3889082647153694</c:v>
                </c:pt>
                <c:pt idx="31">
                  <c:v>7.3584151462500804</c:v>
                </c:pt>
                <c:pt idx="32">
                  <c:v>7.3274525988732773</c:v>
                </c:pt>
                <c:pt idx="33">
                  <c:v>7.2960468871160122</c:v>
                </c:pt>
                <c:pt idx="34">
                  <c:v>7.2642237366208215</c:v>
                </c:pt>
                <c:pt idx="35">
                  <c:v>7.2320082197322311</c:v>
                </c:pt>
                <c:pt idx="36">
                  <c:v>7.1994246614315562</c:v>
                </c:pt>
                <c:pt idx="37">
                  <c:v>7.1664965645228014</c:v>
                </c:pt>
                <c:pt idx="38">
                  <c:v>7.1332465527250992</c:v>
                </c:pt>
                <c:pt idx="39">
                  <c:v>7.0996963301581131</c:v>
                </c:pt>
                <c:pt idx="40">
                  <c:v>7.065866655610213</c:v>
                </c:pt>
                <c:pt idx="41">
                  <c:v>7.0317773299441022</c:v>
                </c:pt>
                <c:pt idx="42">
                  <c:v>6.9865862131076222</c:v>
                </c:pt>
                <c:pt idx="43">
                  <c:v>6.9628941424901454</c:v>
                </c:pt>
                <c:pt idx="44">
                  <c:v>6.9281351311871724</c:v>
                </c:pt>
                <c:pt idx="45">
                  <c:v>6.8931862113660749</c:v>
                </c:pt>
                <c:pt idx="46">
                  <c:v>6.8580625548886696</c:v>
                </c:pt>
                <c:pt idx="47">
                  <c:v>6.8227784899969892</c:v>
                </c:pt>
                <c:pt idx="48">
                  <c:v>6.7873475397338758</c:v>
                </c:pt>
                <c:pt idx="49">
                  <c:v>6.7517824631135355</c:v>
                </c:pt>
                <c:pt idx="50">
                  <c:v>6.7160952982755795</c:v>
                </c:pt>
                <c:pt idx="51">
                  <c:v>6.6802974069696051</c:v>
                </c:pt>
                <c:pt idx="52">
                  <c:v>6.6443995198224153</c:v>
                </c:pt>
                <c:pt idx="53">
                  <c:v>6.6084117819357227</c:v>
                </c:pt>
                <c:pt idx="54">
                  <c:v>6.5723437984483866</c:v>
                </c:pt>
                <c:pt idx="55">
                  <c:v>6.536204679773836</c:v>
                </c:pt>
                <c:pt idx="56">
                  <c:v>6.500003086290687</c:v>
                </c:pt>
                <c:pt idx="57">
                  <c:v>6.463747272323082</c:v>
                </c:pt>
                <c:pt idx="58">
                  <c:v>6.427445129297606</c:v>
                </c:pt>
                <c:pt idx="59">
                  <c:v>6.3911042280063315</c:v>
                </c:pt>
                <c:pt idx="60">
                  <c:v>6.3547318599412979</c:v>
                </c:pt>
                <c:pt idx="61">
                  <c:v>6.3183350776952558</c:v>
                </c:pt>
                <c:pt idx="62">
                  <c:v>6.2819207344472723</c:v>
                </c:pt>
                <c:pt idx="63">
                  <c:v>6.2454955225705326</c:v>
                </c:pt>
                <c:pt idx="64">
                  <c:v>6.2090660114137872</c:v>
                </c:pt>
                <c:pt idx="65">
                  <c:v>6.1726386843178513</c:v>
                </c:pt>
                <c:pt idx="66">
                  <c:v>6.1362199749348072</c:v>
                </c:pt>
                <c:pt idx="67">
                  <c:v>6.0998163029202894</c:v>
                </c:pt>
                <c:pt idx="68">
                  <c:v>6.0634341090688295</c:v>
                </c:pt>
                <c:pt idx="69">
                  <c:v>6.0270798899587543</c:v>
                </c:pt>
                <c:pt idx="70">
                  <c:v>5.9907602321667817</c:v>
                </c:pt>
                <c:pt idx="71">
                  <c:v>5.9544818461032802</c:v>
                </c:pt>
                <c:pt idx="72">
                  <c:v>5.9182515995071512</c:v>
                </c:pt>
                <c:pt idx="73">
                  <c:v>5.8820765506244364</c:v>
                </c:pt>
                <c:pt idx="74">
                  <c:v>5.8459639810770332</c:v>
                </c:pt>
                <c:pt idx="75">
                  <c:v>5.8099214284071206</c:v>
                </c:pt>
                <c:pt idx="76">
                  <c:v>5.7739567182590434</c:v>
                </c:pt>
                <c:pt idx="77">
                  <c:v>5.7380779961333461</c:v>
                </c:pt>
                <c:pt idx="78">
                  <c:v>5.7022937586171807</c:v>
                </c:pt>
                <c:pt idx="79">
                  <c:v>5.6666128839615162</c:v>
                </c:pt>
                <c:pt idx="80">
                  <c:v>5.6310446618382652</c:v>
                </c:pt>
                <c:pt idx="81">
                  <c:v>5.5955988220697259</c:v>
                </c:pt>
                <c:pt idx="82">
                  <c:v>5.5602855620787119</c:v>
                </c:pt>
                <c:pt idx="83">
                  <c:v>5.525115572760642</c:v>
                </c:pt>
                <c:pt idx="84">
                  <c:v>5.4901000624291161</c:v>
                </c:pt>
                <c:pt idx="85">
                  <c:v>5.4552507784346513</c:v>
                </c:pt>
                <c:pt idx="86">
                  <c:v>5.420580026003158</c:v>
                </c:pt>
                <c:pt idx="87">
                  <c:v>5.3861006837874443</c:v>
                </c:pt>
                <c:pt idx="88">
                  <c:v>5.3518262155729515</c:v>
                </c:pt>
                <c:pt idx="89">
                  <c:v>5.3177706775297127</c:v>
                </c:pt>
                <c:pt idx="90">
                  <c:v>5.2839487203583051</c:v>
                </c:pt>
                <c:pt idx="91">
                  <c:v>5.2503755856407235</c:v>
                </c:pt>
                <c:pt idx="92">
                  <c:v>5.2170670956803988</c:v>
                </c:pt>
                <c:pt idx="93">
                  <c:v>5.1840396361022192</c:v>
                </c:pt>
                <c:pt idx="94">
                  <c:v>5.1513101304866042</c:v>
                </c:pt>
                <c:pt idx="95">
                  <c:v>5.1188960063351328</c:v>
                </c:pt>
                <c:pt idx="96">
                  <c:v>5.0868151517124049</c:v>
                </c:pt>
                <c:pt idx="97">
                  <c:v>5.0550858619831995</c:v>
                </c:pt>
                <c:pt idx="98">
                  <c:v>5.0237267761686617</c:v>
                </c:pt>
                <c:pt idx="99">
                  <c:v>4.9927568025825861</c:v>
                </c:pt>
                <c:pt idx="100">
                  <c:v>4.9621950335805156</c:v>
                </c:pt>
                <c:pt idx="101">
                  <c:v>4.9320606494603867</c:v>
                </c:pt>
                <c:pt idx="102">
                  <c:v>4.9023728117927821</c:v>
                </c:pt>
                <c:pt idx="103">
                  <c:v>4.8731505467281933</c:v>
                </c:pt>
                <c:pt idx="104">
                  <c:v>4.8444126191227905</c:v>
                </c:pt>
                <c:pt idx="105">
                  <c:v>4.8161773986357819</c:v>
                </c:pt>
                <c:pt idx="106">
                  <c:v>4.7884627192705231</c:v>
                </c:pt>
                <c:pt idx="107">
                  <c:v>4.7612857341466484</c:v>
                </c:pt>
                <c:pt idx="108">
                  <c:v>4.7346627675878405</c:v>
                </c:pt>
                <c:pt idx="109">
                  <c:v>4.7086091668749397</c:v>
                </c:pt>
                <c:pt idx="110">
                  <c:v>4.6831391562316034</c:v>
                </c:pt>
                <c:pt idx="111">
                  <c:v>4.6582656957650954</c:v>
                </c:pt>
                <c:pt idx="112">
                  <c:v>4.6340003481645553</c:v>
                </c:pt>
                <c:pt idx="113">
                  <c:v>4.6103531559527831</c:v>
                </c:pt>
                <c:pt idx="114">
                  <c:v>4.5873325319878138</c:v>
                </c:pt>
                <c:pt idx="115">
                  <c:v>4.5649451657145113</c:v>
                </c:pt>
                <c:pt idx="116">
                  <c:v>4.5431959473763017</c:v>
                </c:pt>
                <c:pt idx="117">
                  <c:v>4.522087912020238</c:v>
                </c:pt>
                <c:pt idx="118">
                  <c:v>4.5016222046773464</c:v>
                </c:pt>
                <c:pt idx="119">
                  <c:v>4.4817980675915479</c:v>
                </c:pt>
                <c:pt idx="120">
                  <c:v>4.4626128498249882</c:v>
                </c:pt>
                <c:pt idx="121">
                  <c:v>4.4440620390083314</c:v>
                </c:pt>
                <c:pt idx="122">
                  <c:v>4.426139314455166</c:v>
                </c:pt>
                <c:pt idx="123">
                  <c:v>4.4088366203435339</c:v>
                </c:pt>
                <c:pt idx="124">
                  <c:v>4.3921442572055778</c:v>
                </c:pt>
                <c:pt idx="125">
                  <c:v>4.3760509895762176</c:v>
                </c:pt>
                <c:pt idx="126">
                  <c:v>4.3605441673467045</c:v>
                </c:pt>
                <c:pt idx="127">
                  <c:v>4.3456098581572293</c:v>
                </c:pt>
                <c:pt idx="128">
                  <c:v>4.3312329880472582</c:v>
                </c:pt>
                <c:pt idx="129">
                  <c:v>4.3173974875610925</c:v>
                </c:pt>
                <c:pt idx="130">
                  <c:v>4.3040864405726342</c:v>
                </c:pt>
                <c:pt idx="131">
                  <c:v>4.2912822332372951</c:v>
                </c:pt>
                <c:pt idx="132">
                  <c:v>4.2789667006875938</c:v>
                </c:pt>
                <c:pt idx="133">
                  <c:v>4.2671212693475695</c:v>
                </c:pt>
                <c:pt idx="134">
                  <c:v>4.2557270930346887</c:v>
                </c:pt>
                <c:pt idx="135">
                  <c:v>4.2447651813314815</c:v>
                </c:pt>
                <c:pt idx="136">
                  <c:v>4.2342165190290251</c:v>
                </c:pt>
                <c:pt idx="137">
                  <c:v>4.2240621757585055</c:v>
                </c:pt>
                <c:pt idx="138">
                  <c:v>4.2142834052253217</c:v>
                </c:pt>
                <c:pt idx="139">
                  <c:v>4.204861733734786</c:v>
                </c:pt>
                <c:pt idx="140">
                  <c:v>4.1957790379437796</c:v>
                </c:pt>
                <c:pt idx="141">
                  <c:v>4.1870176119853024</c:v>
                </c:pt>
                <c:pt idx="142">
                  <c:v>4.178560224291056</c:v>
                </c:pt>
                <c:pt idx="143">
                  <c:v>4.1703901645812316</c:v>
                </c:pt>
                <c:pt idx="144">
                  <c:v>4.1624912816015902</c:v>
                </c:pt>
                <c:pt idx="145">
                  <c:v>4.1548480122683547</c:v>
                </c:pt>
                <c:pt idx="146">
                  <c:v>4.147445402934129</c:v>
                </c:pt>
                <c:pt idx="147">
                  <c:v>4.1402691235164966</c:v>
                </c:pt>
                <c:pt idx="148">
                  <c:v>4.1333054752387834</c:v>
                </c:pt>
                <c:pt idx="149">
                  <c:v>4.1265413927230785</c:v>
                </c:pt>
                <c:pt idx="150">
                  <c:v>4.1199644411526171</c:v>
                </c:pt>
                <c:pt idx="151">
                  <c:v>4.1135628091869991</c:v>
                </c:pt>
                <c:pt idx="152">
                  <c:v>4.1073252982724551</c:v>
                </c:pt>
                <c:pt idx="153">
                  <c:v>4.1012413089428215</c:v>
                </c:pt>
                <c:pt idx="154">
                  <c:v>4.0953008246573113</c:v>
                </c:pt>
                <c:pt idx="155">
                  <c:v>4.0894943936701749</c:v>
                </c:pt>
                <c:pt idx="156">
                  <c:v>4.0838131093765142</c:v>
                </c:pt>
                <c:pt idx="157">
                  <c:v>4.0782485895288607</c:v>
                </c:pt>
                <c:pt idx="158">
                  <c:v>4.0727929546715425</c:v>
                </c:pt>
                <c:pt idx="159">
                  <c:v>4.067438806094934</c:v>
                </c:pt>
                <c:pt idx="160">
                  <c:v>4.0621792035698698</c:v>
                </c:pt>
                <c:pt idx="161">
                  <c:v>4.0570076430839501</c:v>
                </c:pt>
                <c:pt idx="162">
                  <c:v>4.051918034766401</c:v>
                </c:pt>
                <c:pt idx="163">
                  <c:v>4.0469046811564677</c:v>
                </c:pt>
                <c:pt idx="164">
                  <c:v>4.0419622559420052</c:v>
                </c:pt>
                <c:pt idx="165">
                  <c:v>4.0370857832698528</c:v>
                </c:pt>
                <c:pt idx="166">
                  <c:v>4.032270617707451</c:v>
                </c:pt>
                <c:pt idx="167">
                  <c:v>4.0275124249159644</c:v>
                </c:pt>
                <c:pt idx="168">
                  <c:v>4.0228071630784656</c:v>
                </c:pt>
                <c:pt idx="169">
                  <c:v>4.0181510651124785</c:v>
                </c:pt>
                <c:pt idx="170">
                  <c:v>4.0135406216839984</c:v>
                </c:pt>
                <c:pt idx="171">
                  <c:v>4.0089725650298984</c:v>
                </c:pt>
                <c:pt idx="172">
                  <c:v>4.0044438535870643</c:v>
                </c:pt>
                <c:pt idx="173">
                  <c:v>3.9999516574196017</c:v>
                </c:pt>
                <c:pt idx="174">
                  <c:v>3.9954933444297209</c:v>
                </c:pt>
                <c:pt idx="175">
                  <c:v>3.9910664673333711</c:v>
                </c:pt>
                <c:pt idx="176">
                  <c:v>3.9866687513780974</c:v>
                </c:pt>
                <c:pt idx="177">
                  <c:v>3.9822980827779064</c:v>
                </c:pt>
                <c:pt idx="178">
                  <c:v>3.9779524978379337</c:v>
                </c:pt>
                <c:pt idx="179">
                  <c:v>3.9736301727403385</c:v>
                </c:pt>
                <c:pt idx="180">
                  <c:v>3.9693294139620159</c:v>
                </c:pt>
                <c:pt idx="181">
                  <c:v>3.9650486492943111</c:v>
                </c:pt>
                <c:pt idx="182">
                  <c:v>3.9607864194348483</c:v>
                </c:pt>
                <c:pt idx="183">
                  <c:v>3.9565413701218697</c:v>
                </c:pt>
                <c:pt idx="184">
                  <c:v>3.9523122447819112</c:v>
                </c:pt>
                <c:pt idx="185">
                  <c:v>3.9480978776623648</c:v>
                </c:pt>
                <c:pt idx="186">
                  <c:v>3.943897187421241</c:v>
                </c:pt>
                <c:pt idx="187">
                  <c:v>3.9397091711474035</c:v>
                </c:pt>
                <c:pt idx="188">
                  <c:v>3.935532898785544</c:v>
                </c:pt>
                <c:pt idx="189">
                  <c:v>3.931367507941232</c:v>
                </c:pt>
                <c:pt idx="190">
                  <c:v>3.9272121990424527</c:v>
                </c:pt>
                <c:pt idx="191">
                  <c:v>3.9230662308352011</c:v>
                </c:pt>
                <c:pt idx="192">
                  <c:v>3.9189289161917609</c:v>
                </c:pt>
                <c:pt idx="193">
                  <c:v>3.9147996182114708</c:v>
                </c:pt>
                <c:pt idx="194">
                  <c:v>3.9106777465948088</c:v>
                </c:pt>
                <c:pt idx="195">
                  <c:v>3.9065627542727439</c:v>
                </c:pt>
                <c:pt idx="196">
                  <c:v>3.9024541342743095</c:v>
                </c:pt>
                <c:pt idx="197">
                  <c:v>3.8983514168163582</c:v>
                </c:pt>
                <c:pt idx="198">
                  <c:v>3.894254166600434</c:v>
                </c:pt>
                <c:pt idx="199">
                  <c:v>3.8901619803026071</c:v>
                </c:pt>
                <c:pt idx="200">
                  <c:v>3.8860744842429957</c:v>
                </c:pt>
                <c:pt idx="201">
                  <c:v>3.8819913322225572</c:v>
                </c:pt>
                <c:pt idx="202">
                  <c:v>3.877912203515506</c:v>
                </c:pt>
                <c:pt idx="203">
                  <c:v>3.8738368010064823</c:v>
                </c:pt>
                <c:pt idx="204">
                  <c:v>3.8697648494623111</c:v>
                </c:pt>
                <c:pt idx="205">
                  <c:v>3.8656960939288556</c:v>
                </c:pt>
                <c:pt idx="206">
                  <c:v>3.8616302982441235</c:v>
                </c:pt>
                <c:pt idx="207">
                  <c:v>3.8575672436593536</c:v>
                </c:pt>
                <c:pt idx="208">
                  <c:v>3.8535067275603954</c:v>
                </c:pt>
                <c:pt idx="209">
                  <c:v>3.8494485622822232</c:v>
                </c:pt>
                <c:pt idx="210">
                  <c:v>3.8453925740098907</c:v>
                </c:pt>
                <c:pt idx="211">
                  <c:v>3.8413386017597313</c:v>
                </c:pt>
                <c:pt idx="212">
                  <c:v>3.8372864964350226</c:v>
                </c:pt>
                <c:pt idx="213">
                  <c:v>3.8332361199507332</c:v>
                </c:pt>
                <c:pt idx="214">
                  <c:v>3.8291873444223663</c:v>
                </c:pt>
                <c:pt idx="215">
                  <c:v>3.8251400514142562</c:v>
                </c:pt>
                <c:pt idx="216">
                  <c:v>3.8210941312429894</c:v>
                </c:pt>
                <c:pt idx="217">
                  <c:v>3.8170494823319681</c:v>
                </c:pt>
                <c:pt idx="218">
                  <c:v>3.8130060106133721</c:v>
                </c:pt>
                <c:pt idx="219">
                  <c:v>3.8089636289740794</c:v>
                </c:pt>
                <c:pt idx="220">
                  <c:v>3.8049222567423255</c:v>
                </c:pt>
                <c:pt idx="221">
                  <c:v>3.8008818192121439</c:v>
                </c:pt>
                <c:pt idx="222">
                  <c:v>3.7968422472027985</c:v>
                </c:pt>
                <c:pt idx="223">
                  <c:v>3.7928034766506817</c:v>
                </c:pt>
                <c:pt idx="224">
                  <c:v>3.7887654482312598</c:v>
                </c:pt>
                <c:pt idx="225">
                  <c:v>3.7847281070088998</c:v>
                </c:pt>
                <c:pt idx="226">
                  <c:v>3.7806914021125078</c:v>
                </c:pt>
                <c:pt idx="227">
                  <c:v>3.7766552864350889</c:v>
                </c:pt>
                <c:pt idx="228">
                  <c:v>3.7726197163554813</c:v>
                </c:pt>
                <c:pt idx="229">
                  <c:v>3.7685846514806212</c:v>
                </c:pt>
                <c:pt idx="230">
                  <c:v>3.7645500544068353</c:v>
                </c:pt>
                <c:pt idx="231">
                  <c:v>3.7605158904987563</c:v>
                </c:pt>
                <c:pt idx="232">
                  <c:v>3.7564821276845741</c:v>
                </c:pt>
                <c:pt idx="233">
                  <c:v>3.7524487362664027</c:v>
                </c:pt>
                <c:pt idx="234">
                  <c:v>3.7484156887446671</c:v>
                </c:pt>
                <c:pt idx="235">
                  <c:v>3.7443829596554563</c:v>
                </c:pt>
                <c:pt idx="236">
                  <c:v>3.7403505254199123</c:v>
                </c:pt>
                <c:pt idx="237">
                  <c:v>3.7363183642047391</c:v>
                </c:pt>
                <c:pt idx="238">
                  <c:v>3.732286455793032</c:v>
                </c:pt>
                <c:pt idx="239">
                  <c:v>3.7282547814646563</c:v>
                </c:pt>
                <c:pt idx="240">
                  <c:v>3.7242233238854734</c:v>
                </c:pt>
                <c:pt idx="241">
                  <c:v>3.7201920670047555</c:v>
                </c:pt>
                <c:pt idx="242">
                  <c:v>3.7161609959601911</c:v>
                </c:pt>
                <c:pt idx="243">
                  <c:v>3.7121300969899211</c:v>
                </c:pt>
                <c:pt idx="244">
                  <c:v>3.7080993573510765</c:v>
                </c:pt>
                <c:pt idx="245">
                  <c:v>3.7040687652443456</c:v>
                </c:pt>
                <c:pt idx="246">
                  <c:v>3.700038309744123</c:v>
                </c:pt>
                <c:pt idx="247">
                  <c:v>3.6960079807338273</c:v>
                </c:pt>
                <c:pt idx="248">
                  <c:v>3.6919777688460087</c:v>
                </c:pt>
                <c:pt idx="249">
                  <c:v>3.6879476654068801</c:v>
                </c:pt>
                <c:pt idx="250">
                  <c:v>3.6839176623849639</c:v>
                </c:pt>
                <c:pt idx="251">
                  <c:v>3.6798877523435314</c:v>
                </c:pt>
                <c:pt idx="252">
                  <c:v>3.6758579283965709</c:v>
                </c:pt>
                <c:pt idx="253">
                  <c:v>3.6718281841680067</c:v>
                </c:pt>
                <c:pt idx="254">
                  <c:v>3.6677985137539428</c:v>
                </c:pt>
                <c:pt idx="255">
                  <c:v>3.663768911687697</c:v>
                </c:pt>
                <c:pt idx="256">
                  <c:v>3.6597393729074312</c:v>
                </c:pt>
                <c:pt idx="257">
                  <c:v>3.6557098927261666</c:v>
                </c:pt>
                <c:pt idx="258">
                  <c:v>3.6516804668040308</c:v>
                </c:pt>
                <c:pt idx="259">
                  <c:v>3.6476510911225519</c:v>
                </c:pt>
                <c:pt idx="260">
                  <c:v>3.6436217619608566</c:v>
                </c:pt>
                <c:pt idx="261">
                  <c:v>3.6395924758736369</c:v>
                </c:pt>
                <c:pt idx="262">
                  <c:v>3.635563229670737</c:v>
                </c:pt>
                <c:pt idx="263">
                  <c:v>3.6315340203982647</c:v>
                </c:pt>
                <c:pt idx="264">
                  <c:v>3.6275048453210887</c:v>
                </c:pt>
                <c:pt idx="265">
                  <c:v>3.623475701906643</c:v>
                </c:pt>
                <c:pt idx="266">
                  <c:v>3.6194465878099242</c:v>
                </c:pt>
                <c:pt idx="267">
                  <c:v>3.6154175008595999</c:v>
                </c:pt>
                <c:pt idx="268">
                  <c:v>3.6113884390451467</c:v>
                </c:pt>
                <c:pt idx="269">
                  <c:v>3.6073594005049463</c:v>
                </c:pt>
                <c:pt idx="270">
                  <c:v>3.6033303835152486</c:v>
                </c:pt>
                <c:pt idx="271">
                  <c:v>3.5993013864799703</c:v>
                </c:pt>
                <c:pt idx="272">
                  <c:v>3.5952724079212359</c:v>
                </c:pt>
                <c:pt idx="273">
                  <c:v>3.5912434464706218</c:v>
                </c:pt>
                <c:pt idx="274">
                  <c:v>3.5872145008610552</c:v>
                </c:pt>
                <c:pt idx="275">
                  <c:v>3.5831855699193023</c:v>
                </c:pt>
                <c:pt idx="276">
                  <c:v>3.579156652559023</c:v>
                </c:pt>
                <c:pt idx="277">
                  <c:v>3.5751277477743333</c:v>
                </c:pt>
                <c:pt idx="278">
                  <c:v>3.5710988546338474</c:v>
                </c:pt>
                <c:pt idx="279">
                  <c:v>3.56706997227516</c:v>
                </c:pt>
                <c:pt idx="280">
                  <c:v>3.5630410998997384</c:v>
                </c:pt>
                <c:pt idx="281">
                  <c:v>3.55901223676819</c:v>
                </c:pt>
                <c:pt idx="282">
                  <c:v>3.5549833821958847</c:v>
                </c:pt>
                <c:pt idx="283">
                  <c:v>3.5509545355488967</c:v>
                </c:pt>
                <c:pt idx="284">
                  <c:v>3.5469256962402529</c:v>
                </c:pt>
                <c:pt idx="285">
                  <c:v>3.5428968637264493</c:v>
                </c:pt>
                <c:pt idx="286">
                  <c:v>3.5388680375042396</c:v>
                </c:pt>
                <c:pt idx="287">
                  <c:v>3.5348392171076464</c:v>
                </c:pt>
                <c:pt idx="288">
                  <c:v>3.5308104021052049</c:v>
                </c:pt>
                <c:pt idx="289">
                  <c:v>3.5267815920974064</c:v>
                </c:pt>
                <c:pt idx="290">
                  <c:v>3.5227527867143307</c:v>
                </c:pt>
                <c:pt idx="291">
                  <c:v>3.5187239856134545</c:v>
                </c:pt>
                <c:pt idx="292">
                  <c:v>3.5146951884776243</c:v>
                </c:pt>
                <c:pt idx="293">
                  <c:v>3.5106663950131738</c:v>
                </c:pt>
                <c:pt idx="294">
                  <c:v>3.5066376049481889</c:v>
                </c:pt>
                <c:pt idx="295">
                  <c:v>3.5026088180308932</c:v>
                </c:pt>
                <c:pt idx="296">
                  <c:v>3.4985800340281576</c:v>
                </c:pt>
                <c:pt idx="297">
                  <c:v>3.4945512527241185</c:v>
                </c:pt>
                <c:pt idx="298">
                  <c:v>3.4905224739189036</c:v>
                </c:pt>
                <c:pt idx="299">
                  <c:v>3.4864936974274379</c:v>
                </c:pt>
                <c:pt idx="300">
                  <c:v>3.4824649230783598</c:v>
                </c:pt>
                <c:pt idx="301">
                  <c:v>3.4784361507129944</c:v>
                </c:pt>
                <c:pt idx="302">
                  <c:v>3.474407380184422</c:v>
                </c:pt>
                <c:pt idx="303">
                  <c:v>3.4703786113566029</c:v>
                </c:pt>
                <c:pt idx="304">
                  <c:v>3.4663498441035721</c:v>
                </c:pt>
                <c:pt idx="305">
                  <c:v>3.4623210783086975</c:v>
                </c:pt>
                <c:pt idx="306">
                  <c:v>3.4582923138639803</c:v>
                </c:pt>
                <c:pt idx="307">
                  <c:v>3.4542635506694248</c:v>
                </c:pt>
                <c:pt idx="308">
                  <c:v>3.4502347886324385</c:v>
                </c:pt>
                <c:pt idx="309">
                  <c:v>3.446206027667289</c:v>
                </c:pt>
                <c:pt idx="310">
                  <c:v>3.4421772676945901</c:v>
                </c:pt>
                <c:pt idx="311">
                  <c:v>3.4381485086408388</c:v>
                </c:pt>
                <c:pt idx="312">
                  <c:v>3.4341197504379739</c:v>
                </c:pt>
                <c:pt idx="313">
                  <c:v>3.4300909930229766</c:v>
                </c:pt>
                <c:pt idx="314">
                  <c:v>3.4260622363374926</c:v>
                </c:pt>
                <c:pt idx="315">
                  <c:v>3.4220334803274932</c:v>
                </c:pt>
                <c:pt idx="316">
                  <c:v>3.4180047249429499</c:v>
                </c:pt>
                <c:pt idx="317">
                  <c:v>3.4139759701375381</c:v>
                </c:pt>
                <c:pt idx="318">
                  <c:v>3.4099472158683648</c:v>
                </c:pt>
                <c:pt idx="319">
                  <c:v>3.4059184620957152</c:v>
                </c:pt>
                <c:pt idx="320">
                  <c:v>3.4018897087828144</c:v>
                </c:pt>
                <c:pt idx="321">
                  <c:v>3.3978609558956121</c:v>
                </c:pt>
                <c:pt idx="322">
                  <c:v>3.393832203402579</c:v>
                </c:pt>
                <c:pt idx="323">
                  <c:v>3.3898034512745223</c:v>
                </c:pt>
                <c:pt idx="324">
                  <c:v>3.3857746994844096</c:v>
                </c:pt>
                <c:pt idx="325">
                  <c:v>3.3817459480072127</c:v>
                </c:pt>
                <c:pt idx="326">
                  <c:v>3.3777171968197548</c:v>
                </c:pt>
                <c:pt idx="327">
                  <c:v>3.3736884459005774</c:v>
                </c:pt>
                <c:pt idx="328">
                  <c:v>3.3696596952298101</c:v>
                </c:pt>
                <c:pt idx="329">
                  <c:v>3.3656309447890553</c:v>
                </c:pt>
                <c:pt idx="330">
                  <c:v>3.3616021945612768</c:v>
                </c:pt>
                <c:pt idx="331">
                  <c:v>3.3575734445307015</c:v>
                </c:pt>
                <c:pt idx="332">
                  <c:v>3.3535446946827232</c:v>
                </c:pt>
                <c:pt idx="333">
                  <c:v>3.3495159450038186</c:v>
                </c:pt>
                <c:pt idx="334">
                  <c:v>3.345487195481466</c:v>
                </c:pt>
                <c:pt idx="335">
                  <c:v>3.3414584461040686</c:v>
                </c:pt>
                <c:pt idx="336">
                  <c:v>3.3374296968608927</c:v>
                </c:pt>
                <c:pt idx="337">
                  <c:v>3.3334009477419961</c:v>
                </c:pt>
                <c:pt idx="338">
                  <c:v>3.3293721987381746</c:v>
                </c:pt>
                <c:pt idx="339">
                  <c:v>3.3253434498409051</c:v>
                </c:pt>
                <c:pt idx="340">
                  <c:v>3.3213147010422963</c:v>
                </c:pt>
                <c:pt idx="341">
                  <c:v>3.3172859523350402</c:v>
                </c:pt>
                <c:pt idx="342">
                  <c:v>3.3132572037123724</c:v>
                </c:pt>
                <c:pt idx="343">
                  <c:v>3.309228455168026</c:v>
                </c:pt>
                <c:pt idx="344">
                  <c:v>3.305199706696202</c:v>
                </c:pt>
                <c:pt idx="345">
                  <c:v>3.3011709582915287</c:v>
                </c:pt>
                <c:pt idx="346">
                  <c:v>3.2971422099490324</c:v>
                </c:pt>
                <c:pt idx="347">
                  <c:v>3.2931134616641078</c:v>
                </c:pt>
                <c:pt idx="348">
                  <c:v>3.2890847134324908</c:v>
                </c:pt>
                <c:pt idx="349">
                  <c:v>3.2850559652502342</c:v>
                </c:pt>
                <c:pt idx="350">
                  <c:v>3.2810272171136816</c:v>
                </c:pt>
                <c:pt idx="351">
                  <c:v>3.276998469019448</c:v>
                </c:pt>
                <c:pt idx="352">
                  <c:v>3.2729697209643991</c:v>
                </c:pt>
                <c:pt idx="353">
                  <c:v>3.2689409729456331</c:v>
                </c:pt>
                <c:pt idx="354">
                  <c:v>3.2649122249604616</c:v>
                </c:pt>
                <c:pt idx="355">
                  <c:v>3.2608834770063977</c:v>
                </c:pt>
                <c:pt idx="356">
                  <c:v>3.2568547290811374</c:v>
                </c:pt>
                <c:pt idx="357">
                  <c:v>3.2528259811825464</c:v>
                </c:pt>
                <c:pt idx="358">
                  <c:v>3.2487972333086503</c:v>
                </c:pt>
                <c:pt idx="359">
                  <c:v>3.2447684854576204</c:v>
                </c:pt>
                <c:pt idx="360">
                  <c:v>3.240739737627762</c:v>
                </c:pt>
                <c:pt idx="361">
                  <c:v>3.2367109898175084</c:v>
                </c:pt>
                <c:pt idx="362">
                  <c:v>3.2326822420254056</c:v>
                </c:pt>
                <c:pt idx="363">
                  <c:v>3.2286534942501124</c:v>
                </c:pt>
                <c:pt idx="364">
                  <c:v>3.2246247464903801</c:v>
                </c:pt>
                <c:pt idx="365">
                  <c:v>3.2205959987450594</c:v>
                </c:pt>
                <c:pt idx="366">
                  <c:v>3.2165672510130818</c:v>
                </c:pt>
                <c:pt idx="367">
                  <c:v>3.2125385032934579</c:v>
                </c:pt>
                <c:pt idx="368">
                  <c:v>3.2085097555852746</c:v>
                </c:pt>
                <c:pt idx="369">
                  <c:v>3.2044810078876838</c:v>
                </c:pt>
                <c:pt idx="370">
                  <c:v>3.2004522601999001</c:v>
                </c:pt>
                <c:pt idx="371">
                  <c:v>3.1964235125211982</c:v>
                </c:pt>
                <c:pt idx="372">
                  <c:v>3.1923947648509055</c:v>
                </c:pt>
                <c:pt idx="373">
                  <c:v>3.1883660171883994</c:v>
                </c:pt>
                <c:pt idx="374">
                  <c:v>3.1843372695331018</c:v>
                </c:pt>
                <c:pt idx="375">
                  <c:v>3.1803085218844798</c:v>
                </c:pt>
                <c:pt idx="376">
                  <c:v>3.1762797742420394</c:v>
                </c:pt>
                <c:pt idx="377">
                  <c:v>3.1722510266053217</c:v>
                </c:pt>
                <c:pt idx="378">
                  <c:v>3.1682222789739036</c:v>
                </c:pt>
                <c:pt idx="379">
                  <c:v>3.1641935313473928</c:v>
                </c:pt>
                <c:pt idx="380">
                  <c:v>3.160164783725425</c:v>
                </c:pt>
                <c:pt idx="381">
                  <c:v>3.1561360361076636</c:v>
                </c:pt>
                <c:pt idx="382">
                  <c:v>3.1521072884937986</c:v>
                </c:pt>
                <c:pt idx="383">
                  <c:v>3.1480785408835406</c:v>
                </c:pt>
                <c:pt idx="384">
                  <c:v>3.1440497932766212</c:v>
                </c:pt>
                <c:pt idx="385">
                  <c:v>3.1400210456727953</c:v>
                </c:pt>
                <c:pt idx="386">
                  <c:v>3.135992298071832</c:v>
                </c:pt>
                <c:pt idx="387">
                  <c:v>3.1319635504735208</c:v>
                </c:pt>
                <c:pt idx="388">
                  <c:v>3.1279348028776637</c:v>
                </c:pt>
                <c:pt idx="389">
                  <c:v>3.1239060552840803</c:v>
                </c:pt>
                <c:pt idx="390">
                  <c:v>3.119877307692601</c:v>
                </c:pt>
                <c:pt idx="391">
                  <c:v>3.1158485601030712</c:v>
                </c:pt>
                <c:pt idx="392">
                  <c:v>3.1118198125153453</c:v>
                </c:pt>
                <c:pt idx="393">
                  <c:v>3.107791064929291</c:v>
                </c:pt>
                <c:pt idx="394">
                  <c:v>3.103762317344783</c:v>
                </c:pt>
                <c:pt idx="395">
                  <c:v>3.0997335697617077</c:v>
                </c:pt>
                <c:pt idx="396">
                  <c:v>3.0957048221799592</c:v>
                </c:pt>
                <c:pt idx="397">
                  <c:v>3.0916760745994392</c:v>
                </c:pt>
                <c:pt idx="398">
                  <c:v>3.087647327020056</c:v>
                </c:pt>
                <c:pt idx="399">
                  <c:v>3.0836185794417252</c:v>
                </c:pt>
                <c:pt idx="400">
                  <c:v>3.0795898318643706</c:v>
                </c:pt>
                <c:pt idx="401">
                  <c:v>3.0755610842879184</c:v>
                </c:pt>
                <c:pt idx="402">
                  <c:v>3.071532336712302</c:v>
                </c:pt>
                <c:pt idx="403">
                  <c:v>3.0675035891374591</c:v>
                </c:pt>
                <c:pt idx="404">
                  <c:v>3.0634748415633339</c:v>
                </c:pt>
                <c:pt idx="405">
                  <c:v>3.0594460939898713</c:v>
                </c:pt>
                <c:pt idx="406">
                  <c:v>3.0554173464170242</c:v>
                </c:pt>
                <c:pt idx="407">
                  <c:v>3.0513885988447447</c:v>
                </c:pt>
                <c:pt idx="408">
                  <c:v>3.0473598512729936</c:v>
                </c:pt>
                <c:pt idx="409">
                  <c:v>3.0433311037017292</c:v>
                </c:pt>
                <c:pt idx="410">
                  <c:v>3.0393023561309169</c:v>
                </c:pt>
                <c:pt idx="411">
                  <c:v>3.035273608560523</c:v>
                </c:pt>
                <c:pt idx="412">
                  <c:v>3.0312448609905154</c:v>
                </c:pt>
                <c:pt idx="413">
                  <c:v>3.0272161134208675</c:v>
                </c:pt>
                <c:pt idx="414">
                  <c:v>3.0231873658515509</c:v>
                </c:pt>
                <c:pt idx="415">
                  <c:v>3.0191586182825416</c:v>
                </c:pt>
                <c:pt idx="416">
                  <c:v>3.0151298707138174</c:v>
                </c:pt>
                <c:pt idx="417">
                  <c:v>3.0111011231453571</c:v>
                </c:pt>
                <c:pt idx="418">
                  <c:v>3.00707237557714</c:v>
                </c:pt>
                <c:pt idx="419">
                  <c:v>3.0030436280091495</c:v>
                </c:pt>
                <c:pt idx="420">
                  <c:v>2.9990148804413677</c:v>
                </c:pt>
                <c:pt idx="421">
                  <c:v>2.9949861328737803</c:v>
                </c:pt>
                <c:pt idx="422">
                  <c:v>2.9909573853063716</c:v>
                </c:pt>
                <c:pt idx="423">
                  <c:v>2.9869286377391298</c:v>
                </c:pt>
                <c:pt idx="424">
                  <c:v>2.9828998901720416</c:v>
                </c:pt>
                <c:pt idx="425">
                  <c:v>2.9788711426050956</c:v>
                </c:pt>
                <c:pt idx="426">
                  <c:v>2.974842395038281</c:v>
                </c:pt>
                <c:pt idx="427">
                  <c:v>2.9708136474715889</c:v>
                </c:pt>
                <c:pt idx="428">
                  <c:v>2.9667848999050097</c:v>
                </c:pt>
                <c:pt idx="429">
                  <c:v>2.9627561523385353</c:v>
                </c:pt>
                <c:pt idx="430">
                  <c:v>2.9587274047721586</c:v>
                </c:pt>
                <c:pt idx="431">
                  <c:v>2.9546986572058707</c:v>
                </c:pt>
                <c:pt idx="432">
                  <c:v>2.9506699096396662</c:v>
                </c:pt>
                <c:pt idx="433">
                  <c:v>2.9466411620735382</c:v>
                </c:pt>
                <c:pt idx="434">
                  <c:v>2.9426124145074821</c:v>
                </c:pt>
                <c:pt idx="435">
                  <c:v>2.9385836669414918</c:v>
                </c:pt>
                <c:pt idx="436">
                  <c:v>2.9345549193755618</c:v>
                </c:pt>
                <c:pt idx="437">
                  <c:v>2.9305261718096896</c:v>
                </c:pt>
                <c:pt idx="438">
                  <c:v>2.9264974242438688</c:v>
                </c:pt>
                <c:pt idx="439">
                  <c:v>2.922468676678097</c:v>
                </c:pt>
                <c:pt idx="440">
                  <c:v>2.9184399291123695</c:v>
                </c:pt>
                <c:pt idx="441">
                  <c:v>2.9144111815466847</c:v>
                </c:pt>
                <c:pt idx="442">
                  <c:v>2.910382433981038</c:v>
                </c:pt>
                <c:pt idx="443">
                  <c:v>2.906353686415426</c:v>
                </c:pt>
                <c:pt idx="444">
                  <c:v>2.9023249388498478</c:v>
                </c:pt>
                <c:pt idx="445">
                  <c:v>2.8982961912843006</c:v>
                </c:pt>
                <c:pt idx="446">
                  <c:v>2.894267443718781</c:v>
                </c:pt>
                <c:pt idx="447">
                  <c:v>2.890238696153288</c:v>
                </c:pt>
                <c:pt idx="448">
                  <c:v>2.886209948587819</c:v>
                </c:pt>
                <c:pt idx="449">
                  <c:v>2.8821812010223722</c:v>
                </c:pt>
                <c:pt idx="450">
                  <c:v>2.8781524534569467</c:v>
                </c:pt>
                <c:pt idx="451">
                  <c:v>2.8741237058915399</c:v>
                </c:pt>
                <c:pt idx="452">
                  <c:v>2.8700949583261517</c:v>
                </c:pt>
                <c:pt idx="453">
                  <c:v>2.8660662107607795</c:v>
                </c:pt>
                <c:pt idx="454">
                  <c:v>2.8620374631954224</c:v>
                </c:pt>
                <c:pt idx="455">
                  <c:v>2.8580087156300804</c:v>
                </c:pt>
                <c:pt idx="456">
                  <c:v>2.8539799680647508</c:v>
                </c:pt>
                <c:pt idx="457">
                  <c:v>2.8499512204994328</c:v>
                </c:pt>
                <c:pt idx="458">
                  <c:v>2.8459224729341273</c:v>
                </c:pt>
                <c:pt idx="459">
                  <c:v>2.8418937253688314</c:v>
                </c:pt>
                <c:pt idx="460">
                  <c:v>2.8378649778035454</c:v>
                </c:pt>
                <c:pt idx="461">
                  <c:v>2.8338362302382674</c:v>
                </c:pt>
                <c:pt idx="462">
                  <c:v>2.8298074826729991</c:v>
                </c:pt>
                <c:pt idx="463">
                  <c:v>2.8257787351077379</c:v>
                </c:pt>
                <c:pt idx="464">
                  <c:v>2.8217499875424839</c:v>
                </c:pt>
                <c:pt idx="465">
                  <c:v>2.8177212399772351</c:v>
                </c:pt>
                <c:pt idx="466">
                  <c:v>2.8136924924119944</c:v>
                </c:pt>
                <c:pt idx="467">
                  <c:v>2.8096637448467581</c:v>
                </c:pt>
                <c:pt idx="468">
                  <c:v>2.8056349972815271</c:v>
                </c:pt>
                <c:pt idx="469">
                  <c:v>2.8016062497163015</c:v>
                </c:pt>
                <c:pt idx="470">
                  <c:v>2.7975775021510803</c:v>
                </c:pt>
                <c:pt idx="471">
                  <c:v>2.7935487545858626</c:v>
                </c:pt>
                <c:pt idx="472">
                  <c:v>2.7895200070206494</c:v>
                </c:pt>
                <c:pt idx="473">
                  <c:v>2.7854912594554389</c:v>
                </c:pt>
                <c:pt idx="474">
                  <c:v>2.7814625118902327</c:v>
                </c:pt>
                <c:pt idx="475">
                  <c:v>2.7774337643250293</c:v>
                </c:pt>
                <c:pt idx="476">
                  <c:v>2.7734050167598285</c:v>
                </c:pt>
                <c:pt idx="477">
                  <c:v>2.7693762691946295</c:v>
                </c:pt>
                <c:pt idx="478">
                  <c:v>2.7653475216294341</c:v>
                </c:pt>
                <c:pt idx="479">
                  <c:v>2.7613187740642404</c:v>
                </c:pt>
                <c:pt idx="480">
                  <c:v>2.7572900264990494</c:v>
                </c:pt>
                <c:pt idx="481">
                  <c:v>2.7532612789338593</c:v>
                </c:pt>
                <c:pt idx="482">
                  <c:v>2.7492325313686719</c:v>
                </c:pt>
                <c:pt idx="483">
                  <c:v>2.7452037838034853</c:v>
                </c:pt>
                <c:pt idx="484">
                  <c:v>2.7411750362383005</c:v>
                </c:pt>
                <c:pt idx="485">
                  <c:v>2.7371462886731175</c:v>
                </c:pt>
                <c:pt idx="486">
                  <c:v>2.7331175411079354</c:v>
                </c:pt>
                <c:pt idx="487">
                  <c:v>2.729088793542755</c:v>
                </c:pt>
                <c:pt idx="488">
                  <c:v>2.7250600459775756</c:v>
                </c:pt>
                <c:pt idx="489">
                  <c:v>2.721031298412397</c:v>
                </c:pt>
                <c:pt idx="490">
                  <c:v>2.7170025508472184</c:v>
                </c:pt>
                <c:pt idx="491">
                  <c:v>2.7129738032820416</c:v>
                </c:pt>
                <c:pt idx="492">
                  <c:v>2.7089450557168657</c:v>
                </c:pt>
                <c:pt idx="493">
                  <c:v>2.7049163081516916</c:v>
                </c:pt>
                <c:pt idx="494">
                  <c:v>2.7008875605865166</c:v>
                </c:pt>
                <c:pt idx="495">
                  <c:v>2.6968588130213424</c:v>
                </c:pt>
                <c:pt idx="496">
                  <c:v>2.6928300654561701</c:v>
                </c:pt>
                <c:pt idx="497">
                  <c:v>2.6888013178909969</c:v>
                </c:pt>
                <c:pt idx="498">
                  <c:v>2.6847725703258245</c:v>
                </c:pt>
                <c:pt idx="499">
                  <c:v>2.680743822760653</c:v>
                </c:pt>
                <c:pt idx="500">
                  <c:v>2.6767150751954825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993704"/>
        <c:axId val="241129168"/>
      </c:scatterChart>
      <c:valAx>
        <c:axId val="2409937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129168"/>
        <c:crosses val="autoZero"/>
        <c:crossBetween val="midCat"/>
      </c:valAx>
      <c:valAx>
        <c:axId val="2411291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09937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'12628 7.5 Biphasic'!$A$2:$A$22</c:f>
              <c:numCache>
                <c:formatCode>0.000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0</c:v>
                </c:pt>
                <c:pt idx="8">
                  <c:v>0.5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0</c:v>
                </c:pt>
                <c:pt idx="15">
                  <c:v>0.5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'12628 7.5 Biphasic'!$B$2:$B$22</c:f>
              <c:numCache>
                <c:formatCode>0.000</c:formatCode>
                <c:ptCount val="21"/>
                <c:pt idx="0">
                  <c:v>8.1037999999999997</c:v>
                </c:pt>
                <c:pt idx="1">
                  <c:v>6.7782</c:v>
                </c:pt>
                <c:pt idx="2">
                  <c:v>4.1959</c:v>
                </c:pt>
                <c:pt idx="3">
                  <c:v>3.8129</c:v>
                </c:pt>
                <c:pt idx="4">
                  <c:v>3.9777</c:v>
                </c:pt>
                <c:pt idx="5">
                  <c:v>2.5440999999999998</c:v>
                </c:pt>
                <c:pt idx="6">
                  <c:v>2</c:v>
                </c:pt>
                <c:pt idx="7">
                  <c:v>7.9031000000000002</c:v>
                </c:pt>
                <c:pt idx="8">
                  <c:v>6.5682</c:v>
                </c:pt>
                <c:pt idx="9">
                  <c:v>4.7558999999999996</c:v>
                </c:pt>
                <c:pt idx="10">
                  <c:v>2.8751000000000002</c:v>
                </c:pt>
                <c:pt idx="11">
                  <c:v>4.0792000000000002</c:v>
                </c:pt>
                <c:pt idx="12">
                  <c:v>3.3323999999999998</c:v>
                </c:pt>
                <c:pt idx="13">
                  <c:v>3.5440999999999998</c:v>
                </c:pt>
                <c:pt idx="14">
                  <c:v>7.9542000000000002</c:v>
                </c:pt>
                <c:pt idx="15">
                  <c:v>5.3746999999999998</c:v>
                </c:pt>
                <c:pt idx="16">
                  <c:v>4.2122000000000002</c:v>
                </c:pt>
                <c:pt idx="17">
                  <c:v>3.9369999999999998</c:v>
                </c:pt>
                <c:pt idx="18">
                  <c:v>2.9293999999999998</c:v>
                </c:pt>
                <c:pt idx="19">
                  <c:v>2.9369999999999998</c:v>
                </c:pt>
                <c:pt idx="20">
                  <c:v>2.8662999999999998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'12628 7.5 Biphasic'!$A$26:$A$359</c:f>
              <c:numCache>
                <c:formatCode>0.000</c:formatCode>
                <c:ptCount val="334"/>
                <c:pt idx="0">
                  <c:v>0</c:v>
                </c:pt>
                <c:pt idx="1">
                  <c:v>1.4999999999999999E-2</c:v>
                </c:pt>
                <c:pt idx="2">
                  <c:v>0.03</c:v>
                </c:pt>
                <c:pt idx="3">
                  <c:v>4.4999999999999998E-2</c:v>
                </c:pt>
                <c:pt idx="4">
                  <c:v>0.06</c:v>
                </c:pt>
                <c:pt idx="5">
                  <c:v>7.4999999999999997E-2</c:v>
                </c:pt>
                <c:pt idx="6">
                  <c:v>0.09</c:v>
                </c:pt>
                <c:pt idx="7">
                  <c:v>0.105</c:v>
                </c:pt>
                <c:pt idx="8">
                  <c:v>0.12</c:v>
                </c:pt>
                <c:pt idx="9">
                  <c:v>0.13500000000000001</c:v>
                </c:pt>
                <c:pt idx="10">
                  <c:v>0.15</c:v>
                </c:pt>
                <c:pt idx="11">
                  <c:v>0.16500000000000001</c:v>
                </c:pt>
                <c:pt idx="12">
                  <c:v>0.18</c:v>
                </c:pt>
                <c:pt idx="13">
                  <c:v>0.19500000000000001</c:v>
                </c:pt>
                <c:pt idx="14">
                  <c:v>0.21</c:v>
                </c:pt>
                <c:pt idx="15">
                  <c:v>0.22500000000000001</c:v>
                </c:pt>
                <c:pt idx="16">
                  <c:v>0.24</c:v>
                </c:pt>
                <c:pt idx="17">
                  <c:v>0.255</c:v>
                </c:pt>
                <c:pt idx="18">
                  <c:v>0.27</c:v>
                </c:pt>
                <c:pt idx="19">
                  <c:v>0.28499999999999998</c:v>
                </c:pt>
                <c:pt idx="20">
                  <c:v>0.3</c:v>
                </c:pt>
                <c:pt idx="21">
                  <c:v>0.315</c:v>
                </c:pt>
                <c:pt idx="22">
                  <c:v>0.33</c:v>
                </c:pt>
                <c:pt idx="23">
                  <c:v>0.34499999999999997</c:v>
                </c:pt>
                <c:pt idx="24">
                  <c:v>0.36</c:v>
                </c:pt>
                <c:pt idx="25">
                  <c:v>0.375</c:v>
                </c:pt>
                <c:pt idx="26">
                  <c:v>0.39</c:v>
                </c:pt>
                <c:pt idx="27">
                  <c:v>0.40500000000000003</c:v>
                </c:pt>
                <c:pt idx="28">
                  <c:v>0.42</c:v>
                </c:pt>
                <c:pt idx="29">
                  <c:v>0.435</c:v>
                </c:pt>
                <c:pt idx="30">
                  <c:v>0.45</c:v>
                </c:pt>
                <c:pt idx="31">
                  <c:v>0.46500000000000002</c:v>
                </c:pt>
                <c:pt idx="32">
                  <c:v>0.48</c:v>
                </c:pt>
                <c:pt idx="33">
                  <c:v>0.495</c:v>
                </c:pt>
                <c:pt idx="34">
                  <c:v>0.51</c:v>
                </c:pt>
                <c:pt idx="35">
                  <c:v>0.52500000000000002</c:v>
                </c:pt>
                <c:pt idx="36">
                  <c:v>0.54</c:v>
                </c:pt>
                <c:pt idx="37">
                  <c:v>0.55500000000000005</c:v>
                </c:pt>
                <c:pt idx="38">
                  <c:v>0.56999999999999995</c:v>
                </c:pt>
                <c:pt idx="39">
                  <c:v>0.58499999999999996</c:v>
                </c:pt>
                <c:pt idx="40">
                  <c:v>0.6</c:v>
                </c:pt>
                <c:pt idx="41">
                  <c:v>0.61499999999999999</c:v>
                </c:pt>
                <c:pt idx="42">
                  <c:v>0.63</c:v>
                </c:pt>
                <c:pt idx="43">
                  <c:v>0.64500000000000002</c:v>
                </c:pt>
                <c:pt idx="44">
                  <c:v>0.66</c:v>
                </c:pt>
                <c:pt idx="45">
                  <c:v>0.67500000000000004</c:v>
                </c:pt>
                <c:pt idx="46">
                  <c:v>0.69</c:v>
                </c:pt>
                <c:pt idx="47">
                  <c:v>0.70499999999999996</c:v>
                </c:pt>
                <c:pt idx="48">
                  <c:v>0.72</c:v>
                </c:pt>
                <c:pt idx="49">
                  <c:v>0.73499999999999999</c:v>
                </c:pt>
                <c:pt idx="50">
                  <c:v>0.75</c:v>
                </c:pt>
                <c:pt idx="51">
                  <c:v>0.76500000000000001</c:v>
                </c:pt>
                <c:pt idx="52">
                  <c:v>0.78</c:v>
                </c:pt>
                <c:pt idx="53">
                  <c:v>0.79500000000000004</c:v>
                </c:pt>
                <c:pt idx="54">
                  <c:v>0.81</c:v>
                </c:pt>
                <c:pt idx="55">
                  <c:v>0.82499999999999996</c:v>
                </c:pt>
                <c:pt idx="56">
                  <c:v>0.84</c:v>
                </c:pt>
                <c:pt idx="57">
                  <c:v>0.85499999999999998</c:v>
                </c:pt>
                <c:pt idx="58">
                  <c:v>0.87</c:v>
                </c:pt>
                <c:pt idx="59">
                  <c:v>0.88500000000000001</c:v>
                </c:pt>
                <c:pt idx="60">
                  <c:v>0.9</c:v>
                </c:pt>
                <c:pt idx="61">
                  <c:v>0.91500000000000004</c:v>
                </c:pt>
                <c:pt idx="62">
                  <c:v>0.93</c:v>
                </c:pt>
                <c:pt idx="63">
                  <c:v>0.94499999999999995</c:v>
                </c:pt>
                <c:pt idx="64">
                  <c:v>0.96</c:v>
                </c:pt>
                <c:pt idx="65">
                  <c:v>0.97499999999999998</c:v>
                </c:pt>
                <c:pt idx="66">
                  <c:v>0.99</c:v>
                </c:pt>
                <c:pt idx="67">
                  <c:v>1.0049999999999999</c:v>
                </c:pt>
                <c:pt idx="68">
                  <c:v>1.02</c:v>
                </c:pt>
                <c:pt idx="69">
                  <c:v>1.0349999999999999</c:v>
                </c:pt>
                <c:pt idx="70">
                  <c:v>1.05</c:v>
                </c:pt>
                <c:pt idx="71">
                  <c:v>1.0649999999999999</c:v>
                </c:pt>
                <c:pt idx="72">
                  <c:v>1.08</c:v>
                </c:pt>
                <c:pt idx="73">
                  <c:v>1.095</c:v>
                </c:pt>
                <c:pt idx="74">
                  <c:v>1.1100000000000001</c:v>
                </c:pt>
                <c:pt idx="75">
                  <c:v>1.125</c:v>
                </c:pt>
                <c:pt idx="76">
                  <c:v>1.1399999999999999</c:v>
                </c:pt>
                <c:pt idx="77">
                  <c:v>1.155</c:v>
                </c:pt>
                <c:pt idx="78">
                  <c:v>1.17</c:v>
                </c:pt>
                <c:pt idx="79">
                  <c:v>1.1850000000000001</c:v>
                </c:pt>
                <c:pt idx="80">
                  <c:v>1.2</c:v>
                </c:pt>
                <c:pt idx="81">
                  <c:v>1.2150000000000001</c:v>
                </c:pt>
                <c:pt idx="82">
                  <c:v>1.23</c:v>
                </c:pt>
                <c:pt idx="83">
                  <c:v>1.2450000000000001</c:v>
                </c:pt>
                <c:pt idx="84">
                  <c:v>1.26</c:v>
                </c:pt>
                <c:pt idx="85">
                  <c:v>1.2749999999999999</c:v>
                </c:pt>
                <c:pt idx="86">
                  <c:v>1.29</c:v>
                </c:pt>
                <c:pt idx="87">
                  <c:v>1.3049999999999999</c:v>
                </c:pt>
                <c:pt idx="88">
                  <c:v>1.32</c:v>
                </c:pt>
                <c:pt idx="89">
                  <c:v>1.335</c:v>
                </c:pt>
                <c:pt idx="90">
                  <c:v>1.35</c:v>
                </c:pt>
                <c:pt idx="91">
                  <c:v>1.365</c:v>
                </c:pt>
                <c:pt idx="92">
                  <c:v>1.38</c:v>
                </c:pt>
                <c:pt idx="93">
                  <c:v>1.395</c:v>
                </c:pt>
                <c:pt idx="94">
                  <c:v>1.41</c:v>
                </c:pt>
                <c:pt idx="95">
                  <c:v>1.425</c:v>
                </c:pt>
                <c:pt idx="96">
                  <c:v>1.44</c:v>
                </c:pt>
                <c:pt idx="97">
                  <c:v>1.4550000000000001</c:v>
                </c:pt>
                <c:pt idx="98">
                  <c:v>1.47</c:v>
                </c:pt>
                <c:pt idx="99">
                  <c:v>1.4850000000000001</c:v>
                </c:pt>
                <c:pt idx="100">
                  <c:v>1.5</c:v>
                </c:pt>
                <c:pt idx="101">
                  <c:v>1.5149999999999999</c:v>
                </c:pt>
                <c:pt idx="102">
                  <c:v>1.53</c:v>
                </c:pt>
                <c:pt idx="103">
                  <c:v>1.5449999999999999</c:v>
                </c:pt>
                <c:pt idx="104">
                  <c:v>1.56</c:v>
                </c:pt>
                <c:pt idx="105">
                  <c:v>1.575</c:v>
                </c:pt>
                <c:pt idx="106">
                  <c:v>1.59</c:v>
                </c:pt>
                <c:pt idx="107">
                  <c:v>1.605</c:v>
                </c:pt>
                <c:pt idx="108">
                  <c:v>1.62</c:v>
                </c:pt>
                <c:pt idx="109">
                  <c:v>1.635</c:v>
                </c:pt>
                <c:pt idx="110">
                  <c:v>1.65</c:v>
                </c:pt>
                <c:pt idx="111">
                  <c:v>1.665</c:v>
                </c:pt>
                <c:pt idx="112">
                  <c:v>1.68</c:v>
                </c:pt>
                <c:pt idx="113">
                  <c:v>1.6950000000000001</c:v>
                </c:pt>
                <c:pt idx="114">
                  <c:v>1.71</c:v>
                </c:pt>
                <c:pt idx="115">
                  <c:v>1.7250000000000001</c:v>
                </c:pt>
                <c:pt idx="116">
                  <c:v>1.74</c:v>
                </c:pt>
                <c:pt idx="117">
                  <c:v>1.7549999999999999</c:v>
                </c:pt>
                <c:pt idx="118">
                  <c:v>1.77</c:v>
                </c:pt>
                <c:pt idx="119">
                  <c:v>1.7849999999999999</c:v>
                </c:pt>
                <c:pt idx="120">
                  <c:v>1.8</c:v>
                </c:pt>
                <c:pt idx="121">
                  <c:v>1.8149999999999999</c:v>
                </c:pt>
                <c:pt idx="122">
                  <c:v>1.83</c:v>
                </c:pt>
                <c:pt idx="123">
                  <c:v>1.845</c:v>
                </c:pt>
                <c:pt idx="124">
                  <c:v>1.86</c:v>
                </c:pt>
                <c:pt idx="125">
                  <c:v>1.875</c:v>
                </c:pt>
                <c:pt idx="126">
                  <c:v>1.89</c:v>
                </c:pt>
                <c:pt idx="127">
                  <c:v>1.905</c:v>
                </c:pt>
                <c:pt idx="128">
                  <c:v>1.92</c:v>
                </c:pt>
                <c:pt idx="129">
                  <c:v>1.9350000000000001</c:v>
                </c:pt>
                <c:pt idx="130">
                  <c:v>1.95</c:v>
                </c:pt>
                <c:pt idx="131">
                  <c:v>1.9650000000000001</c:v>
                </c:pt>
                <c:pt idx="132">
                  <c:v>1.98</c:v>
                </c:pt>
                <c:pt idx="133">
                  <c:v>1.9950000000000001</c:v>
                </c:pt>
                <c:pt idx="134">
                  <c:v>2.0099999999999998</c:v>
                </c:pt>
                <c:pt idx="135">
                  <c:v>2.0249999999999999</c:v>
                </c:pt>
                <c:pt idx="136">
                  <c:v>2.04</c:v>
                </c:pt>
                <c:pt idx="137">
                  <c:v>2.0550000000000002</c:v>
                </c:pt>
                <c:pt idx="138">
                  <c:v>2.0699999999999998</c:v>
                </c:pt>
                <c:pt idx="139">
                  <c:v>2.085</c:v>
                </c:pt>
                <c:pt idx="140">
                  <c:v>2.1</c:v>
                </c:pt>
                <c:pt idx="141">
                  <c:v>2.1150000000000002</c:v>
                </c:pt>
                <c:pt idx="142">
                  <c:v>2.13</c:v>
                </c:pt>
                <c:pt idx="143">
                  <c:v>2.145</c:v>
                </c:pt>
                <c:pt idx="144">
                  <c:v>2.16</c:v>
                </c:pt>
                <c:pt idx="145">
                  <c:v>2.1749999999999998</c:v>
                </c:pt>
                <c:pt idx="146">
                  <c:v>2.19</c:v>
                </c:pt>
                <c:pt idx="147">
                  <c:v>2.2050000000000001</c:v>
                </c:pt>
                <c:pt idx="148">
                  <c:v>2.2200000000000002</c:v>
                </c:pt>
                <c:pt idx="149">
                  <c:v>2.2349999999999999</c:v>
                </c:pt>
                <c:pt idx="150">
                  <c:v>2.25</c:v>
                </c:pt>
                <c:pt idx="151">
                  <c:v>2.2650000000000001</c:v>
                </c:pt>
                <c:pt idx="152">
                  <c:v>2.2799999999999998</c:v>
                </c:pt>
                <c:pt idx="153">
                  <c:v>2.2949999999999999</c:v>
                </c:pt>
                <c:pt idx="154">
                  <c:v>2.31</c:v>
                </c:pt>
                <c:pt idx="155">
                  <c:v>2.3250000000000002</c:v>
                </c:pt>
                <c:pt idx="156">
                  <c:v>2.34</c:v>
                </c:pt>
                <c:pt idx="157">
                  <c:v>2.355</c:v>
                </c:pt>
                <c:pt idx="158">
                  <c:v>2.37</c:v>
                </c:pt>
                <c:pt idx="159">
                  <c:v>2.3849999999999998</c:v>
                </c:pt>
                <c:pt idx="160">
                  <c:v>2.4</c:v>
                </c:pt>
                <c:pt idx="161">
                  <c:v>2.415</c:v>
                </c:pt>
                <c:pt idx="162">
                  <c:v>2.4300000000000002</c:v>
                </c:pt>
                <c:pt idx="163">
                  <c:v>2.4449999999999998</c:v>
                </c:pt>
                <c:pt idx="164">
                  <c:v>2.46</c:v>
                </c:pt>
                <c:pt idx="165">
                  <c:v>2.4750000000000001</c:v>
                </c:pt>
                <c:pt idx="166">
                  <c:v>2.4900000000000002</c:v>
                </c:pt>
                <c:pt idx="167">
                  <c:v>2.5049999999999999</c:v>
                </c:pt>
                <c:pt idx="168">
                  <c:v>2.52</c:v>
                </c:pt>
                <c:pt idx="169">
                  <c:v>2.5350000000000001</c:v>
                </c:pt>
                <c:pt idx="170">
                  <c:v>2.5499999999999998</c:v>
                </c:pt>
                <c:pt idx="171">
                  <c:v>2.5649999999999999</c:v>
                </c:pt>
                <c:pt idx="172">
                  <c:v>2.58</c:v>
                </c:pt>
                <c:pt idx="173">
                  <c:v>2.5950000000000002</c:v>
                </c:pt>
                <c:pt idx="174">
                  <c:v>2.61</c:v>
                </c:pt>
                <c:pt idx="175">
                  <c:v>2.625</c:v>
                </c:pt>
                <c:pt idx="176">
                  <c:v>2.64</c:v>
                </c:pt>
                <c:pt idx="177">
                  <c:v>2.6549999999999998</c:v>
                </c:pt>
                <c:pt idx="178">
                  <c:v>2.67</c:v>
                </c:pt>
                <c:pt idx="179">
                  <c:v>2.6850000000000001</c:v>
                </c:pt>
                <c:pt idx="180">
                  <c:v>2.7</c:v>
                </c:pt>
                <c:pt idx="181">
                  <c:v>2.7149999999999999</c:v>
                </c:pt>
                <c:pt idx="182">
                  <c:v>2.73</c:v>
                </c:pt>
                <c:pt idx="183">
                  <c:v>2.7450000000000001</c:v>
                </c:pt>
                <c:pt idx="184">
                  <c:v>2.76</c:v>
                </c:pt>
                <c:pt idx="185">
                  <c:v>2.7749999999999999</c:v>
                </c:pt>
                <c:pt idx="186">
                  <c:v>2.79</c:v>
                </c:pt>
                <c:pt idx="187">
                  <c:v>2.8050000000000002</c:v>
                </c:pt>
                <c:pt idx="188">
                  <c:v>2.82</c:v>
                </c:pt>
                <c:pt idx="189">
                  <c:v>2.835</c:v>
                </c:pt>
                <c:pt idx="190">
                  <c:v>2.85</c:v>
                </c:pt>
                <c:pt idx="191">
                  <c:v>2.8650000000000002</c:v>
                </c:pt>
                <c:pt idx="192">
                  <c:v>2.88</c:v>
                </c:pt>
                <c:pt idx="193">
                  <c:v>2.895</c:v>
                </c:pt>
                <c:pt idx="194">
                  <c:v>2.91</c:v>
                </c:pt>
                <c:pt idx="195">
                  <c:v>2.9249999999999998</c:v>
                </c:pt>
                <c:pt idx="196">
                  <c:v>2.94</c:v>
                </c:pt>
                <c:pt idx="197">
                  <c:v>2.9550000000000001</c:v>
                </c:pt>
                <c:pt idx="198">
                  <c:v>2.97</c:v>
                </c:pt>
                <c:pt idx="199">
                  <c:v>2.9849999999999999</c:v>
                </c:pt>
                <c:pt idx="200">
                  <c:v>3</c:v>
                </c:pt>
                <c:pt idx="201">
                  <c:v>3.0150000000000001</c:v>
                </c:pt>
                <c:pt idx="202">
                  <c:v>3.03</c:v>
                </c:pt>
                <c:pt idx="203">
                  <c:v>3.0449999999999999</c:v>
                </c:pt>
                <c:pt idx="204">
                  <c:v>3.06</c:v>
                </c:pt>
                <c:pt idx="205">
                  <c:v>3.0750000000000002</c:v>
                </c:pt>
                <c:pt idx="206">
                  <c:v>3.09</c:v>
                </c:pt>
                <c:pt idx="207">
                  <c:v>3.105</c:v>
                </c:pt>
                <c:pt idx="208">
                  <c:v>3.12</c:v>
                </c:pt>
                <c:pt idx="209">
                  <c:v>3.1349999999999998</c:v>
                </c:pt>
                <c:pt idx="210">
                  <c:v>3.15</c:v>
                </c:pt>
                <c:pt idx="211">
                  <c:v>3.165</c:v>
                </c:pt>
                <c:pt idx="212">
                  <c:v>3.18</c:v>
                </c:pt>
                <c:pt idx="213">
                  <c:v>3.1949999999999998</c:v>
                </c:pt>
                <c:pt idx="214">
                  <c:v>3.21</c:v>
                </c:pt>
                <c:pt idx="215">
                  <c:v>3.2250000000000001</c:v>
                </c:pt>
                <c:pt idx="216">
                  <c:v>3.24</c:v>
                </c:pt>
                <c:pt idx="217">
                  <c:v>3.2549999999999999</c:v>
                </c:pt>
                <c:pt idx="218">
                  <c:v>3.27</c:v>
                </c:pt>
                <c:pt idx="219">
                  <c:v>3.2850000000000001</c:v>
                </c:pt>
                <c:pt idx="220">
                  <c:v>3.3</c:v>
                </c:pt>
                <c:pt idx="221">
                  <c:v>3.3149999999999999</c:v>
                </c:pt>
                <c:pt idx="222">
                  <c:v>3.33</c:v>
                </c:pt>
                <c:pt idx="223">
                  <c:v>3.3450000000000002</c:v>
                </c:pt>
                <c:pt idx="224">
                  <c:v>3.36</c:v>
                </c:pt>
                <c:pt idx="225">
                  <c:v>3.375</c:v>
                </c:pt>
                <c:pt idx="226">
                  <c:v>3.39</c:v>
                </c:pt>
                <c:pt idx="227">
                  <c:v>3.4049999999999998</c:v>
                </c:pt>
                <c:pt idx="228">
                  <c:v>3.42</c:v>
                </c:pt>
                <c:pt idx="229">
                  <c:v>3.4350000000000001</c:v>
                </c:pt>
                <c:pt idx="230">
                  <c:v>3.45</c:v>
                </c:pt>
                <c:pt idx="231">
                  <c:v>3.4649999999999999</c:v>
                </c:pt>
                <c:pt idx="232">
                  <c:v>3.48</c:v>
                </c:pt>
                <c:pt idx="233">
                  <c:v>3.4950000000000001</c:v>
                </c:pt>
                <c:pt idx="234">
                  <c:v>3.51</c:v>
                </c:pt>
                <c:pt idx="235">
                  <c:v>3.5249999999999999</c:v>
                </c:pt>
                <c:pt idx="236">
                  <c:v>3.54</c:v>
                </c:pt>
                <c:pt idx="237">
                  <c:v>3.5550000000000002</c:v>
                </c:pt>
                <c:pt idx="238">
                  <c:v>3.57</c:v>
                </c:pt>
                <c:pt idx="239">
                  <c:v>3.585</c:v>
                </c:pt>
                <c:pt idx="240">
                  <c:v>3.6</c:v>
                </c:pt>
                <c:pt idx="241">
                  <c:v>3.6150000000000002</c:v>
                </c:pt>
                <c:pt idx="242">
                  <c:v>3.63</c:v>
                </c:pt>
                <c:pt idx="243">
                  <c:v>3.645</c:v>
                </c:pt>
                <c:pt idx="244">
                  <c:v>3.66</c:v>
                </c:pt>
                <c:pt idx="245">
                  <c:v>3.6749999999999998</c:v>
                </c:pt>
                <c:pt idx="246">
                  <c:v>3.69</c:v>
                </c:pt>
                <c:pt idx="247">
                  <c:v>3.7050000000000001</c:v>
                </c:pt>
                <c:pt idx="248">
                  <c:v>3.72</c:v>
                </c:pt>
                <c:pt idx="249">
                  <c:v>3.7349999999999999</c:v>
                </c:pt>
                <c:pt idx="250">
                  <c:v>3.75</c:v>
                </c:pt>
                <c:pt idx="251">
                  <c:v>3.7650000000000001</c:v>
                </c:pt>
                <c:pt idx="252">
                  <c:v>3.78</c:v>
                </c:pt>
                <c:pt idx="253">
                  <c:v>3.7949999999999999</c:v>
                </c:pt>
                <c:pt idx="254">
                  <c:v>3.81</c:v>
                </c:pt>
                <c:pt idx="255">
                  <c:v>3.8250000000000002</c:v>
                </c:pt>
                <c:pt idx="256">
                  <c:v>3.84</c:v>
                </c:pt>
                <c:pt idx="257">
                  <c:v>3.855</c:v>
                </c:pt>
                <c:pt idx="258">
                  <c:v>3.87</c:v>
                </c:pt>
                <c:pt idx="259">
                  <c:v>3.8849999999999998</c:v>
                </c:pt>
                <c:pt idx="260">
                  <c:v>3.9</c:v>
                </c:pt>
                <c:pt idx="261">
                  <c:v>3.915</c:v>
                </c:pt>
                <c:pt idx="262">
                  <c:v>3.93</c:v>
                </c:pt>
                <c:pt idx="263">
                  <c:v>3.9449999999999998</c:v>
                </c:pt>
                <c:pt idx="264">
                  <c:v>3.96</c:v>
                </c:pt>
                <c:pt idx="265">
                  <c:v>3.9750000000000001</c:v>
                </c:pt>
                <c:pt idx="266">
                  <c:v>3.99</c:v>
                </c:pt>
                <c:pt idx="267">
                  <c:v>4.0049999999999999</c:v>
                </c:pt>
                <c:pt idx="268">
                  <c:v>4.0199999999999996</c:v>
                </c:pt>
                <c:pt idx="269">
                  <c:v>4.0350000000000001</c:v>
                </c:pt>
                <c:pt idx="270">
                  <c:v>4.05</c:v>
                </c:pt>
                <c:pt idx="271">
                  <c:v>4.0650000000000004</c:v>
                </c:pt>
                <c:pt idx="272">
                  <c:v>4.08</c:v>
                </c:pt>
                <c:pt idx="273">
                  <c:v>4.0949999999999998</c:v>
                </c:pt>
                <c:pt idx="274">
                  <c:v>4.1100000000000003</c:v>
                </c:pt>
                <c:pt idx="275">
                  <c:v>4.125</c:v>
                </c:pt>
                <c:pt idx="276">
                  <c:v>4.1399999999999997</c:v>
                </c:pt>
                <c:pt idx="277">
                  <c:v>4.1550000000000002</c:v>
                </c:pt>
                <c:pt idx="278">
                  <c:v>4.17</c:v>
                </c:pt>
                <c:pt idx="279">
                  <c:v>4.1849999999999996</c:v>
                </c:pt>
                <c:pt idx="280">
                  <c:v>4.2</c:v>
                </c:pt>
                <c:pt idx="281">
                  <c:v>4.2149999999999999</c:v>
                </c:pt>
                <c:pt idx="282">
                  <c:v>4.2300000000000004</c:v>
                </c:pt>
                <c:pt idx="283">
                  <c:v>4.2450000000000001</c:v>
                </c:pt>
                <c:pt idx="284">
                  <c:v>4.26</c:v>
                </c:pt>
                <c:pt idx="285">
                  <c:v>4.2750000000000004</c:v>
                </c:pt>
                <c:pt idx="286">
                  <c:v>4.29</c:v>
                </c:pt>
                <c:pt idx="287">
                  <c:v>4.3049999999999997</c:v>
                </c:pt>
                <c:pt idx="288">
                  <c:v>4.32</c:v>
                </c:pt>
                <c:pt idx="289">
                  <c:v>4.335</c:v>
                </c:pt>
                <c:pt idx="290">
                  <c:v>4.3499999999999996</c:v>
                </c:pt>
                <c:pt idx="291">
                  <c:v>4.3650000000000002</c:v>
                </c:pt>
                <c:pt idx="292">
                  <c:v>4.38</c:v>
                </c:pt>
                <c:pt idx="293">
                  <c:v>4.3949999999999996</c:v>
                </c:pt>
                <c:pt idx="294">
                  <c:v>4.41</c:v>
                </c:pt>
                <c:pt idx="295">
                  <c:v>4.4249999999999998</c:v>
                </c:pt>
                <c:pt idx="296">
                  <c:v>4.4400000000000004</c:v>
                </c:pt>
                <c:pt idx="297">
                  <c:v>4.4550000000000001</c:v>
                </c:pt>
                <c:pt idx="298">
                  <c:v>4.47</c:v>
                </c:pt>
                <c:pt idx="299">
                  <c:v>4.4850000000000003</c:v>
                </c:pt>
                <c:pt idx="300">
                  <c:v>4.5</c:v>
                </c:pt>
                <c:pt idx="301">
                  <c:v>4.5149999999999997</c:v>
                </c:pt>
                <c:pt idx="302">
                  <c:v>4.53</c:v>
                </c:pt>
                <c:pt idx="303">
                  <c:v>4.5449999999999999</c:v>
                </c:pt>
                <c:pt idx="304">
                  <c:v>4.5599999999999996</c:v>
                </c:pt>
                <c:pt idx="305">
                  <c:v>4.5750000000000002</c:v>
                </c:pt>
                <c:pt idx="306">
                  <c:v>4.59</c:v>
                </c:pt>
                <c:pt idx="307">
                  <c:v>4.6050000000000004</c:v>
                </c:pt>
                <c:pt idx="308">
                  <c:v>4.62</c:v>
                </c:pt>
                <c:pt idx="309">
                  <c:v>4.6349999999999998</c:v>
                </c:pt>
                <c:pt idx="310">
                  <c:v>4.6500000000000004</c:v>
                </c:pt>
                <c:pt idx="311">
                  <c:v>4.665</c:v>
                </c:pt>
                <c:pt idx="312">
                  <c:v>4.68</c:v>
                </c:pt>
                <c:pt idx="313">
                  <c:v>4.6950000000000003</c:v>
                </c:pt>
                <c:pt idx="314">
                  <c:v>4.71</c:v>
                </c:pt>
                <c:pt idx="315">
                  <c:v>4.7249999999999996</c:v>
                </c:pt>
                <c:pt idx="316">
                  <c:v>4.74</c:v>
                </c:pt>
                <c:pt idx="317">
                  <c:v>4.7549999999999999</c:v>
                </c:pt>
                <c:pt idx="318">
                  <c:v>4.7699999999999996</c:v>
                </c:pt>
                <c:pt idx="319">
                  <c:v>4.7850000000000001</c:v>
                </c:pt>
                <c:pt idx="320">
                  <c:v>4.8</c:v>
                </c:pt>
                <c:pt idx="321">
                  <c:v>4.8150000000000004</c:v>
                </c:pt>
                <c:pt idx="322">
                  <c:v>4.83</c:v>
                </c:pt>
                <c:pt idx="323">
                  <c:v>4.8449999999999998</c:v>
                </c:pt>
                <c:pt idx="324">
                  <c:v>4.8600000000000003</c:v>
                </c:pt>
                <c:pt idx="325">
                  <c:v>4.875</c:v>
                </c:pt>
                <c:pt idx="326">
                  <c:v>4.8899999999999997</c:v>
                </c:pt>
                <c:pt idx="327">
                  <c:v>4.9050000000000002</c:v>
                </c:pt>
                <c:pt idx="328">
                  <c:v>4.92</c:v>
                </c:pt>
                <c:pt idx="329">
                  <c:v>4.9349999999999996</c:v>
                </c:pt>
                <c:pt idx="330">
                  <c:v>4.95</c:v>
                </c:pt>
                <c:pt idx="331">
                  <c:v>4.9649999999999999</c:v>
                </c:pt>
                <c:pt idx="332">
                  <c:v>4.9800000000000004</c:v>
                </c:pt>
                <c:pt idx="333">
                  <c:v>4.9950000000000001</c:v>
                </c:pt>
              </c:numCache>
            </c:numRef>
          </c:xVal>
          <c:yVal>
            <c:numRef>
              <c:f>'12628 7.5 Biphasic'!$C$26:$C$359</c:f>
              <c:numCache>
                <c:formatCode>0.000</c:formatCode>
                <c:ptCount val="334"/>
                <c:pt idx="0">
                  <c:v>8.0274589549450717</c:v>
                </c:pt>
                <c:pt idx="1">
                  <c:v>7.9712979763360599</c:v>
                </c:pt>
                <c:pt idx="2">
                  <c:v>7.9151381116339206</c:v>
                </c:pt>
                <c:pt idx="3">
                  <c:v>7.8589795021598654</c:v>
                </c:pt>
                <c:pt idx="4">
                  <c:v>7.8028223071563065</c:v>
                </c:pt>
                <c:pt idx="5">
                  <c:v>7.7466667060572565</c:v>
                </c:pt>
                <c:pt idx="6">
                  <c:v>7.6905129010457731</c:v>
                </c:pt>
                <c:pt idx="7">
                  <c:v>7.6343611199345585</c:v>
                </c:pt>
                <c:pt idx="8">
                  <c:v>7.5782116194103635</c:v>
                </c:pt>
                <c:pt idx="9">
                  <c:v>7.5220646886878582</c:v>
                </c:pt>
                <c:pt idx="10">
                  <c:v>7.4659206536243392</c:v>
                </c:pt>
                <c:pt idx="11">
                  <c:v>7.409779881352959</c:v>
                </c:pt>
                <c:pt idx="12">
                  <c:v>7.3536427854993001</c:v>
                </c:pt>
                <c:pt idx="13">
                  <c:v>7.2975098320540592</c:v>
                </c:pt>
                <c:pt idx="14">
                  <c:v>7.2413815459834971</c:v>
                </c:pt>
                <c:pt idx="15">
                  <c:v>7.1852585186692695</c:v>
                </c:pt>
                <c:pt idx="16">
                  <c:v>7.1291414162802935</c:v>
                </c:pt>
                <c:pt idx="17">
                  <c:v>7.0730309891916665</c:v>
                </c:pt>
                <c:pt idx="18">
                  <c:v>7.0169280825793674</c:v>
                </c:pt>
                <c:pt idx="19">
                  <c:v>6.96083364833469</c:v>
                </c:pt>
                <c:pt idx="20">
                  <c:v>6.9047487584592044</c:v>
                </c:pt>
                <c:pt idx="21">
                  <c:v>6.8486746201196897</c:v>
                </c:pt>
                <c:pt idx="22">
                  <c:v>6.7926125925629712</c:v>
                </c:pt>
                <c:pt idx="23">
                  <c:v>6.7365642061131128</c:v>
                </c:pt>
                <c:pt idx="24">
                  <c:v>6.6805311834980463</c:v>
                </c:pt>
                <c:pt idx="25">
                  <c:v>6.6245154637794839</c:v>
                </c:pt>
                <c:pt idx="26">
                  <c:v>6.5685192291889782</c:v>
                </c:pt>
                <c:pt idx="27">
                  <c:v>6.5125449352041205</c:v>
                </c:pt>
                <c:pt idx="28">
                  <c:v>6.4565953442321149</c:v>
                </c:pt>
                <c:pt idx="29">
                  <c:v>6.4006735633029983</c:v>
                </c:pt>
                <c:pt idx="30">
                  <c:v>6.3447830862113115</c:v>
                </c:pt>
                <c:pt idx="31">
                  <c:v>6.2889278405824562</c:v>
                </c:pt>
                <c:pt idx="32">
                  <c:v>6.2331122403775083</c:v>
                </c:pt>
                <c:pt idx="33">
                  <c:v>6.1773412443867626</c:v>
                </c:pt>
                <c:pt idx="34">
                  <c:v>6.1216204212962735</c:v>
                </c:pt>
                <c:pt idx="35">
                  <c:v>6.065956021941008</c:v>
                </c:pt>
                <c:pt idx="36">
                  <c:v>6.0103550593804123</c:v>
                </c:pt>
                <c:pt idx="37">
                  <c:v>5.9548253974436829</c:v>
                </c:pt>
                <c:pt idx="38">
                  <c:v>5.8993758483885781</c:v>
                </c:pt>
                <c:pt idx="39">
                  <c:v>5.8440162802936566</c:v>
                </c:pt>
                <c:pt idx="40">
                  <c:v>5.7887577347528216</c:v>
                </c:pt>
                <c:pt idx="41">
                  <c:v>5.7336125553544992</c:v>
                </c:pt>
                <c:pt idx="42">
                  <c:v>5.6785945272960632</c:v>
                </c:pt>
                <c:pt idx="43">
                  <c:v>5.6237190282952856</c:v>
                </c:pt>
                <c:pt idx="44">
                  <c:v>5.5690031907010988</c:v>
                </c:pt>
                <c:pt idx="45">
                  <c:v>5.5144660743603158</c:v>
                </c:pt>
                <c:pt idx="46">
                  <c:v>5.4601288493480205</c:v>
                </c:pt>
                <c:pt idx="47">
                  <c:v>5.4060149870989296</c:v>
                </c:pt>
                <c:pt idx="48">
                  <c:v>5.3521504577667134</c:v>
                </c:pt>
                <c:pt idx="49">
                  <c:v>5.2985639307710937</c:v>
                </c:pt>
                <c:pt idx="50">
                  <c:v>5.2452869744547304</c:v>
                </c:pt>
                <c:pt idx="51">
                  <c:v>5.1923542495565549</c:v>
                </c:pt>
                <c:pt idx="52">
                  <c:v>5.1398036898184785</c:v>
                </c:pt>
                <c:pt idx="53">
                  <c:v>5.0876766614974809</c:v>
                </c:pt>
                <c:pt idx="54">
                  <c:v>5.0360180918953645</c:v>
                </c:pt>
                <c:pt idx="55">
                  <c:v>4.9848765553130274</c:v>
                </c:pt>
                <c:pt idx="56">
                  <c:v>4.9343043031891156</c:v>
                </c:pt>
                <c:pt idx="57">
                  <c:v>4.8843572237396824</c:v>
                </c:pt>
                <c:pt idx="58">
                  <c:v>4.8350947153658286</c:v>
                </c:pt>
                <c:pt idx="59">
                  <c:v>4.7865794576732581</c:v>
                </c:pt>
                <c:pt idx="60">
                  <c:v>4.7388770644191238</c:v>
                </c:pt>
                <c:pt idx="61">
                  <c:v>4.6920556043519017</c:v>
                </c:pt>
                <c:pt idx="62">
                  <c:v>4.6461849790101182</c:v>
                </c:pt>
                <c:pt idx="63">
                  <c:v>4.6013361513098374</c:v>
                </c:pt>
                <c:pt idx="64">
                  <c:v>4.5575802252825657</c:v>
                </c:pt>
                <c:pt idx="65">
                  <c:v>4.5149873855580545</c:v>
                </c:pt>
                <c:pt idx="66">
                  <c:v>4.4736257148275262</c:v>
                </c:pt>
                <c:pt idx="67">
                  <c:v>4.4335599180146659</c:v>
                </c:pt>
                <c:pt idx="68">
                  <c:v>4.3948499923969333</c:v>
                </c:pt>
                <c:pt idx="69">
                  <c:v>4.3575498924042195</c:v>
                </c:pt>
                <c:pt idx="70">
                  <c:v>4.3217062450934449</c:v>
                </c:pt>
                <c:pt idx="71">
                  <c:v>4.2873571761999196</c:v>
                </c:pt>
                <c:pt idx="72">
                  <c:v>4.2545313062561281</c:v>
                </c:pt>
                <c:pt idx="73">
                  <c:v>4.2232469710086438</c:v>
                </c:pt>
                <c:pt idx="74">
                  <c:v>4.1935117102735848</c:v>
                </c:pt>
                <c:pt idx="75">
                  <c:v>4.16532205509814</c:v>
                </c:pt>
                <c:pt idx="76">
                  <c:v>4.1386636258761538</c:v>
                </c:pt>
                <c:pt idx="77">
                  <c:v>4.1135115355719432</c:v>
                </c:pt>
                <c:pt idx="78">
                  <c:v>4.0898310743035431</c:v>
                </c:pt>
                <c:pt idx="79">
                  <c:v>4.0675786360000483</c:v>
                </c:pt>
                <c:pt idx="80">
                  <c:v>4.046702836098631</c:v>
                </c:pt>
                <c:pt idx="81">
                  <c:v>4.0271457621618314</c:v>
                </c:pt>
                <c:pt idx="82">
                  <c:v>4.0088442971240665</c:v>
                </c:pt>
                <c:pt idx="83">
                  <c:v>3.9917314572729738</c:v>
                </c:pt>
                <c:pt idx="84">
                  <c:v>3.97573769322209</c:v>
                </c:pt>
                <c:pt idx="85">
                  <c:v>3.9607921109361381</c:v>
                </c:pt>
                <c:pt idx="86">
                  <c:v>3.9468235801360052</c:v>
                </c:pt>
                <c:pt idx="87">
                  <c:v>3.9337617080210121</c:v>
                </c:pt>
                <c:pt idx="88">
                  <c:v>3.921537666282112</c:v>
                </c:pt>
                <c:pt idx="89">
                  <c:v>3.910084868181956</c:v>
                </c:pt>
                <c:pt idx="90">
                  <c:v>3.8993394996585371</c:v>
                </c:pt>
                <c:pt idx="91">
                  <c:v>3.8892409138238868</c:v>
                </c:pt>
                <c:pt idx="92">
                  <c:v>3.8797319019256049</c:v>
                </c:pt>
                <c:pt idx="93">
                  <c:v>3.8707588559969093</c:v>
                </c:pt>
                <c:pt idx="94">
                  <c:v>3.8622718392959454</c:v>
                </c:pt>
                <c:pt idx="95">
                  <c:v>3.8542245805108708</c:v>
                </c:pt>
                <c:pt idx="96">
                  <c:v>3.8465744068604391</c:v>
                </c:pt>
                <c:pt idx="97">
                  <c:v>3.8392821298979101</c:v>
                </c:pt>
                <c:pt idx="98">
                  <c:v>3.8323118962353249</c:v>
                </c:pt>
                <c:pt idx="99">
                  <c:v>3.8256310137071665</c:v>
                </c:pt>
                <c:pt idx="100">
                  <c:v>3.8192097618060199</c:v>
                </c:pt>
                <c:pt idx="101">
                  <c:v>3.8130211936292628</c:v>
                </c:pt>
                <c:pt idx="102">
                  <c:v>3.8070409351253831</c:v>
                </c:pt>
                <c:pt idx="103">
                  <c:v>3.8012469861474205</c:v>
                </c:pt>
                <c:pt idx="104">
                  <c:v>3.795619526717843</c:v>
                </c:pt>
                <c:pt idx="105">
                  <c:v>3.7901407309800472</c:v>
                </c:pt>
                <c:pt idx="106">
                  <c:v>3.7847945905451175</c:v>
                </c:pt>
                <c:pt idx="107">
                  <c:v>3.7795667483223392</c:v>
                </c:pt>
                <c:pt idx="108">
                  <c:v>3.7744443434301704</c:v>
                </c:pt>
                <c:pt idx="109">
                  <c:v>3.7694158674025342</c:v>
                </c:pt>
                <c:pt idx="110">
                  <c:v>3.764471031615761</c:v>
                </c:pt>
                <c:pt idx="111">
                  <c:v>3.7596006456482263</c:v>
                </c:pt>
                <c:pt idx="112">
                  <c:v>3.7547965061332711</c:v>
                </c:pt>
                <c:pt idx="113">
                  <c:v>3.7500512955639964</c:v>
                </c:pt>
                <c:pt idx="114">
                  <c:v>3.7453584904453647</c:v>
                </c:pt>
                <c:pt idx="115">
                  <c:v>3.7407122781559359</c:v>
                </c:pt>
                <c:pt idx="116">
                  <c:v>3.7361074818712146</c:v>
                </c:pt>
                <c:pt idx="117">
                  <c:v>3.7315394929071113</c:v>
                </c:pt>
                <c:pt idx="118">
                  <c:v>3.7270042098606462</c:v>
                </c:pt>
                <c:pt idx="119">
                  <c:v>3.7224979839521275</c:v>
                </c:pt>
                <c:pt idx="120">
                  <c:v>3.7180175700055145</c:v>
                </c:pt>
                <c:pt idx="121">
                  <c:v>3.7135600825394963</c:v>
                </c:pt>
                <c:pt idx="122">
                  <c:v>3.7091229564790913</c:v>
                </c:pt>
                <c:pt idx="123">
                  <c:v>3.7047039120351641</c:v>
                </c:pt>
                <c:pt idx="124">
                  <c:v>3.7003009233362034</c:v>
                </c:pt>
                <c:pt idx="125">
                  <c:v>3.6959121904323355</c:v>
                </c:pt>
                <c:pt idx="126">
                  <c:v>3.6915361143254977</c:v>
                </c:pt>
                <c:pt idx="127">
                  <c:v>3.6871712747116145</c:v>
                </c:pt>
                <c:pt idx="128">
                  <c:v>3.6828164101504521</c:v>
                </c:pt>
                <c:pt idx="129">
                  <c:v>3.6784704004063853</c:v>
                </c:pt>
                <c:pt idx="130">
                  <c:v>3.6741322507287686</c:v>
                </c:pt>
                <c:pt idx="131">
                  <c:v>3.669801077863859</c:v>
                </c:pt>
                <c:pt idx="132">
                  <c:v>3.6654760976114948</c:v>
                </c:pt>
                <c:pt idx="133">
                  <c:v>3.6611566137590277</c:v>
                </c:pt>
                <c:pt idx="134">
                  <c:v>3.6568420082425153</c:v>
                </c:pt>
                <c:pt idx="135">
                  <c:v>3.6525317324009894</c:v>
                </c:pt>
                <c:pt idx="136">
                  <c:v>3.6482252992038751</c:v>
                </c:pt>
                <c:pt idx="137">
                  <c:v>3.6439222763444619</c:v>
                </c:pt>
                <c:pt idx="138">
                  <c:v>3.6396222801038789</c:v>
                </c:pt>
                <c:pt idx="139">
                  <c:v>3.6353249699003429</c:v>
                </c:pt>
                <c:pt idx="140">
                  <c:v>3.6310300434477396</c:v>
                </c:pt>
                <c:pt idx="141">
                  <c:v>3.62673723245587</c:v>
                </c:pt>
                <c:pt idx="142">
                  <c:v>3.6224462988121369</c:v>
                </c:pt>
                <c:pt idx="143">
                  <c:v>3.6181570311910276</c:v>
                </c:pt>
                <c:pt idx="144">
                  <c:v>3.6138692420437071</c:v>
                </c:pt>
                <c:pt idx="145">
                  <c:v>3.609582764925273</c:v>
                </c:pt>
                <c:pt idx="146">
                  <c:v>3.6052974521219427</c:v>
                </c:pt>
                <c:pt idx="147">
                  <c:v>3.6010131725446159</c:v>
                </c:pt>
                <c:pt idx="148">
                  <c:v>3.5967298098590099</c:v>
                </c:pt>
                <c:pt idx="149">
                  <c:v>3.5924472608258498</c:v>
                </c:pt>
                <c:pt idx="150">
                  <c:v>3.5881654338275784</c:v>
                </c:pt>
                <c:pt idx="151">
                  <c:v>3.5838842475606736</c:v>
                </c:pt>
                <c:pt idx="152">
                  <c:v>3.5796036298749732</c:v>
                </c:pt>
                <c:pt idx="153">
                  <c:v>3.5753235167435262</c:v>
                </c:pt>
                <c:pt idx="154">
                  <c:v>3.5710438513483043</c:v>
                </c:pt>
                <c:pt idx="155">
                  <c:v>3.5667645832687533</c:v>
                </c:pt>
                <c:pt idx="156">
                  <c:v>3.5624856677616403</c:v>
                </c:pt>
                <c:pt idx="157">
                  <c:v>3.5582070651219295</c:v>
                </c:pt>
                <c:pt idx="158">
                  <c:v>3.5539287401155759</c:v>
                </c:pt>
                <c:pt idx="159">
                  <c:v>3.5496506614761545</c:v>
                </c:pt>
                <c:pt idx="160">
                  <c:v>3.5453728014581447</c:v>
                </c:pt>
                <c:pt idx="161">
                  <c:v>3.5410951354404929</c:v>
                </c:pt>
                <c:pt idx="162">
                  <c:v>3.536817641574804</c:v>
                </c:pt>
                <c:pt idx="163">
                  <c:v>3.5325403004731379</c:v>
                </c:pt>
                <c:pt idx="164">
                  <c:v>3.5282630949309475</c:v>
                </c:pt>
                <c:pt idx="165">
                  <c:v>3.5239860096812166</c:v>
                </c:pt>
                <c:pt idx="166">
                  <c:v>3.5197090311762755</c:v>
                </c:pt>
                <c:pt idx="167">
                  <c:v>3.5154321473941845</c:v>
                </c:pt>
                <c:pt idx="168">
                  <c:v>3.5111553476669171</c:v>
                </c:pt>
                <c:pt idx="169">
                  <c:v>3.5068786225278865</c:v>
                </c:pt>
                <c:pt idx="170">
                  <c:v>3.5026019635766499</c:v>
                </c:pt>
                <c:pt idx="171">
                  <c:v>3.4983253633588394</c:v>
                </c:pt>
                <c:pt idx="172">
                  <c:v>3.4940488152596174</c:v>
                </c:pt>
                <c:pt idx="173">
                  <c:v>3.4897723134091292</c:v>
                </c:pt>
                <c:pt idx="174">
                  <c:v>3.4854958525986044</c:v>
                </c:pt>
                <c:pt idx="175">
                  <c:v>3.481219428205903</c:v>
                </c:pt>
                <c:pt idx="176">
                  <c:v>3.4769430361294509</c:v>
                </c:pt>
                <c:pt idx="177">
                  <c:v>3.47266667272961</c:v>
                </c:pt>
                <c:pt idx="178">
                  <c:v>3.4683903347766583</c:v>
                </c:pt>
                <c:pt idx="179">
                  <c:v>3.4641140194046161</c:v>
                </c:pt>
                <c:pt idx="180">
                  <c:v>3.4598377240702893</c:v>
                </c:pt>
                <c:pt idx="181">
                  <c:v>3.45556144651691</c:v>
                </c:pt>
                <c:pt idx="182">
                  <c:v>3.45128518474188</c:v>
                </c:pt>
                <c:pt idx="183">
                  <c:v>3.4470089369681434</c:v>
                </c:pt>
                <c:pt idx="184">
                  <c:v>3.4427327016187892</c:v>
                </c:pt>
                <c:pt idx="185">
                  <c:v>3.4384564772945048</c:v>
                </c:pt>
                <c:pt idx="186">
                  <c:v>3.4341802627535776</c:v>
                </c:pt>
                <c:pt idx="187">
                  <c:v>3.4299040568941441</c:v>
                </c:pt>
                <c:pt idx="188">
                  <c:v>3.4256278587384399</c:v>
                </c:pt>
                <c:pt idx="189">
                  <c:v>3.4213516674188211</c:v>
                </c:pt>
                <c:pt idx="190">
                  <c:v>3.4170754821653633</c:v>
                </c:pt>
                <c:pt idx="191">
                  <c:v>3.4127993022948564</c:v>
                </c:pt>
                <c:pt idx="192">
                  <c:v>3.4085231272010379</c:v>
                </c:pt>
                <c:pt idx="193">
                  <c:v>3.4042469563459266</c:v>
                </c:pt>
                <c:pt idx="194">
                  <c:v>3.3999707892521309</c:v>
                </c:pt>
                <c:pt idx="195">
                  <c:v>3.3956946254960272</c:v>
                </c:pt>
                <c:pt idx="196">
                  <c:v>3.3914184647017027</c:v>
                </c:pt>
                <c:pt idx="197">
                  <c:v>3.3871423065355826</c:v>
                </c:pt>
                <c:pt idx="198">
                  <c:v>3.3828661507016609</c:v>
                </c:pt>
                <c:pt idx="199">
                  <c:v>3.3785899969372712</c:v>
                </c:pt>
                <c:pt idx="200">
                  <c:v>3.3743138450093273</c:v>
                </c:pt>
                <c:pt idx="201">
                  <c:v>3.370037694710998</c:v>
                </c:pt>
                <c:pt idx="202">
                  <c:v>3.3657615458587449</c:v>
                </c:pt>
                <c:pt idx="203">
                  <c:v>3.3614853982897008</c:v>
                </c:pt>
                <c:pt idx="204">
                  <c:v>3.3572092518593433</c:v>
                </c:pt>
                <c:pt idx="205">
                  <c:v>3.3529331064394245</c:v>
                </c:pt>
                <c:pt idx="206">
                  <c:v>3.3486569619161441</c:v>
                </c:pt>
                <c:pt idx="207">
                  <c:v>3.3443808181885153</c:v>
                </c:pt>
                <c:pt idx="208">
                  <c:v>3.340104675166927</c:v>
                </c:pt>
                <c:pt idx="209">
                  <c:v>3.3358285327718606</c:v>
                </c:pt>
                <c:pt idx="210">
                  <c:v>3.3315523909327522</c:v>
                </c:pt>
                <c:pt idx="211">
                  <c:v>3.327276249586987</c:v>
                </c:pt>
                <c:pt idx="212">
                  <c:v>3.3230001086790004</c:v>
                </c:pt>
                <c:pt idx="213">
                  <c:v>3.3187239681594871</c:v>
                </c:pt>
                <c:pt idx="214">
                  <c:v>3.3144478279846954</c:v>
                </c:pt>
                <c:pt idx="215">
                  <c:v>3.3101716881158003</c:v>
                </c:pt>
                <c:pt idx="216">
                  <c:v>3.3058955485183494</c:v>
                </c:pt>
                <c:pt idx="217">
                  <c:v>3.3016194091617708</c:v>
                </c:pt>
                <c:pt idx="218">
                  <c:v>3.2973432700189358</c:v>
                </c:pt>
                <c:pt idx="219">
                  <c:v>3.2930671310657713</c:v>
                </c:pt>
                <c:pt idx="220">
                  <c:v>3.2887909922809158</c:v>
                </c:pt>
                <c:pt idx="221">
                  <c:v>3.2845148536454127</c:v>
                </c:pt>
                <c:pt idx="222">
                  <c:v>3.280238715142441</c:v>
                </c:pt>
                <c:pt idx="223">
                  <c:v>3.2759625767570739</c:v>
                </c:pt>
                <c:pt idx="224">
                  <c:v>3.2716864384760669</c:v>
                </c:pt>
                <c:pt idx="225">
                  <c:v>3.2674103002876649</c:v>
                </c:pt>
                <c:pt idx="226">
                  <c:v>3.2631341621814389</c:v>
                </c:pt>
                <c:pt idx="227">
                  <c:v>3.2588580241481342</c:v>
                </c:pt>
                <c:pt idx="228">
                  <c:v>3.2545818861795368</c:v>
                </c:pt>
                <c:pt idx="229">
                  <c:v>3.2503057482683602</c:v>
                </c:pt>
                <c:pt idx="230">
                  <c:v>3.2460296104081356</c:v>
                </c:pt>
                <c:pt idx="231">
                  <c:v>3.2417534725931265</c:v>
                </c:pt>
                <c:pt idx="232">
                  <c:v>3.2374773348182382</c:v>
                </c:pt>
                <c:pt idx="233">
                  <c:v>3.2332011970789543</c:v>
                </c:pt>
                <c:pt idx="234">
                  <c:v>3.2289250593712628</c:v>
                </c:pt>
                <c:pt idx="235">
                  <c:v>3.2246489216916068</c:v>
                </c:pt>
                <c:pt idx="236">
                  <c:v>3.2203727840368286</c:v>
                </c:pt>
                <c:pt idx="237">
                  <c:v>3.2160966464041261</c:v>
                </c:pt>
                <c:pt idx="238">
                  <c:v>3.2118205087910123</c:v>
                </c:pt>
                <c:pt idx="239">
                  <c:v>3.207544371195282</c:v>
                </c:pt>
                <c:pt idx="240">
                  <c:v>3.2032682336149776</c:v>
                </c:pt>
                <c:pt idx="241">
                  <c:v>3.1989920960483609</c:v>
                </c:pt>
                <c:pt idx="242">
                  <c:v>3.19471595849389</c:v>
                </c:pt>
                <c:pt idx="243">
                  <c:v>3.1904398209501981</c:v>
                </c:pt>
                <c:pt idx="244">
                  <c:v>3.18616368341607</c:v>
                </c:pt>
                <c:pt idx="245">
                  <c:v>3.1818875458904303</c:v>
                </c:pt>
                <c:pt idx="246">
                  <c:v>3.1776114083723206</c:v>
                </c:pt>
                <c:pt idx="247">
                  <c:v>3.1733352708608944</c:v>
                </c:pt>
                <c:pt idx="248">
                  <c:v>3.1690591333553986</c:v>
                </c:pt>
                <c:pt idx="249">
                  <c:v>3.1647829958551661</c:v>
                </c:pt>
                <c:pt idx="250">
                  <c:v>3.1605068583596028</c:v>
                </c:pt>
                <c:pt idx="251">
                  <c:v>3.1562307208681828</c:v>
                </c:pt>
                <c:pt idx="252">
                  <c:v>3.1519545833804408</c:v>
                </c:pt>
                <c:pt idx="253">
                  <c:v>3.147678445895961</c:v>
                </c:pt>
                <c:pt idx="254">
                  <c:v>3.1434023084143776</c:v>
                </c:pt>
                <c:pt idx="255">
                  <c:v>3.1391261709353628</c:v>
                </c:pt>
                <c:pt idx="256">
                  <c:v>3.1348500334586289</c:v>
                </c:pt>
                <c:pt idx="257">
                  <c:v>3.1305738959839173</c:v>
                </c:pt>
                <c:pt idx="258">
                  <c:v>3.1262977585110017</c:v>
                </c:pt>
                <c:pt idx="259">
                  <c:v>3.1220216210396794</c:v>
                </c:pt>
                <c:pt idx="260">
                  <c:v>3.1177454835697702</c:v>
                </c:pt>
                <c:pt idx="261">
                  <c:v>3.1134693461011151</c:v>
                </c:pt>
                <c:pt idx="262">
                  <c:v>3.1091932086335738</c:v>
                </c:pt>
                <c:pt idx="263">
                  <c:v>3.1049170711670202</c:v>
                </c:pt>
                <c:pt idx="264">
                  <c:v>3.1006409337013432</c:v>
                </c:pt>
                <c:pt idx="265">
                  <c:v>3.0963647962364442</c:v>
                </c:pt>
                <c:pt idx="266">
                  <c:v>3.0920886587722354</c:v>
                </c:pt>
                <c:pt idx="267">
                  <c:v>3.0878125213086394</c:v>
                </c:pt>
                <c:pt idx="268">
                  <c:v>3.083536383845586</c:v>
                </c:pt>
                <c:pt idx="269">
                  <c:v>3.0792602463830159</c:v>
                </c:pt>
                <c:pt idx="270">
                  <c:v>3.0749841089208729</c:v>
                </c:pt>
                <c:pt idx="271">
                  <c:v>3.0707079714591101</c:v>
                </c:pt>
                <c:pt idx="272">
                  <c:v>3.0664318339976848</c:v>
                </c:pt>
                <c:pt idx="273">
                  <c:v>3.0621556965365579</c:v>
                </c:pt>
                <c:pt idx="274">
                  <c:v>3.0578795590756966</c:v>
                </c:pt>
                <c:pt idx="275">
                  <c:v>3.0536034216150707</c:v>
                </c:pt>
                <c:pt idx="276">
                  <c:v>3.0493272841546535</c:v>
                </c:pt>
                <c:pt idx="277">
                  <c:v>3.0450511466944219</c:v>
                </c:pt>
                <c:pt idx="278">
                  <c:v>3.0407750092343555</c:v>
                </c:pt>
                <c:pt idx="279">
                  <c:v>3.0364988717744348</c:v>
                </c:pt>
                <c:pt idx="280">
                  <c:v>3.0322227343146428</c:v>
                </c:pt>
                <c:pt idx="281">
                  <c:v>3.0279465968549673</c:v>
                </c:pt>
                <c:pt idx="282">
                  <c:v>3.023670459395392</c:v>
                </c:pt>
                <c:pt idx="283">
                  <c:v>3.0193943219359083</c:v>
                </c:pt>
                <c:pt idx="284">
                  <c:v>3.0151181844765054</c:v>
                </c:pt>
                <c:pt idx="285">
                  <c:v>3.0108420470171726</c:v>
                </c:pt>
                <c:pt idx="286">
                  <c:v>3.0065659095579038</c:v>
                </c:pt>
                <c:pt idx="287">
                  <c:v>3.002289772098691</c:v>
                </c:pt>
                <c:pt idx="288">
                  <c:v>2.9980136346395279</c:v>
                </c:pt>
                <c:pt idx="289">
                  <c:v>2.9937374971804092</c:v>
                </c:pt>
                <c:pt idx="290">
                  <c:v>2.9894613597213295</c:v>
                </c:pt>
                <c:pt idx="291">
                  <c:v>2.9851852222622846</c:v>
                </c:pt>
                <c:pt idx="292">
                  <c:v>2.9809090848032707</c:v>
                </c:pt>
                <c:pt idx="293">
                  <c:v>2.9766329473442843</c:v>
                </c:pt>
                <c:pt idx="294">
                  <c:v>2.9723568098853228</c:v>
                </c:pt>
                <c:pt idx="295">
                  <c:v>2.9680806724263817</c:v>
                </c:pt>
                <c:pt idx="296">
                  <c:v>2.9638045349674602</c:v>
                </c:pt>
                <c:pt idx="297">
                  <c:v>2.9595283975085556</c:v>
                </c:pt>
                <c:pt idx="298">
                  <c:v>2.9552522600496669</c:v>
                </c:pt>
                <c:pt idx="299">
                  <c:v>2.9509761225907907</c:v>
                </c:pt>
                <c:pt idx="300">
                  <c:v>2.9466999851319269</c:v>
                </c:pt>
                <c:pt idx="301">
                  <c:v>2.9424238476730729</c:v>
                </c:pt>
                <c:pt idx="302">
                  <c:v>2.9381477102142286</c:v>
                </c:pt>
                <c:pt idx="303">
                  <c:v>2.9338715727553932</c:v>
                </c:pt>
                <c:pt idx="304">
                  <c:v>2.9295954352965641</c:v>
                </c:pt>
                <c:pt idx="305">
                  <c:v>2.925319297837742</c:v>
                </c:pt>
                <c:pt idx="306">
                  <c:v>2.9210431603789262</c:v>
                </c:pt>
                <c:pt idx="307">
                  <c:v>2.9167670229201148</c:v>
                </c:pt>
                <c:pt idx="308">
                  <c:v>2.9124908854613087</c:v>
                </c:pt>
                <c:pt idx="309">
                  <c:v>2.9082147480025062</c:v>
                </c:pt>
                <c:pt idx="310">
                  <c:v>2.9039386105437073</c:v>
                </c:pt>
                <c:pt idx="311">
                  <c:v>2.8996624730849119</c:v>
                </c:pt>
                <c:pt idx="312">
                  <c:v>2.8953863356261191</c:v>
                </c:pt>
                <c:pt idx="313">
                  <c:v>2.8911101981673282</c:v>
                </c:pt>
                <c:pt idx="314">
                  <c:v>2.8868340607085408</c:v>
                </c:pt>
                <c:pt idx="315">
                  <c:v>2.8825579232497542</c:v>
                </c:pt>
                <c:pt idx="316">
                  <c:v>2.8782817857909704</c:v>
                </c:pt>
                <c:pt idx="317">
                  <c:v>2.8740056483321874</c:v>
                </c:pt>
                <c:pt idx="318">
                  <c:v>2.8697295108734062</c:v>
                </c:pt>
                <c:pt idx="319">
                  <c:v>2.8654533734146259</c:v>
                </c:pt>
                <c:pt idx="320">
                  <c:v>2.8611772359558465</c:v>
                </c:pt>
                <c:pt idx="321">
                  <c:v>2.856901098497068</c:v>
                </c:pt>
                <c:pt idx="322">
                  <c:v>2.8526249610382912</c:v>
                </c:pt>
                <c:pt idx="323">
                  <c:v>2.8483488235795145</c:v>
                </c:pt>
                <c:pt idx="324">
                  <c:v>2.8440726861207386</c:v>
                </c:pt>
                <c:pt idx="325">
                  <c:v>2.8397965486619636</c:v>
                </c:pt>
                <c:pt idx="326">
                  <c:v>2.8355204112031887</c:v>
                </c:pt>
                <c:pt idx="327">
                  <c:v>2.8312442737444146</c:v>
                </c:pt>
                <c:pt idx="328">
                  <c:v>2.8269681362856405</c:v>
                </c:pt>
                <c:pt idx="329">
                  <c:v>2.8226919988268673</c:v>
                </c:pt>
                <c:pt idx="330">
                  <c:v>2.8184158613680941</c:v>
                </c:pt>
                <c:pt idx="331">
                  <c:v>2.8141397239093209</c:v>
                </c:pt>
                <c:pt idx="332">
                  <c:v>2.8098635864505486</c:v>
                </c:pt>
                <c:pt idx="333">
                  <c:v>2.8055874489917763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519672"/>
        <c:axId val="241520056"/>
      </c:scatterChart>
      <c:valAx>
        <c:axId val="2415196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520056"/>
        <c:crosses val="autoZero"/>
        <c:crossBetween val="midCat"/>
      </c:valAx>
      <c:valAx>
        <c:axId val="241520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5196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'12628_Biphasic 8.5'!$A$2:$A$22</c:f>
              <c:numCache>
                <c:formatCode>0.000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1E-4</c:v>
                </c:pt>
                <c:pt idx="8">
                  <c:v>0.50009999999999999</c:v>
                </c:pt>
                <c:pt idx="9">
                  <c:v>1.0001</c:v>
                </c:pt>
                <c:pt idx="10">
                  <c:v>2.0001000000000002</c:v>
                </c:pt>
                <c:pt idx="11">
                  <c:v>3.0001000000000002</c:v>
                </c:pt>
                <c:pt idx="12">
                  <c:v>4.0000999999999998</c:v>
                </c:pt>
                <c:pt idx="13">
                  <c:v>5.0000999999999998</c:v>
                </c:pt>
                <c:pt idx="14">
                  <c:v>1.4999999999999999E-4</c:v>
                </c:pt>
                <c:pt idx="15">
                  <c:v>0.50014999999999998</c:v>
                </c:pt>
                <c:pt idx="16">
                  <c:v>1.0001500000000001</c:v>
                </c:pt>
                <c:pt idx="17">
                  <c:v>2.0001500000000001</c:v>
                </c:pt>
                <c:pt idx="18">
                  <c:v>3.0001500000000001</c:v>
                </c:pt>
                <c:pt idx="19">
                  <c:v>4.0001499999999997</c:v>
                </c:pt>
                <c:pt idx="20">
                  <c:v>5.0001499999999997</c:v>
                </c:pt>
              </c:numCache>
            </c:numRef>
          </c:xVal>
          <c:yVal>
            <c:numRef>
              <c:f>'12628_Biphasic 8.5'!$B$2:$B$22</c:f>
              <c:numCache>
                <c:formatCode>0.000</c:formatCode>
                <c:ptCount val="21"/>
                <c:pt idx="0">
                  <c:v>8.1037999999999997</c:v>
                </c:pt>
                <c:pt idx="1">
                  <c:v>6.4031000000000002</c:v>
                </c:pt>
                <c:pt idx="2">
                  <c:v>4.1959</c:v>
                </c:pt>
                <c:pt idx="3">
                  <c:v>3.8028</c:v>
                </c:pt>
                <c:pt idx="4">
                  <c:v>3.8228</c:v>
                </c:pt>
                <c:pt idx="5">
                  <c:v>3.0413999999999999</c:v>
                </c:pt>
                <c:pt idx="6">
                  <c:v>2.4548000000000001</c:v>
                </c:pt>
                <c:pt idx="7">
                  <c:v>7.9031000000000002</c:v>
                </c:pt>
                <c:pt idx="8">
                  <c:v>4.6989999999999998</c:v>
                </c:pt>
                <c:pt idx="9">
                  <c:v>3.9685000000000001</c:v>
                </c:pt>
                <c:pt idx="10">
                  <c:v>3.9933999999999998</c:v>
                </c:pt>
                <c:pt idx="11">
                  <c:v>2.7404000000000002</c:v>
                </c:pt>
                <c:pt idx="12">
                  <c:v>3.2671999999999999</c:v>
                </c:pt>
                <c:pt idx="13">
                  <c:v>2.4771000000000001</c:v>
                </c:pt>
                <c:pt idx="14">
                  <c:v>7.9542000000000002</c:v>
                </c:pt>
                <c:pt idx="15">
                  <c:v>4.6721000000000004</c:v>
                </c:pt>
                <c:pt idx="16">
                  <c:v>4.6334999999999997</c:v>
                </c:pt>
                <c:pt idx="17">
                  <c:v>4.2671999999999999</c:v>
                </c:pt>
                <c:pt idx="18">
                  <c:v>3.4983</c:v>
                </c:pt>
                <c:pt idx="19">
                  <c:v>2.1303000000000001</c:v>
                </c:pt>
                <c:pt idx="20">
                  <c:v>2.7888999999999999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'12628_Biphasic 8.5'!$A$26:$A$526</c:f>
              <c:numCache>
                <c:formatCode>0.000</c:formatCode>
                <c:ptCount val="501"/>
                <c:pt idx="0">
                  <c:v>0</c:v>
                </c:pt>
                <c:pt idx="1">
                  <c:v>1.0000149999999999E-2</c:v>
                </c:pt>
                <c:pt idx="2">
                  <c:v>2.0000299999999999E-2</c:v>
                </c:pt>
                <c:pt idx="3">
                  <c:v>3.0000450000000001E-2</c:v>
                </c:pt>
                <c:pt idx="4">
                  <c:v>4.0000599999999997E-2</c:v>
                </c:pt>
                <c:pt idx="5">
                  <c:v>5.0000749999999997E-2</c:v>
                </c:pt>
                <c:pt idx="6">
                  <c:v>6.0000900000000003E-2</c:v>
                </c:pt>
                <c:pt idx="7">
                  <c:v>7.0001049999999995E-2</c:v>
                </c:pt>
                <c:pt idx="8">
                  <c:v>8.0001199999999995E-2</c:v>
                </c:pt>
                <c:pt idx="9">
                  <c:v>9.0001349999999994E-2</c:v>
                </c:pt>
                <c:pt idx="10">
                  <c:v>0.10000149999999999</c:v>
                </c:pt>
                <c:pt idx="11">
                  <c:v>0.11000165000000001</c:v>
                </c:pt>
                <c:pt idx="12">
                  <c:v>0.12000180000000001</c:v>
                </c:pt>
                <c:pt idx="13">
                  <c:v>0.13000195000000001</c:v>
                </c:pt>
                <c:pt idx="14">
                  <c:v>0.14000209999999999</c:v>
                </c:pt>
                <c:pt idx="15">
                  <c:v>0.15000225</c:v>
                </c:pt>
                <c:pt idx="16">
                  <c:v>0.16000239999999999</c:v>
                </c:pt>
                <c:pt idx="17">
                  <c:v>0.17000255</c:v>
                </c:pt>
                <c:pt idx="18">
                  <c:v>0.17749999999999999</c:v>
                </c:pt>
                <c:pt idx="19">
                  <c:v>0.19000285</c:v>
                </c:pt>
                <c:pt idx="20">
                  <c:v>0.20000299999999999</c:v>
                </c:pt>
                <c:pt idx="21">
                  <c:v>0.21000315</c:v>
                </c:pt>
                <c:pt idx="22">
                  <c:v>0.22000330000000001</c:v>
                </c:pt>
                <c:pt idx="23">
                  <c:v>0.23000345</c:v>
                </c:pt>
                <c:pt idx="24">
                  <c:v>0.24000360000000001</c:v>
                </c:pt>
                <c:pt idx="25">
                  <c:v>0.25000375000000002</c:v>
                </c:pt>
                <c:pt idx="26">
                  <c:v>0.26000390000000001</c:v>
                </c:pt>
                <c:pt idx="27">
                  <c:v>0.27000405</c:v>
                </c:pt>
                <c:pt idx="28">
                  <c:v>0.28000419999999998</c:v>
                </c:pt>
                <c:pt idx="29">
                  <c:v>0.29000435000000002</c:v>
                </c:pt>
                <c:pt idx="30">
                  <c:v>0.30000450000000001</c:v>
                </c:pt>
                <c:pt idx="31">
                  <c:v>0.31000464999999999</c:v>
                </c:pt>
                <c:pt idx="32">
                  <c:v>0.32000479999999998</c:v>
                </c:pt>
                <c:pt idx="33">
                  <c:v>0.33000495000000002</c:v>
                </c:pt>
                <c:pt idx="34">
                  <c:v>0.3400051</c:v>
                </c:pt>
                <c:pt idx="35">
                  <c:v>0.35000524999999999</c:v>
                </c:pt>
                <c:pt idx="36">
                  <c:v>0.36000539999999998</c:v>
                </c:pt>
                <c:pt idx="37">
                  <c:v>0.37000555000000002</c:v>
                </c:pt>
                <c:pt idx="38">
                  <c:v>0.3800057</c:v>
                </c:pt>
                <c:pt idx="39">
                  <c:v>0.39000584999999999</c:v>
                </c:pt>
                <c:pt idx="40">
                  <c:v>0.40000599999999997</c:v>
                </c:pt>
                <c:pt idx="41">
                  <c:v>0.41000615000000001</c:v>
                </c:pt>
                <c:pt idx="42">
                  <c:v>0.4200063</c:v>
                </c:pt>
                <c:pt idx="43">
                  <c:v>0.43000644999999998</c:v>
                </c:pt>
                <c:pt idx="44">
                  <c:v>0.44000660000000003</c:v>
                </c:pt>
                <c:pt idx="45">
                  <c:v>0.45000675000000001</c:v>
                </c:pt>
                <c:pt idx="46">
                  <c:v>0.4600069</c:v>
                </c:pt>
                <c:pt idx="47">
                  <c:v>0.47000704999999998</c:v>
                </c:pt>
                <c:pt idx="48">
                  <c:v>0.48000720000000002</c:v>
                </c:pt>
                <c:pt idx="49">
                  <c:v>0.49000735000000001</c:v>
                </c:pt>
                <c:pt idx="50">
                  <c:v>0.50000750000000005</c:v>
                </c:pt>
                <c:pt idx="51">
                  <c:v>0.51000765000000003</c:v>
                </c:pt>
                <c:pt idx="52">
                  <c:v>0.52000780000000002</c:v>
                </c:pt>
                <c:pt idx="53">
                  <c:v>0.53000795000000001</c:v>
                </c:pt>
                <c:pt idx="54">
                  <c:v>0.54000809999999999</c:v>
                </c:pt>
                <c:pt idx="55">
                  <c:v>0.55000824999999998</c:v>
                </c:pt>
                <c:pt idx="56">
                  <c:v>0.56000839999999996</c:v>
                </c:pt>
                <c:pt idx="57">
                  <c:v>0.57000854999999995</c:v>
                </c:pt>
                <c:pt idx="58">
                  <c:v>0.58000870000000004</c:v>
                </c:pt>
                <c:pt idx="59">
                  <c:v>0.59000885000000003</c:v>
                </c:pt>
                <c:pt idx="60">
                  <c:v>0.60000900000000001</c:v>
                </c:pt>
                <c:pt idx="61">
                  <c:v>0.61000915</c:v>
                </c:pt>
                <c:pt idx="62">
                  <c:v>0.62000929999999999</c:v>
                </c:pt>
                <c:pt idx="63">
                  <c:v>0.63000944999999997</c:v>
                </c:pt>
                <c:pt idx="64">
                  <c:v>0.64000959999999996</c:v>
                </c:pt>
                <c:pt idx="65">
                  <c:v>0.65000975000000005</c:v>
                </c:pt>
                <c:pt idx="66">
                  <c:v>0.66000990000000004</c:v>
                </c:pt>
                <c:pt idx="67">
                  <c:v>0.67001005000000002</c:v>
                </c:pt>
                <c:pt idx="68">
                  <c:v>0.68001020000000001</c:v>
                </c:pt>
                <c:pt idx="69">
                  <c:v>0.69001034999999999</c:v>
                </c:pt>
                <c:pt idx="70">
                  <c:v>0.70001049999999998</c:v>
                </c:pt>
                <c:pt idx="71">
                  <c:v>0.71001064999999997</c:v>
                </c:pt>
                <c:pt idx="72">
                  <c:v>0.72001079999999995</c:v>
                </c:pt>
                <c:pt idx="73">
                  <c:v>0.73001095000000005</c:v>
                </c:pt>
                <c:pt idx="74">
                  <c:v>0.74001110000000003</c:v>
                </c:pt>
                <c:pt idx="75">
                  <c:v>0.75001125000000002</c:v>
                </c:pt>
                <c:pt idx="76">
                  <c:v>0.7600114</c:v>
                </c:pt>
                <c:pt idx="77">
                  <c:v>0.77001154999999999</c:v>
                </c:pt>
                <c:pt idx="78">
                  <c:v>0.78001169999999997</c:v>
                </c:pt>
                <c:pt idx="79">
                  <c:v>0.79001184999999996</c:v>
                </c:pt>
                <c:pt idx="80">
                  <c:v>0.80001199999999995</c:v>
                </c:pt>
                <c:pt idx="81">
                  <c:v>0.81001215000000004</c:v>
                </c:pt>
                <c:pt idx="82">
                  <c:v>0.82001230000000003</c:v>
                </c:pt>
                <c:pt idx="83">
                  <c:v>0.83001245000000001</c:v>
                </c:pt>
                <c:pt idx="84">
                  <c:v>0.8400126</c:v>
                </c:pt>
                <c:pt idx="85">
                  <c:v>0.85001274999999998</c:v>
                </c:pt>
                <c:pt idx="86">
                  <c:v>0.86001289999999997</c:v>
                </c:pt>
                <c:pt idx="87">
                  <c:v>0.87001304999999995</c:v>
                </c:pt>
                <c:pt idx="88">
                  <c:v>0.88001320000000005</c:v>
                </c:pt>
                <c:pt idx="89">
                  <c:v>0.89001335000000004</c:v>
                </c:pt>
                <c:pt idx="90">
                  <c:v>0.90001350000000002</c:v>
                </c:pt>
                <c:pt idx="91">
                  <c:v>0.91001365000000001</c:v>
                </c:pt>
                <c:pt idx="92">
                  <c:v>0.92001379999999999</c:v>
                </c:pt>
                <c:pt idx="93">
                  <c:v>0.93001394999999998</c:v>
                </c:pt>
                <c:pt idx="94">
                  <c:v>0.94001409999999996</c:v>
                </c:pt>
                <c:pt idx="95">
                  <c:v>0.95001424999999995</c:v>
                </c:pt>
                <c:pt idx="96">
                  <c:v>0.96001440000000005</c:v>
                </c:pt>
                <c:pt idx="97">
                  <c:v>0.97001455000000003</c:v>
                </c:pt>
                <c:pt idx="98">
                  <c:v>0.98001470000000002</c:v>
                </c:pt>
                <c:pt idx="99">
                  <c:v>0.99001485</c:v>
                </c:pt>
                <c:pt idx="100">
                  <c:v>1.0000150000000001</c:v>
                </c:pt>
                <c:pt idx="101">
                  <c:v>1.0100151500000001</c:v>
                </c:pt>
                <c:pt idx="102">
                  <c:v>1.0200153000000001</c:v>
                </c:pt>
                <c:pt idx="103">
                  <c:v>1.0300154500000001</c:v>
                </c:pt>
                <c:pt idx="104">
                  <c:v>1.0400156</c:v>
                </c:pt>
                <c:pt idx="105">
                  <c:v>1.05001575</c:v>
                </c:pt>
                <c:pt idx="106">
                  <c:v>1.0600159</c:v>
                </c:pt>
                <c:pt idx="107">
                  <c:v>1.07001605</c:v>
                </c:pt>
                <c:pt idx="108">
                  <c:v>1.0800162</c:v>
                </c:pt>
                <c:pt idx="109">
                  <c:v>1.09001635</c:v>
                </c:pt>
                <c:pt idx="110">
                  <c:v>1.1000165</c:v>
                </c:pt>
                <c:pt idx="111">
                  <c:v>1.1100166499999999</c:v>
                </c:pt>
                <c:pt idx="112">
                  <c:v>1.1200167999999999</c:v>
                </c:pt>
                <c:pt idx="113">
                  <c:v>1.1300169499999999</c:v>
                </c:pt>
                <c:pt idx="114">
                  <c:v>1.1400170999999999</c:v>
                </c:pt>
                <c:pt idx="115">
                  <c:v>1.1500172500000001</c:v>
                </c:pt>
                <c:pt idx="116">
                  <c:v>1.1600174000000001</c:v>
                </c:pt>
                <c:pt idx="117">
                  <c:v>1.1700175500000001</c:v>
                </c:pt>
                <c:pt idx="118">
                  <c:v>1.1800177000000001</c:v>
                </c:pt>
                <c:pt idx="119">
                  <c:v>1.19001785</c:v>
                </c:pt>
                <c:pt idx="120">
                  <c:v>1.200018</c:v>
                </c:pt>
                <c:pt idx="121">
                  <c:v>1.21001815</c:v>
                </c:pt>
                <c:pt idx="122">
                  <c:v>1.2200183</c:v>
                </c:pt>
                <c:pt idx="123">
                  <c:v>1.23001845</c:v>
                </c:pt>
                <c:pt idx="124">
                  <c:v>1.2400186</c:v>
                </c:pt>
                <c:pt idx="125">
                  <c:v>1.25001875</c:v>
                </c:pt>
                <c:pt idx="126">
                  <c:v>1.2600188999999999</c:v>
                </c:pt>
                <c:pt idx="127">
                  <c:v>1.2700190499999999</c:v>
                </c:pt>
                <c:pt idx="128">
                  <c:v>1.2800191999999999</c:v>
                </c:pt>
                <c:pt idx="129">
                  <c:v>1.2900193499999999</c:v>
                </c:pt>
                <c:pt idx="130">
                  <c:v>1.3000195000000001</c:v>
                </c:pt>
                <c:pt idx="131">
                  <c:v>1.3100196500000001</c:v>
                </c:pt>
                <c:pt idx="132">
                  <c:v>1.3200198000000001</c:v>
                </c:pt>
                <c:pt idx="133">
                  <c:v>1.3300199500000001</c:v>
                </c:pt>
                <c:pt idx="134">
                  <c:v>1.3400201</c:v>
                </c:pt>
                <c:pt idx="135">
                  <c:v>1.35002025</c:v>
                </c:pt>
                <c:pt idx="136">
                  <c:v>1.3600204</c:v>
                </c:pt>
                <c:pt idx="137">
                  <c:v>1.37002055</c:v>
                </c:pt>
                <c:pt idx="138">
                  <c:v>1.3800207</c:v>
                </c:pt>
                <c:pt idx="139">
                  <c:v>1.39002085</c:v>
                </c:pt>
                <c:pt idx="140">
                  <c:v>1.400021</c:v>
                </c:pt>
                <c:pt idx="141">
                  <c:v>1.4100211499999999</c:v>
                </c:pt>
                <c:pt idx="142">
                  <c:v>1.4200212999999999</c:v>
                </c:pt>
                <c:pt idx="143">
                  <c:v>1.4300214499999999</c:v>
                </c:pt>
                <c:pt idx="144">
                  <c:v>1.4400215999999999</c:v>
                </c:pt>
                <c:pt idx="145">
                  <c:v>1.4500217500000001</c:v>
                </c:pt>
                <c:pt idx="146">
                  <c:v>1.4600219000000001</c:v>
                </c:pt>
                <c:pt idx="147">
                  <c:v>1.4700220500000001</c:v>
                </c:pt>
                <c:pt idx="148">
                  <c:v>1.4800222000000001</c:v>
                </c:pt>
                <c:pt idx="149">
                  <c:v>1.4900223500000001</c:v>
                </c:pt>
                <c:pt idx="150">
                  <c:v>1.5000225</c:v>
                </c:pt>
                <c:pt idx="151">
                  <c:v>1.51002265</c:v>
                </c:pt>
                <c:pt idx="152">
                  <c:v>1.5200228</c:v>
                </c:pt>
                <c:pt idx="153">
                  <c:v>1.53002295</c:v>
                </c:pt>
                <c:pt idx="154">
                  <c:v>1.5400231</c:v>
                </c:pt>
                <c:pt idx="155">
                  <c:v>1.55002325</c:v>
                </c:pt>
                <c:pt idx="156">
                  <c:v>1.5600233999999999</c:v>
                </c:pt>
                <c:pt idx="157">
                  <c:v>1.5700235499999999</c:v>
                </c:pt>
                <c:pt idx="158">
                  <c:v>1.5800236999999999</c:v>
                </c:pt>
                <c:pt idx="159">
                  <c:v>1.5900238499999999</c:v>
                </c:pt>
                <c:pt idx="160">
                  <c:v>1.6000239999999999</c:v>
                </c:pt>
                <c:pt idx="161">
                  <c:v>1.6100241500000001</c:v>
                </c:pt>
                <c:pt idx="162">
                  <c:v>1.6200243000000001</c:v>
                </c:pt>
                <c:pt idx="163">
                  <c:v>1.6300244500000001</c:v>
                </c:pt>
                <c:pt idx="164">
                  <c:v>1.6400246000000001</c:v>
                </c:pt>
                <c:pt idx="165">
                  <c:v>1.65002475</c:v>
                </c:pt>
                <c:pt idx="166">
                  <c:v>1.6600249</c:v>
                </c:pt>
                <c:pt idx="167">
                  <c:v>1.67002505</c:v>
                </c:pt>
                <c:pt idx="168">
                  <c:v>1.6800252</c:v>
                </c:pt>
                <c:pt idx="169">
                  <c:v>1.69002535</c:v>
                </c:pt>
                <c:pt idx="170">
                  <c:v>1.7000255</c:v>
                </c:pt>
                <c:pt idx="171">
                  <c:v>1.71002565</c:v>
                </c:pt>
                <c:pt idx="172">
                  <c:v>1.7200257999999999</c:v>
                </c:pt>
                <c:pt idx="173">
                  <c:v>1.7300259499999999</c:v>
                </c:pt>
                <c:pt idx="174">
                  <c:v>1.7400260999999999</c:v>
                </c:pt>
                <c:pt idx="175">
                  <c:v>1.7500262499999999</c:v>
                </c:pt>
                <c:pt idx="176">
                  <c:v>1.7600264000000001</c:v>
                </c:pt>
                <c:pt idx="177">
                  <c:v>1.7700265500000001</c:v>
                </c:pt>
                <c:pt idx="178">
                  <c:v>1.7800267000000001</c:v>
                </c:pt>
                <c:pt idx="179">
                  <c:v>1.7900268500000001</c:v>
                </c:pt>
                <c:pt idx="180">
                  <c:v>1.800027</c:v>
                </c:pt>
                <c:pt idx="181">
                  <c:v>1.81002715</c:v>
                </c:pt>
                <c:pt idx="182">
                  <c:v>1.8200273</c:v>
                </c:pt>
                <c:pt idx="183">
                  <c:v>1.83002745</c:v>
                </c:pt>
                <c:pt idx="184">
                  <c:v>1.8400276</c:v>
                </c:pt>
                <c:pt idx="185">
                  <c:v>1.85002775</c:v>
                </c:pt>
                <c:pt idx="186">
                  <c:v>1.8600279</c:v>
                </c:pt>
                <c:pt idx="187">
                  <c:v>1.8700280499999999</c:v>
                </c:pt>
                <c:pt idx="188">
                  <c:v>1.8800281999999999</c:v>
                </c:pt>
                <c:pt idx="189">
                  <c:v>1.8900283499999999</c:v>
                </c:pt>
                <c:pt idx="190">
                  <c:v>1.9000284999999999</c:v>
                </c:pt>
                <c:pt idx="191">
                  <c:v>1.9100286500000001</c:v>
                </c:pt>
                <c:pt idx="192">
                  <c:v>1.9200288000000001</c:v>
                </c:pt>
                <c:pt idx="193">
                  <c:v>1.9300289500000001</c:v>
                </c:pt>
                <c:pt idx="194">
                  <c:v>1.9400291000000001</c:v>
                </c:pt>
                <c:pt idx="195">
                  <c:v>1.95002925</c:v>
                </c:pt>
                <c:pt idx="196">
                  <c:v>1.9600294</c:v>
                </c:pt>
                <c:pt idx="197">
                  <c:v>1.97002955</c:v>
                </c:pt>
                <c:pt idx="198">
                  <c:v>1.9800297</c:v>
                </c:pt>
                <c:pt idx="199">
                  <c:v>1.99002985</c:v>
                </c:pt>
                <c:pt idx="200">
                  <c:v>2.0000300000000002</c:v>
                </c:pt>
                <c:pt idx="201">
                  <c:v>2.01003015</c:v>
                </c:pt>
                <c:pt idx="202">
                  <c:v>2.0200303000000002</c:v>
                </c:pt>
                <c:pt idx="203">
                  <c:v>2.0300304499999999</c:v>
                </c:pt>
                <c:pt idx="204">
                  <c:v>2.0400306000000001</c:v>
                </c:pt>
                <c:pt idx="205">
                  <c:v>2.0500307499999999</c:v>
                </c:pt>
                <c:pt idx="206">
                  <c:v>2.0600309000000001</c:v>
                </c:pt>
                <c:pt idx="207">
                  <c:v>2.0700310499999999</c:v>
                </c:pt>
                <c:pt idx="208">
                  <c:v>2.0800312000000001</c:v>
                </c:pt>
                <c:pt idx="209">
                  <c:v>2.0900313499999998</c:v>
                </c:pt>
                <c:pt idx="210">
                  <c:v>2.1000315000000001</c:v>
                </c:pt>
                <c:pt idx="211">
                  <c:v>2.1100316499999998</c:v>
                </c:pt>
                <c:pt idx="212">
                  <c:v>2.1200318</c:v>
                </c:pt>
                <c:pt idx="213">
                  <c:v>2.1300319499999998</c:v>
                </c:pt>
                <c:pt idx="214">
                  <c:v>2.1400321</c:v>
                </c:pt>
                <c:pt idx="215">
                  <c:v>2.1500322500000002</c:v>
                </c:pt>
                <c:pt idx="216">
                  <c:v>2.1600324</c:v>
                </c:pt>
                <c:pt idx="217">
                  <c:v>2.1700325500000002</c:v>
                </c:pt>
                <c:pt idx="218">
                  <c:v>2.1800326999999999</c:v>
                </c:pt>
                <c:pt idx="219">
                  <c:v>2.1900328500000001</c:v>
                </c:pt>
                <c:pt idx="220">
                  <c:v>2.2000329999999999</c:v>
                </c:pt>
                <c:pt idx="221">
                  <c:v>2.2100331500000001</c:v>
                </c:pt>
                <c:pt idx="222">
                  <c:v>2.2200332999999999</c:v>
                </c:pt>
                <c:pt idx="223">
                  <c:v>2.2300334500000001</c:v>
                </c:pt>
                <c:pt idx="224">
                  <c:v>2.2400335999999998</c:v>
                </c:pt>
                <c:pt idx="225">
                  <c:v>2.2500337500000001</c:v>
                </c:pt>
                <c:pt idx="226">
                  <c:v>2.2600338999999998</c:v>
                </c:pt>
                <c:pt idx="227">
                  <c:v>2.27003405</c:v>
                </c:pt>
                <c:pt idx="228">
                  <c:v>2.2800341999999998</c:v>
                </c:pt>
                <c:pt idx="229">
                  <c:v>2.29003435</c:v>
                </c:pt>
                <c:pt idx="230">
                  <c:v>2.3000345000000002</c:v>
                </c:pt>
                <c:pt idx="231">
                  <c:v>2.31003465</c:v>
                </c:pt>
                <c:pt idx="232">
                  <c:v>2.3200348000000002</c:v>
                </c:pt>
                <c:pt idx="233">
                  <c:v>2.3300349499999999</c:v>
                </c:pt>
                <c:pt idx="234">
                  <c:v>2.3400351000000001</c:v>
                </c:pt>
                <c:pt idx="235">
                  <c:v>2.3500352499999999</c:v>
                </c:pt>
                <c:pt idx="236">
                  <c:v>2.3600354000000001</c:v>
                </c:pt>
                <c:pt idx="237">
                  <c:v>2.3700355499999999</c:v>
                </c:pt>
                <c:pt idx="238">
                  <c:v>2.3800357000000001</c:v>
                </c:pt>
                <c:pt idx="239">
                  <c:v>2.3900358499999999</c:v>
                </c:pt>
                <c:pt idx="240">
                  <c:v>2.4000360000000001</c:v>
                </c:pt>
                <c:pt idx="241">
                  <c:v>2.4100361499999998</c:v>
                </c:pt>
                <c:pt idx="242">
                  <c:v>2.4200363</c:v>
                </c:pt>
                <c:pt idx="243">
                  <c:v>2.4300364499999998</c:v>
                </c:pt>
                <c:pt idx="244">
                  <c:v>2.4400366</c:v>
                </c:pt>
                <c:pt idx="245">
                  <c:v>2.4500367500000002</c:v>
                </c:pt>
                <c:pt idx="246">
                  <c:v>2.4600369</c:v>
                </c:pt>
                <c:pt idx="247">
                  <c:v>2.4700370500000002</c:v>
                </c:pt>
                <c:pt idx="248">
                  <c:v>2.4800371999999999</c:v>
                </c:pt>
                <c:pt idx="249">
                  <c:v>2.4900373500000001</c:v>
                </c:pt>
                <c:pt idx="250">
                  <c:v>2.5000374999999999</c:v>
                </c:pt>
                <c:pt idx="251">
                  <c:v>2.5100376500000001</c:v>
                </c:pt>
                <c:pt idx="252">
                  <c:v>2.5200377999999999</c:v>
                </c:pt>
                <c:pt idx="253">
                  <c:v>2.5300379500000001</c:v>
                </c:pt>
                <c:pt idx="254">
                  <c:v>2.5400380999999999</c:v>
                </c:pt>
                <c:pt idx="255">
                  <c:v>2.5500382500000001</c:v>
                </c:pt>
                <c:pt idx="256">
                  <c:v>2.5600383999999998</c:v>
                </c:pt>
                <c:pt idx="257">
                  <c:v>2.57003855</c:v>
                </c:pt>
                <c:pt idx="258">
                  <c:v>2.5800386999999998</c:v>
                </c:pt>
                <c:pt idx="259">
                  <c:v>2.59003885</c:v>
                </c:pt>
                <c:pt idx="260">
                  <c:v>2.6000390000000002</c:v>
                </c:pt>
                <c:pt idx="261">
                  <c:v>2.61003915</c:v>
                </c:pt>
                <c:pt idx="262">
                  <c:v>2.6200393000000002</c:v>
                </c:pt>
                <c:pt idx="263">
                  <c:v>2.6300394499999999</c:v>
                </c:pt>
                <c:pt idx="264">
                  <c:v>2.6400396000000002</c:v>
                </c:pt>
                <c:pt idx="265">
                  <c:v>2.6500397499999999</c:v>
                </c:pt>
                <c:pt idx="266">
                  <c:v>2.6600399000000001</c:v>
                </c:pt>
                <c:pt idx="267">
                  <c:v>2.6700400499999999</c:v>
                </c:pt>
                <c:pt idx="268">
                  <c:v>2.6800402000000001</c:v>
                </c:pt>
                <c:pt idx="269">
                  <c:v>2.6900403499999999</c:v>
                </c:pt>
                <c:pt idx="270">
                  <c:v>2.7000405000000001</c:v>
                </c:pt>
                <c:pt idx="271">
                  <c:v>2.7100406499999998</c:v>
                </c:pt>
                <c:pt idx="272">
                  <c:v>2.7200408</c:v>
                </c:pt>
                <c:pt idx="273">
                  <c:v>2.7300409499999998</c:v>
                </c:pt>
                <c:pt idx="274">
                  <c:v>2.7400411</c:v>
                </c:pt>
                <c:pt idx="275">
                  <c:v>2.7500412500000002</c:v>
                </c:pt>
                <c:pt idx="276">
                  <c:v>2.7600414</c:v>
                </c:pt>
                <c:pt idx="277">
                  <c:v>2.7700415500000002</c:v>
                </c:pt>
                <c:pt idx="278">
                  <c:v>2.7800416999999999</c:v>
                </c:pt>
                <c:pt idx="279">
                  <c:v>2.7900418500000002</c:v>
                </c:pt>
                <c:pt idx="280">
                  <c:v>2.8000419999999999</c:v>
                </c:pt>
                <c:pt idx="281">
                  <c:v>2.8100421500000001</c:v>
                </c:pt>
                <c:pt idx="282">
                  <c:v>2.8200422999999999</c:v>
                </c:pt>
                <c:pt idx="283">
                  <c:v>2.8300424500000001</c:v>
                </c:pt>
                <c:pt idx="284">
                  <c:v>2.8400425999999999</c:v>
                </c:pt>
                <c:pt idx="285">
                  <c:v>2.8500427500000001</c:v>
                </c:pt>
                <c:pt idx="286">
                  <c:v>2.8600428999999998</c:v>
                </c:pt>
                <c:pt idx="287">
                  <c:v>2.87004305</c:v>
                </c:pt>
                <c:pt idx="288">
                  <c:v>2.8800431999999998</c:v>
                </c:pt>
                <c:pt idx="289">
                  <c:v>2.89004335</c:v>
                </c:pt>
                <c:pt idx="290">
                  <c:v>2.9000435000000002</c:v>
                </c:pt>
                <c:pt idx="291">
                  <c:v>2.91004365</c:v>
                </c:pt>
                <c:pt idx="292">
                  <c:v>2.9200438000000002</c:v>
                </c:pt>
                <c:pt idx="293">
                  <c:v>2.93004395</c:v>
                </c:pt>
                <c:pt idx="294">
                  <c:v>2.9400441000000002</c:v>
                </c:pt>
                <c:pt idx="295">
                  <c:v>2.9500442499999999</c:v>
                </c:pt>
                <c:pt idx="296">
                  <c:v>2.9600444000000001</c:v>
                </c:pt>
                <c:pt idx="297">
                  <c:v>2.9700445499999999</c:v>
                </c:pt>
                <c:pt idx="298">
                  <c:v>2.9800447000000001</c:v>
                </c:pt>
                <c:pt idx="299">
                  <c:v>2.9900448499999999</c:v>
                </c:pt>
                <c:pt idx="300">
                  <c:v>3.0000450000000001</c:v>
                </c:pt>
                <c:pt idx="301">
                  <c:v>3.0100451499999998</c:v>
                </c:pt>
                <c:pt idx="302">
                  <c:v>3.0200453</c:v>
                </c:pt>
                <c:pt idx="303">
                  <c:v>3.0300454499999998</c:v>
                </c:pt>
                <c:pt idx="304">
                  <c:v>3.0400456</c:v>
                </c:pt>
                <c:pt idx="305">
                  <c:v>3.0500457499999998</c:v>
                </c:pt>
                <c:pt idx="306">
                  <c:v>3.0600459</c:v>
                </c:pt>
                <c:pt idx="307">
                  <c:v>3.0700460500000002</c:v>
                </c:pt>
                <c:pt idx="308">
                  <c:v>3.0800462</c:v>
                </c:pt>
                <c:pt idx="309">
                  <c:v>3.0900463500000002</c:v>
                </c:pt>
                <c:pt idx="310">
                  <c:v>3.1000464999999999</c:v>
                </c:pt>
                <c:pt idx="311">
                  <c:v>3.1100466500000001</c:v>
                </c:pt>
                <c:pt idx="312">
                  <c:v>3.1200467999999999</c:v>
                </c:pt>
                <c:pt idx="313">
                  <c:v>3.1300469500000001</c:v>
                </c:pt>
                <c:pt idx="314">
                  <c:v>3.1400470999999999</c:v>
                </c:pt>
                <c:pt idx="315">
                  <c:v>3.1500472500000001</c:v>
                </c:pt>
                <c:pt idx="316">
                  <c:v>3.1600473999999998</c:v>
                </c:pt>
                <c:pt idx="317">
                  <c:v>3.17004755</c:v>
                </c:pt>
                <c:pt idx="318">
                  <c:v>3.1800476999999998</c:v>
                </c:pt>
                <c:pt idx="319">
                  <c:v>3.19004785</c:v>
                </c:pt>
                <c:pt idx="320">
                  <c:v>3.2000479999999998</c:v>
                </c:pt>
                <c:pt idx="321">
                  <c:v>3.21004815</c:v>
                </c:pt>
                <c:pt idx="322">
                  <c:v>3.2200483000000002</c:v>
                </c:pt>
                <c:pt idx="323">
                  <c:v>3.23004845</c:v>
                </c:pt>
                <c:pt idx="324">
                  <c:v>3.2400486000000002</c:v>
                </c:pt>
                <c:pt idx="325">
                  <c:v>3.2500487499999999</c:v>
                </c:pt>
                <c:pt idx="326">
                  <c:v>3.2600489000000001</c:v>
                </c:pt>
                <c:pt idx="327">
                  <c:v>3.2700490499999999</c:v>
                </c:pt>
                <c:pt idx="328">
                  <c:v>3.2800492000000001</c:v>
                </c:pt>
                <c:pt idx="329">
                  <c:v>3.2900493499999999</c:v>
                </c:pt>
                <c:pt idx="330">
                  <c:v>3.3000495000000001</c:v>
                </c:pt>
                <c:pt idx="331">
                  <c:v>3.3100496499999998</c:v>
                </c:pt>
                <c:pt idx="332">
                  <c:v>3.3200498000000001</c:v>
                </c:pt>
                <c:pt idx="333">
                  <c:v>3.3300499499999998</c:v>
                </c:pt>
                <c:pt idx="334">
                  <c:v>3.3400501</c:v>
                </c:pt>
                <c:pt idx="335">
                  <c:v>3.3500502499999998</c:v>
                </c:pt>
                <c:pt idx="336">
                  <c:v>3.3600504</c:v>
                </c:pt>
                <c:pt idx="337">
                  <c:v>3.3700505500000002</c:v>
                </c:pt>
                <c:pt idx="338">
                  <c:v>3.3800507</c:v>
                </c:pt>
                <c:pt idx="339">
                  <c:v>3.3900508500000002</c:v>
                </c:pt>
                <c:pt idx="340">
                  <c:v>3.4000509999999999</c:v>
                </c:pt>
                <c:pt idx="341">
                  <c:v>3.4100511500000001</c:v>
                </c:pt>
                <c:pt idx="342">
                  <c:v>3.4200512999999999</c:v>
                </c:pt>
                <c:pt idx="343">
                  <c:v>3.4300514500000001</c:v>
                </c:pt>
                <c:pt idx="344">
                  <c:v>3.4400515999999999</c:v>
                </c:pt>
                <c:pt idx="345">
                  <c:v>3.4500517500000001</c:v>
                </c:pt>
                <c:pt idx="346">
                  <c:v>3.4600518999999998</c:v>
                </c:pt>
                <c:pt idx="347">
                  <c:v>3.4700520500000001</c:v>
                </c:pt>
                <c:pt idx="348">
                  <c:v>3.4800521999999998</c:v>
                </c:pt>
                <c:pt idx="349">
                  <c:v>3.49005235</c:v>
                </c:pt>
                <c:pt idx="350">
                  <c:v>3.5000524999999998</c:v>
                </c:pt>
                <c:pt idx="351">
                  <c:v>3.51005265</c:v>
                </c:pt>
                <c:pt idx="352">
                  <c:v>3.5200528000000002</c:v>
                </c:pt>
                <c:pt idx="353">
                  <c:v>3.53005295</c:v>
                </c:pt>
                <c:pt idx="354">
                  <c:v>3.5400531000000002</c:v>
                </c:pt>
                <c:pt idx="355">
                  <c:v>3.5500532499999999</c:v>
                </c:pt>
                <c:pt idx="356">
                  <c:v>3.5600534000000001</c:v>
                </c:pt>
                <c:pt idx="357">
                  <c:v>3.5700535499999999</c:v>
                </c:pt>
                <c:pt idx="358">
                  <c:v>3.5800537000000001</c:v>
                </c:pt>
                <c:pt idx="359">
                  <c:v>3.5900538499999999</c:v>
                </c:pt>
                <c:pt idx="360">
                  <c:v>3.6000540000000001</c:v>
                </c:pt>
                <c:pt idx="361">
                  <c:v>3.6100541499999999</c:v>
                </c:pt>
                <c:pt idx="362">
                  <c:v>3.6200543000000001</c:v>
                </c:pt>
                <c:pt idx="363">
                  <c:v>3.6300544499999998</c:v>
                </c:pt>
                <c:pt idx="364">
                  <c:v>3.6400546</c:v>
                </c:pt>
                <c:pt idx="365">
                  <c:v>3.6500547499999998</c:v>
                </c:pt>
                <c:pt idx="366">
                  <c:v>3.6600549</c:v>
                </c:pt>
                <c:pt idx="367">
                  <c:v>3.6700550500000002</c:v>
                </c:pt>
                <c:pt idx="368">
                  <c:v>3.6800552</c:v>
                </c:pt>
                <c:pt idx="369">
                  <c:v>3.6900553500000002</c:v>
                </c:pt>
                <c:pt idx="370">
                  <c:v>3.7000554999999999</c:v>
                </c:pt>
                <c:pt idx="371">
                  <c:v>3.7100556500000001</c:v>
                </c:pt>
                <c:pt idx="372">
                  <c:v>3.7200557999999999</c:v>
                </c:pt>
                <c:pt idx="373">
                  <c:v>3.7300559500000001</c:v>
                </c:pt>
                <c:pt idx="374">
                  <c:v>3.7400560999999999</c:v>
                </c:pt>
                <c:pt idx="375">
                  <c:v>3.7500562500000001</c:v>
                </c:pt>
                <c:pt idx="376">
                  <c:v>3.7600563999999999</c:v>
                </c:pt>
                <c:pt idx="377">
                  <c:v>3.7700565500000001</c:v>
                </c:pt>
                <c:pt idx="378">
                  <c:v>3.7800566999999998</c:v>
                </c:pt>
                <c:pt idx="379">
                  <c:v>3.79005685</c:v>
                </c:pt>
                <c:pt idx="380">
                  <c:v>3.8000569999999998</c:v>
                </c:pt>
                <c:pt idx="381">
                  <c:v>3.81005715</c:v>
                </c:pt>
                <c:pt idx="382">
                  <c:v>3.8200573000000002</c:v>
                </c:pt>
                <c:pt idx="383">
                  <c:v>3.83005745</c:v>
                </c:pt>
                <c:pt idx="384">
                  <c:v>3.8400576000000002</c:v>
                </c:pt>
                <c:pt idx="385">
                  <c:v>3.8500577499999999</c:v>
                </c:pt>
                <c:pt idx="386">
                  <c:v>3.8600579000000002</c:v>
                </c:pt>
                <c:pt idx="387">
                  <c:v>3.8700580499999999</c:v>
                </c:pt>
                <c:pt idx="388">
                  <c:v>3.8800582000000001</c:v>
                </c:pt>
                <c:pt idx="389">
                  <c:v>3.8900583499999999</c:v>
                </c:pt>
                <c:pt idx="390">
                  <c:v>3.9000585000000001</c:v>
                </c:pt>
                <c:pt idx="391">
                  <c:v>3.9100586499999999</c:v>
                </c:pt>
                <c:pt idx="392">
                  <c:v>3.9200588000000001</c:v>
                </c:pt>
                <c:pt idx="393">
                  <c:v>3.9300589499999998</c:v>
                </c:pt>
                <c:pt idx="394">
                  <c:v>3.9400591</c:v>
                </c:pt>
                <c:pt idx="395">
                  <c:v>3.9500592499999998</c:v>
                </c:pt>
                <c:pt idx="396">
                  <c:v>3.9600594</c:v>
                </c:pt>
                <c:pt idx="397">
                  <c:v>3.9700595500000002</c:v>
                </c:pt>
                <c:pt idx="398">
                  <c:v>3.9800597</c:v>
                </c:pt>
                <c:pt idx="399">
                  <c:v>3.9900598500000002</c:v>
                </c:pt>
                <c:pt idx="400">
                  <c:v>4.0000600000000004</c:v>
                </c:pt>
                <c:pt idx="401">
                  <c:v>4.0100601500000002</c:v>
                </c:pt>
                <c:pt idx="402">
                  <c:v>4.0200602999999999</c:v>
                </c:pt>
                <c:pt idx="403">
                  <c:v>4.0300604499999997</c:v>
                </c:pt>
                <c:pt idx="404">
                  <c:v>4.0400606000000003</c:v>
                </c:pt>
                <c:pt idx="405">
                  <c:v>4.0500607500000001</c:v>
                </c:pt>
                <c:pt idx="406">
                  <c:v>4.0600608999999999</c:v>
                </c:pt>
                <c:pt idx="407">
                  <c:v>4.0700610499999996</c:v>
                </c:pt>
                <c:pt idx="408">
                  <c:v>4.0800612000000003</c:v>
                </c:pt>
                <c:pt idx="409">
                  <c:v>4.09006135</c:v>
                </c:pt>
                <c:pt idx="410">
                  <c:v>4.1000614999999998</c:v>
                </c:pt>
                <c:pt idx="411">
                  <c:v>4.1100616499999996</c:v>
                </c:pt>
                <c:pt idx="412">
                  <c:v>4.1200618000000002</c:v>
                </c:pt>
                <c:pt idx="413">
                  <c:v>4.13006195</c:v>
                </c:pt>
                <c:pt idx="414">
                  <c:v>4.1400620999999997</c:v>
                </c:pt>
                <c:pt idx="415">
                  <c:v>4.1500622500000004</c:v>
                </c:pt>
                <c:pt idx="416">
                  <c:v>4.1600624000000002</c:v>
                </c:pt>
                <c:pt idx="417">
                  <c:v>4.1700625499999999</c:v>
                </c:pt>
                <c:pt idx="418">
                  <c:v>4.1800626999999997</c:v>
                </c:pt>
                <c:pt idx="419">
                  <c:v>4.1900628500000003</c:v>
                </c:pt>
                <c:pt idx="420">
                  <c:v>4.2000630000000001</c:v>
                </c:pt>
                <c:pt idx="421">
                  <c:v>4.2100631499999999</c:v>
                </c:pt>
                <c:pt idx="422">
                  <c:v>4.2200632999999996</c:v>
                </c:pt>
                <c:pt idx="423">
                  <c:v>4.2300634500000003</c:v>
                </c:pt>
                <c:pt idx="424">
                  <c:v>4.2400636</c:v>
                </c:pt>
                <c:pt idx="425">
                  <c:v>4.2500637499999998</c:v>
                </c:pt>
                <c:pt idx="426">
                  <c:v>4.2600638999999996</c:v>
                </c:pt>
                <c:pt idx="427">
                  <c:v>4.2700640500000002</c:v>
                </c:pt>
                <c:pt idx="428">
                  <c:v>4.2800642</c:v>
                </c:pt>
                <c:pt idx="429">
                  <c:v>4.2900643499999997</c:v>
                </c:pt>
                <c:pt idx="430">
                  <c:v>4.3000645000000004</c:v>
                </c:pt>
                <c:pt idx="431">
                  <c:v>4.3100646500000002</c:v>
                </c:pt>
                <c:pt idx="432">
                  <c:v>4.3200647999999999</c:v>
                </c:pt>
                <c:pt idx="433">
                  <c:v>4.3300649499999997</c:v>
                </c:pt>
                <c:pt idx="434">
                  <c:v>4.3400651000000003</c:v>
                </c:pt>
                <c:pt idx="435">
                  <c:v>4.3500652500000001</c:v>
                </c:pt>
                <c:pt idx="436">
                  <c:v>4.3600653999999999</c:v>
                </c:pt>
                <c:pt idx="437">
                  <c:v>4.3700655499999996</c:v>
                </c:pt>
                <c:pt idx="438">
                  <c:v>4.3800657000000003</c:v>
                </c:pt>
                <c:pt idx="439">
                  <c:v>4.39006585</c:v>
                </c:pt>
                <c:pt idx="440">
                  <c:v>4.4000659999999998</c:v>
                </c:pt>
                <c:pt idx="441">
                  <c:v>4.4100661499999996</c:v>
                </c:pt>
                <c:pt idx="442">
                  <c:v>4.4200663000000002</c:v>
                </c:pt>
                <c:pt idx="443">
                  <c:v>4.43006645</c:v>
                </c:pt>
                <c:pt idx="444">
                  <c:v>4.4400665999999998</c:v>
                </c:pt>
                <c:pt idx="445">
                  <c:v>4.4500667500000004</c:v>
                </c:pt>
                <c:pt idx="446">
                  <c:v>4.4600669000000002</c:v>
                </c:pt>
                <c:pt idx="447">
                  <c:v>4.4700670499999999</c:v>
                </c:pt>
                <c:pt idx="448">
                  <c:v>4.4800671999999997</c:v>
                </c:pt>
                <c:pt idx="449">
                  <c:v>4.4900673500000003</c:v>
                </c:pt>
                <c:pt idx="450">
                  <c:v>4.5000675000000001</c:v>
                </c:pt>
                <c:pt idx="451">
                  <c:v>4.5100676499999999</c:v>
                </c:pt>
                <c:pt idx="452">
                  <c:v>4.5200677999999996</c:v>
                </c:pt>
                <c:pt idx="453">
                  <c:v>4.5300679500000003</c:v>
                </c:pt>
                <c:pt idx="454">
                  <c:v>4.5400681000000001</c:v>
                </c:pt>
                <c:pt idx="455">
                  <c:v>4.5500682499999998</c:v>
                </c:pt>
                <c:pt idx="456">
                  <c:v>4.5600683999999996</c:v>
                </c:pt>
                <c:pt idx="457">
                  <c:v>4.5700685500000002</c:v>
                </c:pt>
                <c:pt idx="458">
                  <c:v>4.5800687</c:v>
                </c:pt>
                <c:pt idx="459">
                  <c:v>4.5900688499999998</c:v>
                </c:pt>
                <c:pt idx="460">
                  <c:v>4.6000690000000004</c:v>
                </c:pt>
                <c:pt idx="461">
                  <c:v>4.6100691500000002</c:v>
                </c:pt>
                <c:pt idx="462">
                  <c:v>4.6200692999999999</c:v>
                </c:pt>
                <c:pt idx="463">
                  <c:v>4.6300694499999997</c:v>
                </c:pt>
                <c:pt idx="464">
                  <c:v>4.6400696000000003</c:v>
                </c:pt>
                <c:pt idx="465">
                  <c:v>4.6500697500000001</c:v>
                </c:pt>
                <c:pt idx="466">
                  <c:v>4.6600698999999999</c:v>
                </c:pt>
                <c:pt idx="467">
                  <c:v>4.6700700499999996</c:v>
                </c:pt>
                <c:pt idx="468">
                  <c:v>4.6800702000000003</c:v>
                </c:pt>
                <c:pt idx="469">
                  <c:v>4.6900703500000001</c:v>
                </c:pt>
                <c:pt idx="470">
                  <c:v>4.7000704999999998</c:v>
                </c:pt>
                <c:pt idx="471">
                  <c:v>4.7100706499999996</c:v>
                </c:pt>
                <c:pt idx="472">
                  <c:v>4.7200708000000002</c:v>
                </c:pt>
                <c:pt idx="473">
                  <c:v>4.73007095</c:v>
                </c:pt>
                <c:pt idx="474">
                  <c:v>4.7400710999999998</c:v>
                </c:pt>
                <c:pt idx="475">
                  <c:v>4.7500712500000004</c:v>
                </c:pt>
                <c:pt idx="476">
                  <c:v>4.7600714000000002</c:v>
                </c:pt>
                <c:pt idx="477">
                  <c:v>4.7700715499999999</c:v>
                </c:pt>
                <c:pt idx="478">
                  <c:v>4.7800716999999997</c:v>
                </c:pt>
                <c:pt idx="479">
                  <c:v>4.7900718500000004</c:v>
                </c:pt>
                <c:pt idx="480">
                  <c:v>4.8000720000000001</c:v>
                </c:pt>
                <c:pt idx="481">
                  <c:v>4.8100721499999999</c:v>
                </c:pt>
                <c:pt idx="482">
                  <c:v>4.8200722999999996</c:v>
                </c:pt>
                <c:pt idx="483">
                  <c:v>4.8300724500000003</c:v>
                </c:pt>
                <c:pt idx="484">
                  <c:v>4.8400726000000001</c:v>
                </c:pt>
                <c:pt idx="485">
                  <c:v>4.8500727499999998</c:v>
                </c:pt>
                <c:pt idx="486">
                  <c:v>4.8600728999999996</c:v>
                </c:pt>
                <c:pt idx="487">
                  <c:v>4.8700730500000002</c:v>
                </c:pt>
                <c:pt idx="488">
                  <c:v>4.8800732</c:v>
                </c:pt>
                <c:pt idx="489">
                  <c:v>4.8900733499999998</c:v>
                </c:pt>
                <c:pt idx="490">
                  <c:v>4.9000735000000004</c:v>
                </c:pt>
                <c:pt idx="491">
                  <c:v>4.9100736500000002</c:v>
                </c:pt>
                <c:pt idx="492">
                  <c:v>4.9200737999999999</c:v>
                </c:pt>
                <c:pt idx="493">
                  <c:v>4.9300739499999997</c:v>
                </c:pt>
                <c:pt idx="494">
                  <c:v>4.9400741000000004</c:v>
                </c:pt>
                <c:pt idx="495">
                  <c:v>4.9500742500000001</c:v>
                </c:pt>
                <c:pt idx="496">
                  <c:v>4.9600743999999999</c:v>
                </c:pt>
                <c:pt idx="497">
                  <c:v>4.9700745499999996</c:v>
                </c:pt>
                <c:pt idx="498">
                  <c:v>4.9800747000000003</c:v>
                </c:pt>
                <c:pt idx="499">
                  <c:v>4.9900748500000001</c:v>
                </c:pt>
                <c:pt idx="500">
                  <c:v>5.0000749999999998</c:v>
                </c:pt>
              </c:numCache>
            </c:numRef>
          </c:xVal>
          <c:yVal>
            <c:numRef>
              <c:f>'12628_Biphasic 8.5'!$C$26:$C$526</c:f>
              <c:numCache>
                <c:formatCode>0.000</c:formatCode>
                <c:ptCount val="501"/>
                <c:pt idx="0">
                  <c:v>7.9882012356840493</c:v>
                </c:pt>
                <c:pt idx="1">
                  <c:v>7.9317091654954881</c:v>
                </c:pt>
                <c:pt idx="2">
                  <c:v>7.8752214374156706</c:v>
                </c:pt>
                <c:pt idx="3">
                  <c:v>7.8187386022063885</c:v>
                </c:pt>
                <c:pt idx="4">
                  <c:v>7.7622612803644904</c:v>
                </c:pt>
                <c:pt idx="5">
                  <c:v>7.7057901709177834</c:v>
                </c:pt>
                <c:pt idx="6">
                  <c:v>7.6493260613213092</c:v>
                </c:pt>
                <c:pt idx="7">
                  <c:v>7.592869838589194</c:v>
                </c:pt>
                <c:pt idx="8">
                  <c:v>7.5364225018132274</c:v>
                </c:pt>
                <c:pt idx="9">
                  <c:v>7.4799851762369594</c:v>
                </c:pt>
                <c:pt idx="10">
                  <c:v>7.4235591290735963</c:v>
                </c:pt>
                <c:pt idx="11">
                  <c:v>7.3671457872773694</c:v>
                </c:pt>
                <c:pt idx="12">
                  <c:v>7.3107467575015654</c:v>
                </c:pt>
                <c:pt idx="13">
                  <c:v>7.2543638485020212</c:v>
                </c:pt>
                <c:pt idx="14">
                  <c:v>7.1979990962727385</c:v>
                </c:pt>
                <c:pt idx="15">
                  <c:v>7.1416547922303177</c:v>
                </c:pt>
                <c:pt idx="16">
                  <c:v>7.0853335147961296</c:v>
                </c:pt>
                <c:pt idx="17">
                  <c:v>7.0290381647593527</c:v>
                </c:pt>
                <c:pt idx="18">
                  <c:v>6.9868505935832061</c:v>
                </c:pt>
                <c:pt idx="19">
                  <c:v>6.9165387039078485</c:v>
                </c:pt>
                <c:pt idx="20">
                  <c:v>6.8603423863525528</c:v>
                </c:pt>
                <c:pt idx="21">
                  <c:v>6.8041876871347702</c:v>
                </c:pt>
                <c:pt idx="22">
                  <c:v>6.7480798130878625</c:v>
                </c:pt>
                <c:pt idx="23">
                  <c:v>6.6920246110693702</c:v>
                </c:pt>
                <c:pt idx="24">
                  <c:v>6.6360286435900635</c:v>
                </c:pt>
                <c:pt idx="25">
                  <c:v>6.5800992725664162</c:v>
                </c:pt>
                <c:pt idx="26">
                  <c:v>6.524244751848598</c:v>
                </c:pt>
                <c:pt idx="27">
                  <c:v>6.4684743291650477</c:v>
                </c:pt>
                <c:pt idx="28">
                  <c:v>6.4127983580905834</c:v>
                </c:pt>
                <c:pt idx="29">
                  <c:v>6.3572284205803138</c:v>
                </c:pt>
                <c:pt idx="30">
                  <c:v>6.301777460507485</c:v>
                </c:pt>
                <c:pt idx="31">
                  <c:v>6.2464599284890321</c:v>
                </c:pt>
                <c:pt idx="32">
                  <c:v>6.1912919380654454</c:v>
                </c:pt>
                <c:pt idx="33">
                  <c:v>6.1362914330070444</c:v>
                </c:pt>
                <c:pt idx="34">
                  <c:v>6.0814783651305451</c:v>
                </c:pt>
                <c:pt idx="35">
                  <c:v>6.0268748815101283</c:v>
                </c:pt>
                <c:pt idx="36">
                  <c:v>5.9725055193374779</c:v>
                </c:pt>
                <c:pt idx="37">
                  <c:v>5.9183974059072</c:v>
                </c:pt>
                <c:pt idx="38">
                  <c:v>5.8645804602616325</c:v>
                </c:pt>
                <c:pt idx="39">
                  <c:v>5.8110875919107663</c:v>
                </c:pt>
                <c:pt idx="40">
                  <c:v>5.7579548907454932</c:v>
                </c:pt>
                <c:pt idx="41">
                  <c:v>5.7052218007948277</c:v>
                </c:pt>
                <c:pt idx="42">
                  <c:v>5.6529312688675333</c:v>
                </c:pt>
                <c:pt idx="43">
                  <c:v>5.6011298574175452</c:v>
                </c:pt>
                <c:pt idx="44">
                  <c:v>5.5498678092643097</c:v>
                </c:pt>
                <c:pt idx="45">
                  <c:v>5.4991990502053349</c:v>
                </c:pt>
                <c:pt idx="46">
                  <c:v>5.4491811142439071</c:v>
                </c:pt>
                <c:pt idx="47">
                  <c:v>5.3998749753304462</c:v>
                </c:pt>
                <c:pt idx="48">
                  <c:v>5.3513447694324512</c:v>
                </c:pt>
                <c:pt idx="49">
                  <c:v>5.3036573916857979</c:v>
                </c:pt>
                <c:pt idx="50">
                  <c:v>5.2568819556248467</c:v>
                </c:pt>
                <c:pt idx="51">
                  <c:v>5.21108910529572</c:v>
                </c:pt>
                <c:pt idx="52">
                  <c:v>5.1663501766024886</c:v>
                </c:pt>
                <c:pt idx="53">
                  <c:v>5.1227362115594186</c:v>
                </c:pt>
                <c:pt idx="54">
                  <c:v>5.0803168380662829</c:v>
                </c:pt>
                <c:pt idx="55">
                  <c:v>5.0391590379826248</c:v>
                </c:pt>
                <c:pt idx="56">
                  <c:v>4.9993258369707618</c:v>
                </c:pt>
                <c:pt idx="57">
                  <c:v>4.9608749598655448</c:v>
                </c:pt>
                <c:pt idx="58">
                  <c:v>4.9238575040771968</c:v>
                </c:pt>
                <c:pt idx="59">
                  <c:v>4.8883166895388026</c:v>
                </c:pt>
                <c:pt idx="60">
                  <c:v>4.8542867458730674</c:v>
                </c:pt>
                <c:pt idx="61">
                  <c:v>4.8217919949758929</c:v>
                </c:pt>
                <c:pt idx="62">
                  <c:v>4.7908461797813704</c:v>
                </c:pt>
                <c:pt idx="63">
                  <c:v>4.7614520778743401</c:v>
                </c:pt>
                <c:pt idx="64">
                  <c:v>4.7336014227740515</c:v>
                </c:pt>
                <c:pt idx="65">
                  <c:v>4.7072751375884394</c:v>
                </c:pt>
                <c:pt idx="66">
                  <c:v>4.6824438671384883</c:v>
                </c:pt>
                <c:pt idx="67">
                  <c:v>4.6590687774540136</c:v>
                </c:pt>
                <c:pt idx="68">
                  <c:v>4.6371025774111834</c:v>
                </c:pt>
                <c:pt idx="69">
                  <c:v>4.6164907074300654</c:v>
                </c:pt>
                <c:pt idx="70">
                  <c:v>4.5971726351884197</c:v>
                </c:pt>
                <c:pt idx="71">
                  <c:v>4.5790831982145104</c:v>
                </c:pt>
                <c:pt idx="72">
                  <c:v>4.5621539374209368</c:v>
                </c:pt>
                <c:pt idx="73">
                  <c:v>4.546314373160822</c:v>
                </c:pt>
                <c:pt idx="74">
                  <c:v>4.5314931850523994</c:v>
                </c:pt>
                <c:pt idx="75">
                  <c:v>4.5176192674401765</c:v>
                </c:pt>
                <c:pt idx="76">
                  <c:v>4.5046226428906371</c:v>
                </c:pt>
                <c:pt idx="77">
                  <c:v>4.4924352257419358</c:v>
                </c:pt>
                <c:pt idx="78">
                  <c:v>4.4809914358984066</c:v>
                </c:pt>
                <c:pt idx="79">
                  <c:v>4.4702286695047988</c:v>
                </c:pt>
                <c:pt idx="80">
                  <c:v>4.4600876378001146</c:v>
                </c:pt>
                <c:pt idx="81">
                  <c:v>4.4505125884517627</c:v>
                </c:pt>
                <c:pt idx="82">
                  <c:v>4.4414514252299444</c:v>
                </c:pt>
                <c:pt idx="83">
                  <c:v>4.4328557422754438</c:v>
                </c:pt>
                <c:pt idx="84">
                  <c:v>4.4246807887279376</c:v>
                </c:pt>
                <c:pt idx="85">
                  <c:v>4.4168853783845226</c:v>
                </c:pt>
                <c:pt idx="86">
                  <c:v>4.4094317575811957</c:v>
                </c:pt>
                <c:pt idx="87">
                  <c:v>4.4022854428213831</c:v>
                </c:pt>
                <c:pt idx="88">
                  <c:v>4.3954150379582559</c:v>
                </c:pt>
                <c:pt idx="89">
                  <c:v>4.3887920390734436</c:v>
                </c:pt>
                <c:pt idx="90">
                  <c:v>4.3823906336507807</c:v>
                </c:pt>
                <c:pt idx="91">
                  <c:v>4.3761874992586627</c:v>
                </c:pt>
                <c:pt idx="92">
                  <c:v>4.3701616057460981</c:v>
                </c:pt>
                <c:pt idx="93">
                  <c:v>4.3642940239277976</c:v>
                </c:pt>
                <c:pt idx="94">
                  <c:v>4.3585677428749037</c:v>
                </c:pt>
                <c:pt idx="95">
                  <c:v>4.3529674972259302</c:v>
                </c:pt>
                <c:pt idx="96">
                  <c:v>4.3474796053698137</c:v>
                </c:pt>
                <c:pt idx="97">
                  <c:v>4.3420918189111219</c:v>
                </c:pt>
                <c:pt idx="98">
                  <c:v>4.3367931834880391</c:v>
                </c:pt>
                <c:pt idx="99">
                  <c:v>4.3315739107596753</c:v>
                </c:pt>
                <c:pt idx="100">
                  <c:v>4.3264252611950571</c:v>
                </c:pt>
                <c:pt idx="101">
                  <c:v>4.3213394371682536</c:v>
                </c:pt>
                <c:pt idx="102">
                  <c:v>4.3163094857808382</c:v>
                </c:pt>
                <c:pt idx="103">
                  <c:v>4.3113292107844075</c:v>
                </c:pt>
                <c:pt idx="104">
                  <c:v>4.3063930929541403</c:v>
                </c:pt>
                <c:pt idx="105">
                  <c:v>4.3014962182625416</c:v>
                </c:pt>
                <c:pt idx="106">
                  <c:v>4.2966342132153983</c:v>
                </c:pt>
                <c:pt idx="107">
                  <c:v>4.2918031867351427</c:v>
                </c:pt>
                <c:pt idx="108">
                  <c:v>4.2869996780070077</c:v>
                </c:pt>
                <c:pt idx="109">
                  <c:v>4.2822206097379016</c:v>
                </c:pt>
                <c:pt idx="110">
                  <c:v>4.2774632463148912</c:v>
                </c:pt>
                <c:pt idx="111">
                  <c:v>4.2727251563880237</c:v>
                </c:pt>
                <c:pt idx="112">
                  <c:v>4.2680041794398393</c:v>
                </c:pt>
                <c:pt idx="113">
                  <c:v>4.263298395940609</c:v>
                </c:pt>
                <c:pt idx="114">
                  <c:v>4.2586061007234228</c:v>
                </c:pt>
                <c:pt idx="115">
                  <c:v>4.2539257792465346</c:v>
                </c:pt>
                <c:pt idx="116">
                  <c:v>4.2492560864414735</c:v>
                </c:pt>
                <c:pt idx="117">
                  <c:v>4.2445958278744245</c:v>
                </c:pt>
                <c:pt idx="118">
                  <c:v>4.2399439429751098</c:v>
                </c:pt>
                <c:pt idx="119">
                  <c:v>4.2352994901119327</c:v>
                </c:pt>
                <c:pt idx="120">
                  <c:v>4.2306616333146341</c:v>
                </c:pt>
                <c:pt idx="121">
                  <c:v>4.2260296304661011</c:v>
                </c:pt>
                <c:pt idx="122">
                  <c:v>4.2214028228035581</c:v>
                </c:pt>
                <c:pt idx="123">
                  <c:v>4.2167806255861269</c:v>
                </c:pt>
                <c:pt idx="124">
                  <c:v>4.2121625198008878</c:v>
                </c:pt>
                <c:pt idx="125">
                  <c:v>4.207548044793251</c:v>
                </c:pt>
                <c:pt idx="126">
                  <c:v>4.2029367917196918</c:v>
                </c:pt>
                <c:pt idx="127">
                  <c:v>4.1983283977319141</c:v>
                </c:pt>
                <c:pt idx="128">
                  <c:v>4.1937225408114074</c:v>
                </c:pt>
                <c:pt idx="129">
                  <c:v>4.1891189351821723</c:v>
                </c:pt>
                <c:pt idx="130">
                  <c:v>4.184517327237316</c:v>
                </c:pt>
                <c:pt idx="131">
                  <c:v>4.1799174919222768</c:v>
                </c:pt>
                <c:pt idx="132">
                  <c:v>4.1753192295237369</c:v>
                </c:pt>
                <c:pt idx="133">
                  <c:v>4.1707223628189372</c:v>
                </c:pt>
                <c:pt idx="134">
                  <c:v>4.166126734545065</c:v>
                </c:pt>
                <c:pt idx="135">
                  <c:v>4.1615322051529535</c:v>
                </c:pt>
                <c:pt idx="136">
                  <c:v>4.1569386508131903</c:v>
                </c:pt>
                <c:pt idx="137">
                  <c:v>4.152345961646402</c:v>
                </c:pt>
                <c:pt idx="138">
                  <c:v>4.147754040152531</c:v>
                </c:pt>
                <c:pt idx="139">
                  <c:v>4.143162799816805</c:v>
                </c:pt>
                <c:pt idx="140">
                  <c:v>4.1385721638725421</c:v>
                </c:pt>
                <c:pt idx="141">
                  <c:v>4.1339820642031846</c:v>
                </c:pt>
                <c:pt idx="142">
                  <c:v>4.1293924403679156</c:v>
                </c:pt>
                <c:pt idx="143">
                  <c:v>4.1248032387369706</c:v>
                </c:pt>
                <c:pt idx="144">
                  <c:v>4.1202144117242909</c:v>
                </c:pt>
                <c:pt idx="145">
                  <c:v>4.1156259171066054</c:v>
                </c:pt>
                <c:pt idx="146">
                  <c:v>4.1110377174191761</c:v>
                </c:pt>
                <c:pt idx="147">
                  <c:v>4.1064497794196182</c:v>
                </c:pt>
                <c:pt idx="148">
                  <c:v>4.1018620736121028</c:v>
                </c:pt>
                <c:pt idx="149">
                  <c:v>4.0972745738251666</c:v>
                </c:pt>
                <c:pt idx="150">
                  <c:v>4.0926872568370829</c:v>
                </c:pt>
                <c:pt idx="151">
                  <c:v>4.0881001020434358</c:v>
                </c:pt>
                <c:pt idx="152">
                  <c:v>4.0835130911621587</c:v>
                </c:pt>
                <c:pt idx="153">
                  <c:v>4.0789262079717972</c:v>
                </c:pt>
                <c:pt idx="154">
                  <c:v>4.0743394380792726</c:v>
                </c:pt>
                <c:pt idx="155">
                  <c:v>4.0697527687138173</c:v>
                </c:pt>
                <c:pt idx="156">
                  <c:v>4.0651661885441222</c:v>
                </c:pt>
                <c:pt idx="157">
                  <c:v>4.060579687516098</c:v>
                </c:pt>
                <c:pt idx="158">
                  <c:v>4.0559932567089234</c:v>
                </c:pt>
                <c:pt idx="159">
                  <c:v>4.0514068882073069</c:v>
                </c:pt>
                <c:pt idx="160">
                  <c:v>4.0468205749881525</c:v>
                </c:pt>
                <c:pt idx="161">
                  <c:v>4.0422343108199978</c:v>
                </c:pt>
                <c:pt idx="162">
                  <c:v>4.0376480901737812</c:v>
                </c:pt>
                <c:pt idx="163">
                  <c:v>4.0330619081436758</c:v>
                </c:pt>
                <c:pt idx="164">
                  <c:v>4.0284757603768346</c:v>
                </c:pt>
                <c:pt idx="165">
                  <c:v>4.0238896430110653</c:v>
                </c:pt>
                <c:pt idx="166">
                  <c:v>4.0193035526195198</c:v>
                </c:pt>
                <c:pt idx="167">
                  <c:v>4.0147174861616284</c:v>
                </c:pt>
                <c:pt idx="168">
                  <c:v>4.0101314409395545</c:v>
                </c:pt>
                <c:pt idx="169">
                  <c:v>4.0055454145595641</c:v>
                </c:pt>
                <c:pt idx="170">
                  <c:v>4.0009594048977473</c:v>
                </c:pt>
                <c:pt idx="171">
                  <c:v>3.9963734100696029</c:v>
                </c:pt>
                <c:pt idx="172">
                  <c:v>3.9917874284030539</c:v>
                </c:pt>
                <c:pt idx="173">
                  <c:v>3.9872014584145017</c:v>
                </c:pt>
                <c:pt idx="174">
                  <c:v>3.9826154987875801</c:v>
                </c:pt>
                <c:pt idx="175">
                  <c:v>3.978029548354308</c:v>
                </c:pt>
                <c:pt idx="176">
                  <c:v>3.9734436060783587</c:v>
                </c:pt>
                <c:pt idx="177">
                  <c:v>3.9688576710402224</c:v>
                </c:pt>
                <c:pt idx="178">
                  <c:v>3.9642717424240388</c:v>
                </c:pt>
                <c:pt idx="179">
                  <c:v>3.9596858195059124</c:v>
                </c:pt>
                <c:pt idx="180">
                  <c:v>3.9550999016435471</c:v>
                </c:pt>
                <c:pt idx="181">
                  <c:v>3.9505139882670459</c:v>
                </c:pt>
                <c:pt idx="182">
                  <c:v>3.9459280788707538</c:v>
                </c:pt>
                <c:pt idx="183">
                  <c:v>3.9413421730060136</c:v>
                </c:pt>
                <c:pt idx="184">
                  <c:v>3.9367562702747403</c:v>
                </c:pt>
                <c:pt idx="185">
                  <c:v>3.932170370323723</c:v>
                </c:pt>
                <c:pt idx="186">
                  <c:v>3.9275844728395661</c:v>
                </c:pt>
                <c:pt idx="187">
                  <c:v>3.9229985775441998</c:v>
                </c:pt>
                <c:pt idx="188">
                  <c:v>3.9184126841908977</c:v>
                </c:pt>
                <c:pt idx="189">
                  <c:v>3.9138267925607479</c:v>
                </c:pt>
                <c:pt idx="190">
                  <c:v>3.9092409024595112</c:v>
                </c:pt>
                <c:pt idx="191">
                  <c:v>3.9046550137148461</c:v>
                </c:pt>
                <c:pt idx="192">
                  <c:v>3.9000691261738369</c:v>
                </c:pt>
                <c:pt idx="193">
                  <c:v>3.8954832397008046</c:v>
                </c:pt>
                <c:pt idx="194">
                  <c:v>3.8908973541753644</c:v>
                </c:pt>
                <c:pt idx="195">
                  <c:v>3.8863114694907024</c:v>
                </c:pt>
                <c:pt idx="196">
                  <c:v>3.8817255855520436</c:v>
                </c:pt>
                <c:pt idx="197">
                  <c:v>3.8771397022752971</c:v>
                </c:pt>
                <c:pt idx="198">
                  <c:v>3.8725538195858498</c:v>
                </c:pt>
                <c:pt idx="199">
                  <c:v>3.867967937417502</c:v>
                </c:pt>
                <c:pt idx="200">
                  <c:v>3.8633820557115124</c:v>
                </c:pt>
                <c:pt idx="201">
                  <c:v>3.8587961744157635</c:v>
                </c:pt>
                <c:pt idx="202">
                  <c:v>3.8542102934840123</c:v>
                </c:pt>
                <c:pt idx="203">
                  <c:v>3.8496244128752277</c:v>
                </c:pt>
                <c:pt idx="204">
                  <c:v>3.845038532553005</c:v>
                </c:pt>
                <c:pt idx="205">
                  <c:v>3.840452652485042</c:v>
                </c:pt>
                <c:pt idx="206">
                  <c:v>3.8358667726426772</c:v>
                </c:pt>
                <c:pt idx="207">
                  <c:v>3.8312808930004811</c:v>
                </c:pt>
                <c:pt idx="208">
                  <c:v>3.8266950135358906</c:v>
                </c:pt>
                <c:pt idx="209">
                  <c:v>3.822109134228886</c:v>
                </c:pt>
                <c:pt idx="210">
                  <c:v>3.8175232550617029</c:v>
                </c:pt>
                <c:pt idx="211">
                  <c:v>3.8129373760185814</c:v>
                </c:pt>
                <c:pt idx="212">
                  <c:v>3.8083514970855354</c:v>
                </c:pt>
                <c:pt idx="213">
                  <c:v>3.803765618250158</c:v>
                </c:pt>
                <c:pt idx="214">
                  <c:v>3.7991797395014402</c:v>
                </c:pt>
                <c:pt idx="215">
                  <c:v>3.7945938608296119</c:v>
                </c:pt>
                <c:pt idx="216">
                  <c:v>3.7900079822260082</c:v>
                </c:pt>
                <c:pt idx="217">
                  <c:v>3.7854221036829365</c:v>
                </c:pt>
                <c:pt idx="218">
                  <c:v>3.7808362251935748</c:v>
                </c:pt>
                <c:pt idx="219">
                  <c:v>3.7762503467518682</c:v>
                </c:pt>
                <c:pt idx="220">
                  <c:v>3.7716644683524461</c:v>
                </c:pt>
                <c:pt idx="221">
                  <c:v>3.7670785899905406</c:v>
                </c:pt>
                <c:pt idx="222">
                  <c:v>3.7624927116619231</c:v>
                </c:pt>
                <c:pt idx="223">
                  <c:v>3.757906833362842</c:v>
                </c:pt>
                <c:pt idx="224">
                  <c:v>3.7533209550899667</c:v>
                </c:pt>
                <c:pt idx="225">
                  <c:v>3.7487350768403447</c:v>
                </c:pt>
                <c:pt idx="226">
                  <c:v>3.7441491986113542</c:v>
                </c:pt>
                <c:pt idx="227">
                  <c:v>3.7395633204006691</c:v>
                </c:pt>
                <c:pt idx="228">
                  <c:v>3.7349774422062261</c:v>
                </c:pt>
                <c:pt idx="229">
                  <c:v>3.7303915640261947</c:v>
                </c:pt>
                <c:pt idx="230">
                  <c:v>3.7258056858589503</c:v>
                </c:pt>
                <c:pt idx="231">
                  <c:v>3.7212198077030516</c:v>
                </c:pt>
                <c:pt idx="232">
                  <c:v>3.7166339295572195</c:v>
                </c:pt>
                <c:pt idx="233">
                  <c:v>3.7120480514203198</c:v>
                </c:pt>
                <c:pt idx="234">
                  <c:v>3.7074621732913444</c:v>
                </c:pt>
                <c:pt idx="235">
                  <c:v>3.7028762951694008</c:v>
                </c:pt>
                <c:pt idx="236">
                  <c:v>3.6982904170536965</c:v>
                </c:pt>
                <c:pt idx="237">
                  <c:v>3.6937045389435292</c:v>
                </c:pt>
                <c:pt idx="238">
                  <c:v>3.6891186608382727</c:v>
                </c:pt>
                <c:pt idx="239">
                  <c:v>3.6845327827373744</c:v>
                </c:pt>
                <c:pt idx="240">
                  <c:v>3.6799469046403424</c:v>
                </c:pt>
                <c:pt idx="241">
                  <c:v>3.6753610265467422</c:v>
                </c:pt>
                <c:pt idx="242">
                  <c:v>3.6707751484561868</c:v>
                </c:pt>
                <c:pt idx="243">
                  <c:v>3.6661892703683314</c:v>
                </c:pt>
                <c:pt idx="244">
                  <c:v>3.6616033922828732</c:v>
                </c:pt>
                <c:pt idx="245">
                  <c:v>3.6570175141995414</c:v>
                </c:pt>
                <c:pt idx="246">
                  <c:v>3.6524316361180968</c:v>
                </c:pt>
                <c:pt idx="247">
                  <c:v>3.6478457580383257</c:v>
                </c:pt>
                <c:pt idx="248">
                  <c:v>3.6432598799600404</c:v>
                </c:pt>
                <c:pt idx="249">
                  <c:v>3.6386740018830723</c:v>
                </c:pt>
                <c:pt idx="250">
                  <c:v>3.634088123807274</c:v>
                </c:pt>
                <c:pt idx="251">
                  <c:v>3.6295022457325139</c:v>
                </c:pt>
                <c:pt idx="252">
                  <c:v>3.624916367658674</c:v>
                </c:pt>
                <c:pt idx="253">
                  <c:v>3.6203304895856503</c:v>
                </c:pt>
                <c:pt idx="254">
                  <c:v>3.6157446115133522</c:v>
                </c:pt>
                <c:pt idx="255">
                  <c:v>3.6111587334416964</c:v>
                </c:pt>
                <c:pt idx="256">
                  <c:v>3.6065728553706116</c:v>
                </c:pt>
                <c:pt idx="257">
                  <c:v>3.601986977300033</c:v>
                </c:pt>
                <c:pt idx="258">
                  <c:v>3.5974010992299039</c:v>
                </c:pt>
                <c:pt idx="259">
                  <c:v>3.5928152211601736</c:v>
                </c:pt>
                <c:pt idx="260">
                  <c:v>3.5882293430907968</c:v>
                </c:pt>
                <c:pt idx="261">
                  <c:v>3.5836434650217335</c:v>
                </c:pt>
                <c:pt idx="262">
                  <c:v>3.5790575869529482</c:v>
                </c:pt>
                <c:pt idx="263">
                  <c:v>3.5744717088844107</c:v>
                </c:pt>
                <c:pt idx="264">
                  <c:v>3.5698858308160917</c:v>
                </c:pt>
                <c:pt idx="265">
                  <c:v>3.5652999527479672</c:v>
                </c:pt>
                <c:pt idx="266">
                  <c:v>3.5607140746800159</c:v>
                </c:pt>
                <c:pt idx="267">
                  <c:v>3.5561281966122174</c:v>
                </c:pt>
                <c:pt idx="268">
                  <c:v>3.5515423185445538</c:v>
                </c:pt>
                <c:pt idx="269">
                  <c:v>3.546956440477012</c:v>
                </c:pt>
                <c:pt idx="270">
                  <c:v>3.5423705624095767</c:v>
                </c:pt>
                <c:pt idx="271">
                  <c:v>3.5377846843422365</c:v>
                </c:pt>
                <c:pt idx="272">
                  <c:v>3.5331988062749797</c:v>
                </c:pt>
                <c:pt idx="273">
                  <c:v>3.5286129282077985</c:v>
                </c:pt>
                <c:pt idx="274">
                  <c:v>3.524027050140683</c:v>
                </c:pt>
                <c:pt idx="275">
                  <c:v>3.5194411720736269</c:v>
                </c:pt>
                <c:pt idx="276">
                  <c:v>3.5148552940066224</c:v>
                </c:pt>
                <c:pt idx="277">
                  <c:v>3.510269415939665</c:v>
                </c:pt>
                <c:pt idx="278">
                  <c:v>3.5056835378727476</c:v>
                </c:pt>
                <c:pt idx="279">
                  <c:v>3.5010976598058674</c:v>
                </c:pt>
                <c:pt idx="280">
                  <c:v>3.4965117817390192</c:v>
                </c:pt>
                <c:pt idx="281">
                  <c:v>3.4919259036722003</c:v>
                </c:pt>
                <c:pt idx="282">
                  <c:v>3.4873400256054063</c:v>
                </c:pt>
                <c:pt idx="283">
                  <c:v>3.4827541475386345</c:v>
                </c:pt>
                <c:pt idx="284">
                  <c:v>3.4781682694718832</c:v>
                </c:pt>
                <c:pt idx="285">
                  <c:v>3.4735823914051505</c:v>
                </c:pt>
                <c:pt idx="286">
                  <c:v>3.4689965133384328</c:v>
                </c:pt>
                <c:pt idx="287">
                  <c:v>3.4644106352717285</c:v>
                </c:pt>
                <c:pt idx="288">
                  <c:v>3.4598247572050376</c:v>
                </c:pt>
                <c:pt idx="289">
                  <c:v>3.4552388791383573</c:v>
                </c:pt>
                <c:pt idx="290">
                  <c:v>3.4506530010716867</c:v>
                </c:pt>
                <c:pt idx="291">
                  <c:v>3.446067123005025</c:v>
                </c:pt>
                <c:pt idx="292">
                  <c:v>3.4414812449383705</c:v>
                </c:pt>
                <c:pt idx="293">
                  <c:v>3.4368953668717239</c:v>
                </c:pt>
                <c:pt idx="294">
                  <c:v>3.4323094888050827</c:v>
                </c:pt>
                <c:pt idx="295">
                  <c:v>3.4277236107384468</c:v>
                </c:pt>
                <c:pt idx="296">
                  <c:v>3.4231377326718153</c:v>
                </c:pt>
                <c:pt idx="297">
                  <c:v>3.4185518546051883</c:v>
                </c:pt>
                <c:pt idx="298">
                  <c:v>3.4139659765385657</c:v>
                </c:pt>
                <c:pt idx="299">
                  <c:v>3.4093800984719458</c:v>
                </c:pt>
                <c:pt idx="300">
                  <c:v>3.4047942204053285</c:v>
                </c:pt>
                <c:pt idx="301">
                  <c:v>3.4002083423387148</c:v>
                </c:pt>
                <c:pt idx="302">
                  <c:v>3.3956224642721029</c:v>
                </c:pt>
                <c:pt idx="303">
                  <c:v>3.3910365862054928</c:v>
                </c:pt>
                <c:pt idx="304">
                  <c:v>3.3864507081388853</c:v>
                </c:pt>
                <c:pt idx="305">
                  <c:v>3.3818648300722787</c:v>
                </c:pt>
                <c:pt idx="306">
                  <c:v>3.3772789520056739</c:v>
                </c:pt>
                <c:pt idx="307">
                  <c:v>3.3726930739390699</c:v>
                </c:pt>
                <c:pt idx="308">
                  <c:v>3.3681071958724678</c:v>
                </c:pt>
                <c:pt idx="309">
                  <c:v>3.3635213178058665</c:v>
                </c:pt>
                <c:pt idx="310">
                  <c:v>3.3589354397392661</c:v>
                </c:pt>
                <c:pt idx="311">
                  <c:v>3.3543495616726666</c:v>
                </c:pt>
                <c:pt idx="312">
                  <c:v>3.3497636836060671</c:v>
                </c:pt>
                <c:pt idx="313">
                  <c:v>3.3451778055394685</c:v>
                </c:pt>
                <c:pt idx="314">
                  <c:v>3.3405919274728708</c:v>
                </c:pt>
                <c:pt idx="315">
                  <c:v>3.336006049406274</c:v>
                </c:pt>
                <c:pt idx="316">
                  <c:v>3.3314201713396772</c:v>
                </c:pt>
                <c:pt idx="317">
                  <c:v>3.3268342932730803</c:v>
                </c:pt>
                <c:pt idx="318">
                  <c:v>3.3222484152064835</c:v>
                </c:pt>
                <c:pt idx="319">
                  <c:v>3.3176625371398876</c:v>
                </c:pt>
                <c:pt idx="320">
                  <c:v>3.3130766590732925</c:v>
                </c:pt>
                <c:pt idx="321">
                  <c:v>3.3084907810066966</c:v>
                </c:pt>
                <c:pt idx="322">
                  <c:v>3.3039049029401015</c:v>
                </c:pt>
                <c:pt idx="323">
                  <c:v>3.2993190248735065</c:v>
                </c:pt>
                <c:pt idx="324">
                  <c:v>3.2947331468069114</c:v>
                </c:pt>
                <c:pt idx="325">
                  <c:v>3.2901472687403173</c:v>
                </c:pt>
                <c:pt idx="326">
                  <c:v>3.2855613906737222</c:v>
                </c:pt>
                <c:pt idx="327">
                  <c:v>3.2809755126071289</c:v>
                </c:pt>
                <c:pt idx="328">
                  <c:v>3.2763896345405339</c:v>
                </c:pt>
                <c:pt idx="329">
                  <c:v>3.2718037564739397</c:v>
                </c:pt>
                <c:pt idx="330">
                  <c:v>3.2672178784073456</c:v>
                </c:pt>
                <c:pt idx="331">
                  <c:v>3.2626320003407514</c:v>
                </c:pt>
                <c:pt idx="332">
                  <c:v>3.2580461222741572</c:v>
                </c:pt>
                <c:pt idx="333">
                  <c:v>3.253460244207564</c:v>
                </c:pt>
                <c:pt idx="334">
                  <c:v>3.2488743661409698</c:v>
                </c:pt>
                <c:pt idx="335">
                  <c:v>3.2442884880743756</c:v>
                </c:pt>
                <c:pt idx="336">
                  <c:v>3.2397026100077824</c:v>
                </c:pt>
                <c:pt idx="337">
                  <c:v>3.2351167319411882</c:v>
                </c:pt>
                <c:pt idx="338">
                  <c:v>3.2305308538745949</c:v>
                </c:pt>
                <c:pt idx="339">
                  <c:v>3.2259449758080008</c:v>
                </c:pt>
                <c:pt idx="340">
                  <c:v>3.2213590977414075</c:v>
                </c:pt>
                <c:pt idx="341">
                  <c:v>3.2167732196748133</c:v>
                </c:pt>
                <c:pt idx="342">
                  <c:v>3.2121873416082201</c:v>
                </c:pt>
                <c:pt idx="343">
                  <c:v>3.2076014635416259</c:v>
                </c:pt>
                <c:pt idx="344">
                  <c:v>3.2030155854750326</c:v>
                </c:pt>
                <c:pt idx="345">
                  <c:v>3.1984297074084385</c:v>
                </c:pt>
                <c:pt idx="346">
                  <c:v>3.1938438293418452</c:v>
                </c:pt>
                <c:pt idx="347">
                  <c:v>3.1892579512752519</c:v>
                </c:pt>
                <c:pt idx="348">
                  <c:v>3.1846720732086586</c:v>
                </c:pt>
                <c:pt idx="349">
                  <c:v>3.1800861951420645</c:v>
                </c:pt>
                <c:pt idx="350">
                  <c:v>3.1755003170754712</c:v>
                </c:pt>
                <c:pt idx="351">
                  <c:v>3.1709144390088779</c:v>
                </c:pt>
                <c:pt idx="352">
                  <c:v>3.1663285609422838</c:v>
                </c:pt>
                <c:pt idx="353">
                  <c:v>3.1617426828756905</c:v>
                </c:pt>
                <c:pt idx="354">
                  <c:v>3.1571568048090963</c:v>
                </c:pt>
                <c:pt idx="355">
                  <c:v>3.1525709267425031</c:v>
                </c:pt>
                <c:pt idx="356">
                  <c:v>3.1479850486759098</c:v>
                </c:pt>
                <c:pt idx="357">
                  <c:v>3.1433991706093165</c:v>
                </c:pt>
                <c:pt idx="358">
                  <c:v>3.1388132925427223</c:v>
                </c:pt>
                <c:pt idx="359">
                  <c:v>3.1342274144761291</c:v>
                </c:pt>
                <c:pt idx="360">
                  <c:v>3.1296415364095358</c:v>
                </c:pt>
                <c:pt idx="361">
                  <c:v>3.1250556583429425</c:v>
                </c:pt>
                <c:pt idx="362">
                  <c:v>3.1204697802763484</c:v>
                </c:pt>
                <c:pt idx="363">
                  <c:v>3.1158839022097551</c:v>
                </c:pt>
                <c:pt idx="364">
                  <c:v>3.1112980241431618</c:v>
                </c:pt>
                <c:pt idx="365">
                  <c:v>3.1067121460765685</c:v>
                </c:pt>
                <c:pt idx="366">
                  <c:v>3.1021262680099744</c:v>
                </c:pt>
                <c:pt idx="367">
                  <c:v>3.0975403899433811</c:v>
                </c:pt>
                <c:pt idx="368">
                  <c:v>3.0929545118767878</c:v>
                </c:pt>
                <c:pt idx="369">
                  <c:v>3.0883686338101937</c:v>
                </c:pt>
                <c:pt idx="370">
                  <c:v>3.0837827557436004</c:v>
                </c:pt>
                <c:pt idx="371">
                  <c:v>3.0791968776770071</c:v>
                </c:pt>
                <c:pt idx="372">
                  <c:v>3.0746109996104138</c:v>
                </c:pt>
                <c:pt idx="373">
                  <c:v>3.0700251215438197</c:v>
                </c:pt>
                <c:pt idx="374">
                  <c:v>3.0654392434772264</c:v>
                </c:pt>
                <c:pt idx="375">
                  <c:v>3.0608533654106331</c:v>
                </c:pt>
                <c:pt idx="376">
                  <c:v>3.0562674873440399</c:v>
                </c:pt>
                <c:pt idx="377">
                  <c:v>3.0516816092774457</c:v>
                </c:pt>
                <c:pt idx="378">
                  <c:v>3.0470957312108524</c:v>
                </c:pt>
                <c:pt idx="379">
                  <c:v>3.0425098531442591</c:v>
                </c:pt>
                <c:pt idx="380">
                  <c:v>3.037923975077665</c:v>
                </c:pt>
                <c:pt idx="381">
                  <c:v>3.0333380970110717</c:v>
                </c:pt>
                <c:pt idx="382">
                  <c:v>3.0287522189444784</c:v>
                </c:pt>
                <c:pt idx="383">
                  <c:v>3.0241663408778852</c:v>
                </c:pt>
                <c:pt idx="384">
                  <c:v>3.019580462811291</c:v>
                </c:pt>
                <c:pt idx="385">
                  <c:v>3.0149945847446977</c:v>
                </c:pt>
                <c:pt idx="386">
                  <c:v>3.0104087066781045</c:v>
                </c:pt>
                <c:pt idx="387">
                  <c:v>3.0058228286115112</c:v>
                </c:pt>
                <c:pt idx="388">
                  <c:v>3.001236950544917</c:v>
                </c:pt>
                <c:pt idx="389">
                  <c:v>2.9966510724783237</c:v>
                </c:pt>
                <c:pt idx="390">
                  <c:v>2.9920651944117305</c:v>
                </c:pt>
                <c:pt idx="391">
                  <c:v>2.9874793163451372</c:v>
                </c:pt>
                <c:pt idx="392">
                  <c:v>2.982893438278543</c:v>
                </c:pt>
                <c:pt idx="393">
                  <c:v>2.9783075602119498</c:v>
                </c:pt>
                <c:pt idx="394">
                  <c:v>2.9737216821453565</c:v>
                </c:pt>
                <c:pt idx="395">
                  <c:v>2.9691358040787632</c:v>
                </c:pt>
                <c:pt idx="396">
                  <c:v>2.964549926012169</c:v>
                </c:pt>
                <c:pt idx="397">
                  <c:v>2.9599640479455758</c:v>
                </c:pt>
                <c:pt idx="398">
                  <c:v>2.9553781698789825</c:v>
                </c:pt>
                <c:pt idx="399">
                  <c:v>2.9507922918123883</c:v>
                </c:pt>
                <c:pt idx="400">
                  <c:v>2.9462064137457951</c:v>
                </c:pt>
                <c:pt idx="401">
                  <c:v>2.9416205356792018</c:v>
                </c:pt>
                <c:pt idx="402">
                  <c:v>2.9370346576126085</c:v>
                </c:pt>
                <c:pt idx="403">
                  <c:v>2.9324487795460152</c:v>
                </c:pt>
                <c:pt idx="404">
                  <c:v>2.9278629014794211</c:v>
                </c:pt>
                <c:pt idx="405">
                  <c:v>2.9232770234128278</c:v>
                </c:pt>
                <c:pt idx="406">
                  <c:v>2.9186911453462345</c:v>
                </c:pt>
                <c:pt idx="407">
                  <c:v>2.9141052672796413</c:v>
                </c:pt>
                <c:pt idx="408">
                  <c:v>2.9095193892130471</c:v>
                </c:pt>
                <c:pt idx="409">
                  <c:v>2.9049335111464538</c:v>
                </c:pt>
                <c:pt idx="410">
                  <c:v>2.9003476330798605</c:v>
                </c:pt>
                <c:pt idx="411">
                  <c:v>2.8957617550132673</c:v>
                </c:pt>
                <c:pt idx="412">
                  <c:v>2.8911758769466731</c:v>
                </c:pt>
                <c:pt idx="413">
                  <c:v>2.8865899988800798</c:v>
                </c:pt>
                <c:pt idx="414">
                  <c:v>2.8820041208134866</c:v>
                </c:pt>
                <c:pt idx="415">
                  <c:v>2.8774182427468924</c:v>
                </c:pt>
                <c:pt idx="416">
                  <c:v>2.8728323646802991</c:v>
                </c:pt>
                <c:pt idx="417">
                  <c:v>2.8682464866137058</c:v>
                </c:pt>
                <c:pt idx="418">
                  <c:v>2.8636606085471126</c:v>
                </c:pt>
                <c:pt idx="419">
                  <c:v>2.8590747304805193</c:v>
                </c:pt>
                <c:pt idx="420">
                  <c:v>2.854488852413926</c:v>
                </c:pt>
                <c:pt idx="421">
                  <c:v>2.8499029743473319</c:v>
                </c:pt>
                <c:pt idx="422">
                  <c:v>2.8453170962807386</c:v>
                </c:pt>
                <c:pt idx="423">
                  <c:v>2.8407312182141453</c:v>
                </c:pt>
                <c:pt idx="424">
                  <c:v>2.8361453401475512</c:v>
                </c:pt>
                <c:pt idx="425">
                  <c:v>2.8315594620809579</c:v>
                </c:pt>
                <c:pt idx="426">
                  <c:v>2.8269735840143646</c:v>
                </c:pt>
                <c:pt idx="427">
                  <c:v>2.8223877059477713</c:v>
                </c:pt>
                <c:pt idx="428">
                  <c:v>2.8178018278811772</c:v>
                </c:pt>
                <c:pt idx="429">
                  <c:v>2.8132159498145839</c:v>
                </c:pt>
                <c:pt idx="430">
                  <c:v>2.8086300717479906</c:v>
                </c:pt>
                <c:pt idx="431">
                  <c:v>2.8040441936813973</c:v>
                </c:pt>
                <c:pt idx="432">
                  <c:v>2.7994583156148032</c:v>
                </c:pt>
                <c:pt idx="433">
                  <c:v>2.7948724375482099</c:v>
                </c:pt>
                <c:pt idx="434">
                  <c:v>2.7902865594816166</c:v>
                </c:pt>
                <c:pt idx="435">
                  <c:v>2.7857006814150225</c:v>
                </c:pt>
                <c:pt idx="436">
                  <c:v>2.7811148033484292</c:v>
                </c:pt>
                <c:pt idx="437">
                  <c:v>2.7765289252818359</c:v>
                </c:pt>
                <c:pt idx="438">
                  <c:v>2.7719430472152427</c:v>
                </c:pt>
                <c:pt idx="439">
                  <c:v>2.7673571691486485</c:v>
                </c:pt>
                <c:pt idx="440">
                  <c:v>2.7627712910820552</c:v>
                </c:pt>
                <c:pt idx="441">
                  <c:v>2.7581854130154619</c:v>
                </c:pt>
                <c:pt idx="442">
                  <c:v>2.7535995349488678</c:v>
                </c:pt>
                <c:pt idx="443">
                  <c:v>2.7490136568822745</c:v>
                </c:pt>
                <c:pt idx="444">
                  <c:v>2.7444277788156812</c:v>
                </c:pt>
                <c:pt idx="445">
                  <c:v>2.739841900749088</c:v>
                </c:pt>
                <c:pt idx="446">
                  <c:v>2.7352560226824938</c:v>
                </c:pt>
                <c:pt idx="447">
                  <c:v>2.7306701446159005</c:v>
                </c:pt>
                <c:pt idx="448">
                  <c:v>2.7260842665493072</c:v>
                </c:pt>
                <c:pt idx="449">
                  <c:v>2.721498388482714</c:v>
                </c:pt>
                <c:pt idx="450">
                  <c:v>2.7169125104161198</c:v>
                </c:pt>
                <c:pt idx="451">
                  <c:v>2.7123266323495265</c:v>
                </c:pt>
                <c:pt idx="452">
                  <c:v>2.7077407542829341</c:v>
                </c:pt>
                <c:pt idx="453">
                  <c:v>2.70315487621634</c:v>
                </c:pt>
                <c:pt idx="454">
                  <c:v>2.6985689981497467</c:v>
                </c:pt>
                <c:pt idx="455">
                  <c:v>2.6939831200831534</c:v>
                </c:pt>
                <c:pt idx="456">
                  <c:v>2.6893972420165602</c:v>
                </c:pt>
                <c:pt idx="457">
                  <c:v>2.684811363949966</c:v>
                </c:pt>
                <c:pt idx="458">
                  <c:v>2.6802254858833727</c:v>
                </c:pt>
                <c:pt idx="459">
                  <c:v>2.6756396078167795</c:v>
                </c:pt>
                <c:pt idx="460">
                  <c:v>2.6710537297501853</c:v>
                </c:pt>
                <c:pt idx="461">
                  <c:v>2.666467851683592</c:v>
                </c:pt>
                <c:pt idx="462">
                  <c:v>2.6618819736169987</c:v>
                </c:pt>
                <c:pt idx="463">
                  <c:v>2.6572960955504055</c:v>
                </c:pt>
                <c:pt idx="464">
                  <c:v>2.6527102174838113</c:v>
                </c:pt>
                <c:pt idx="465">
                  <c:v>2.648124339417218</c:v>
                </c:pt>
                <c:pt idx="466">
                  <c:v>2.6435384613506248</c:v>
                </c:pt>
                <c:pt idx="467">
                  <c:v>2.6389525832840315</c:v>
                </c:pt>
                <c:pt idx="468">
                  <c:v>2.6343667052174373</c:v>
                </c:pt>
                <c:pt idx="469">
                  <c:v>2.629780827150844</c:v>
                </c:pt>
                <c:pt idx="470">
                  <c:v>2.6251949490842508</c:v>
                </c:pt>
                <c:pt idx="471">
                  <c:v>2.6206090710176566</c:v>
                </c:pt>
                <c:pt idx="472">
                  <c:v>2.6160231929510633</c:v>
                </c:pt>
                <c:pt idx="473">
                  <c:v>2.6114373148844701</c:v>
                </c:pt>
                <c:pt idx="474">
                  <c:v>2.6068514368178768</c:v>
                </c:pt>
                <c:pt idx="475">
                  <c:v>2.6022655587512826</c:v>
                </c:pt>
                <c:pt idx="476">
                  <c:v>2.5976796806846894</c:v>
                </c:pt>
                <c:pt idx="477">
                  <c:v>2.5930938026180961</c:v>
                </c:pt>
                <c:pt idx="478">
                  <c:v>2.5885079245515028</c:v>
                </c:pt>
                <c:pt idx="479">
                  <c:v>2.5839220464849086</c:v>
                </c:pt>
                <c:pt idx="480">
                  <c:v>2.5793361684183154</c:v>
                </c:pt>
                <c:pt idx="481">
                  <c:v>2.5747502903517221</c:v>
                </c:pt>
                <c:pt idx="482">
                  <c:v>2.5701644122851279</c:v>
                </c:pt>
                <c:pt idx="483">
                  <c:v>2.5655785342185347</c:v>
                </c:pt>
                <c:pt idx="484">
                  <c:v>2.5609926561519414</c:v>
                </c:pt>
                <c:pt idx="485">
                  <c:v>2.5564067780853481</c:v>
                </c:pt>
                <c:pt idx="486">
                  <c:v>2.5518209000187548</c:v>
                </c:pt>
                <c:pt idx="487">
                  <c:v>2.5472350219521607</c:v>
                </c:pt>
                <c:pt idx="488">
                  <c:v>2.5426491438855674</c:v>
                </c:pt>
                <c:pt idx="489">
                  <c:v>2.5380632658189741</c:v>
                </c:pt>
                <c:pt idx="490">
                  <c:v>2.53347738775238</c:v>
                </c:pt>
                <c:pt idx="491">
                  <c:v>2.5288915096857867</c:v>
                </c:pt>
                <c:pt idx="492">
                  <c:v>2.5243056316191934</c:v>
                </c:pt>
                <c:pt idx="493">
                  <c:v>2.5197197535526001</c:v>
                </c:pt>
                <c:pt idx="494">
                  <c:v>2.515133875486006</c:v>
                </c:pt>
                <c:pt idx="495">
                  <c:v>2.5105479974194127</c:v>
                </c:pt>
                <c:pt idx="496">
                  <c:v>2.5059621193528194</c:v>
                </c:pt>
                <c:pt idx="497">
                  <c:v>2.5013762412862262</c:v>
                </c:pt>
                <c:pt idx="498">
                  <c:v>2.496790363219632</c:v>
                </c:pt>
                <c:pt idx="499">
                  <c:v>2.4922044851530387</c:v>
                </c:pt>
                <c:pt idx="500">
                  <c:v>2.4876186070864454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847792"/>
        <c:axId val="241267200"/>
      </c:scatterChart>
      <c:valAx>
        <c:axId val="2418477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267200"/>
        <c:crosses val="autoZero"/>
        <c:crossBetween val="midCat"/>
      </c:valAx>
      <c:valAx>
        <c:axId val="241267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8477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 4.5 Biphasic'!$A$2:$A$20</c:f>
              <c:numCache>
                <c:formatCode>0.000</c:formatCode>
                <c:ptCount val="1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0</c:v>
                </c:pt>
                <c:pt idx="14">
                  <c:v>0.5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</c:numCache>
            </c:numRef>
          </c:xVal>
          <c:yVal>
            <c:numRef>
              <c:f>'12662 4.5 Biphasic'!$B$2:$B$20</c:f>
              <c:numCache>
                <c:formatCode>0.000</c:formatCode>
                <c:ptCount val="19"/>
                <c:pt idx="0">
                  <c:v>7.9684999999999997</c:v>
                </c:pt>
                <c:pt idx="1">
                  <c:v>3.7993000000000001</c:v>
                </c:pt>
                <c:pt idx="2">
                  <c:v>2.2174999999999998</c:v>
                </c:pt>
                <c:pt idx="3">
                  <c:v>3.0916999999999999</c:v>
                </c:pt>
                <c:pt idx="4">
                  <c:v>2.5249999999999999</c:v>
                </c:pt>
                <c:pt idx="5">
                  <c:v>1.8129</c:v>
                </c:pt>
                <c:pt idx="6">
                  <c:v>8.0531000000000006</c:v>
                </c:pt>
                <c:pt idx="7">
                  <c:v>4.0414000000000003</c:v>
                </c:pt>
                <c:pt idx="8">
                  <c:v>3.0148999999999999</c:v>
                </c:pt>
                <c:pt idx="9">
                  <c:v>2.6857000000000002</c:v>
                </c:pt>
                <c:pt idx="10">
                  <c:v>1.8129</c:v>
                </c:pt>
                <c:pt idx="11">
                  <c:v>2</c:v>
                </c:pt>
                <c:pt idx="12">
                  <c:v>1.5441</c:v>
                </c:pt>
                <c:pt idx="13">
                  <c:v>8.2479999999999993</c:v>
                </c:pt>
                <c:pt idx="14">
                  <c:v>5.2226999999999997</c:v>
                </c:pt>
                <c:pt idx="15">
                  <c:v>4.0846</c:v>
                </c:pt>
                <c:pt idx="16">
                  <c:v>2.3323999999999998</c:v>
                </c:pt>
                <c:pt idx="17">
                  <c:v>2.4548000000000001</c:v>
                </c:pt>
                <c:pt idx="18">
                  <c:v>2.5623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 4.5 Biphasic'!$A$24:$A$524</c:f>
              <c:numCache>
                <c:formatCode>0.000</c:formatCode>
                <c:ptCount val="5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0.13725000000000001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</c:numCache>
            </c:numRef>
          </c:xVal>
          <c:yVal>
            <c:numRef>
              <c:f>'12662 4.5 Biphasic'!$C$24:$C$524</c:f>
              <c:numCache>
                <c:formatCode>0.000</c:formatCode>
                <c:ptCount val="501"/>
                <c:pt idx="0">
                  <c:v>7.9680937135920917</c:v>
                </c:pt>
                <c:pt idx="1">
                  <c:v>7.8952011174105001</c:v>
                </c:pt>
                <c:pt idx="2">
                  <c:v>7.8223088099519105</c:v>
                </c:pt>
                <c:pt idx="3">
                  <c:v>7.7494168416151368</c:v>
                </c:pt>
                <c:pt idx="4">
                  <c:v>7.6765252715958647</c:v>
                </c:pt>
                <c:pt idx="5">
                  <c:v>7.6036341694218699</c:v>
                </c:pt>
                <c:pt idx="6">
                  <c:v>7.5307436167560624</c:v>
                </c:pt>
                <c:pt idx="7">
                  <c:v>7.45785370951406</c:v>
                </c:pt>
                <c:pt idx="8">
                  <c:v>7.3849645603511016</c:v>
                </c:pt>
                <c:pt idx="9">
                  <c:v>7.3120763015826622</c:v>
                </c:pt>
                <c:pt idx="10">
                  <c:v>7.2391890886143067</c:v>
                </c:pt>
                <c:pt idx="11">
                  <c:v>7.1663031039694527</c:v>
                </c:pt>
                <c:pt idx="12">
                  <c:v>7.093418562019103</c:v>
                </c:pt>
                <c:pt idx="13">
                  <c:v>7.0205357145356553</c:v>
                </c:pt>
                <c:pt idx="14">
                  <c:v>6.9676968757038065</c:v>
                </c:pt>
                <c:pt idx="15">
                  <c:v>6.8747763373281838</c:v>
                </c:pt>
                <c:pt idx="16">
                  <c:v>6.8019005627200002</c:v>
                </c:pt>
                <c:pt idx="17">
                  <c:v>6.729028012351665</c:v>
                </c:pt>
                <c:pt idx="18">
                  <c:v>6.6561592486921803</c:v>
                </c:pt>
                <c:pt idx="19">
                  <c:v>6.5832949322552743</c:v>
                </c:pt>
                <c:pt idx="20">
                  <c:v>6.5104358386601007</c:v>
                </c:pt>
                <c:pt idx="21">
                  <c:v>6.43758287864941</c:v>
                </c:pt>
                <c:pt idx="22">
                  <c:v>6.364737121573647</c:v>
                </c:pt>
                <c:pt idx="23">
                  <c:v>6.2918998229351386</c:v>
                </c:pt>
                <c:pt idx="24">
                  <c:v>6.2190724566862317</c:v>
                </c:pt>
                <c:pt idx="25">
                  <c:v>6.1462567530907029</c:v>
                </c:pt>
                <c:pt idx="26">
                  <c:v>6.0734547430912844</c:v>
                </c:pt>
                <c:pt idx="27">
                  <c:v>6.0006688102801107</c:v>
                </c:pt>
                <c:pt idx="28">
                  <c:v>5.9279017517456616</c:v>
                </c:pt>
                <c:pt idx="29">
                  <c:v>5.8551568492720367</c:v>
                </c:pt>
                <c:pt idx="30">
                  <c:v>5.7824379525963039</c:v>
                </c:pt>
                <c:pt idx="31">
                  <c:v>5.7097495766896653</c:v>
                </c:pt>
                <c:pt idx="32">
                  <c:v>5.637097015319311</c:v>
                </c:pt>
                <c:pt idx="33">
                  <c:v>5.5644864734708825</c:v>
                </c:pt>
                <c:pt idx="34">
                  <c:v>5.4919252215647454</c:v>
                </c:pt>
                <c:pt idx="35">
                  <c:v>5.4194217747790141</c:v>
                </c:pt>
                <c:pt idx="36">
                  <c:v>5.3469861011904651</c:v>
                </c:pt>
                <c:pt idx="37">
                  <c:v>5.2746298628477932</c:v>
                </c:pt>
                <c:pt idx="38">
                  <c:v>5.2023666942787674</c:v>
                </c:pt>
                <c:pt idx="39">
                  <c:v>5.130212523271978</c:v>
                </c:pt>
                <c:pt idx="40">
                  <c:v>5.0581859390185322</c:v>
                </c:pt>
                <c:pt idx="41">
                  <c:v>4.9863086127839544</c:v>
                </c:pt>
                <c:pt idx="42">
                  <c:v>4.9146057761156277</c:v>
                </c:pt>
                <c:pt idx="43">
                  <c:v>4.8431067610553518</c:v>
                </c:pt>
                <c:pt idx="44">
                  <c:v>4.7718456057612126</c:v>
                </c:pt>
                <c:pt idx="45">
                  <c:v>4.7008617271449769</c:v>
                </c:pt>
                <c:pt idx="46">
                  <c:v>4.6302006593494012</c:v>
                </c:pt>
                <c:pt idx="47">
                  <c:v>4.5599148528247326</c:v>
                </c:pt>
                <c:pt idx="48">
                  <c:v>4.4900645230770504</c:v>
                </c:pt>
                <c:pt idx="49">
                  <c:v>4.4207185304996663</c:v>
                </c:pt>
                <c:pt idx="50">
                  <c:v>4.351955262740244</c:v>
                </c:pt>
                <c:pt idx="51">
                  <c:v>4.2838634785877776</c:v>
                </c:pt>
                <c:pt idx="52">
                  <c:v>4.216543057400739</c:v>
                </c:pt>
                <c:pt idx="53">
                  <c:v>4.1501055810515357</c:v>
                </c:pt>
                <c:pt idx="54">
                  <c:v>4.0846746572502806</c:v>
                </c:pt>
                <c:pt idx="55">
                  <c:v>4.0203858757894935</c:v>
                </c:pt>
                <c:pt idx="56">
                  <c:v>3.9573862756220715</c:v>
                </c:pt>
                <c:pt idx="57">
                  <c:v>3.8958331947775084</c:v>
                </c:pt>
                <c:pt idx="58">
                  <c:v>3.8358923819261124</c:v>
                </c:pt>
                <c:pt idx="59">
                  <c:v>3.777735273289311</c:v>
                </c:pt>
                <c:pt idx="60">
                  <c:v>3.7215353862034526</c:v>
                </c:pt>
                <c:pt idx="61">
                  <c:v>3.6674638532170123</c:v>
                </c:pt>
                <c:pt idx="62">
                  <c:v>3.615684216007395</c:v>
                </c:pt>
                <c:pt idx="63">
                  <c:v>3.5663467083999594</c:v>
                </c:pt>
                <c:pt idx="64">
                  <c:v>3.5195823673354845</c:v>
                </c:pt>
                <c:pt idx="65">
                  <c:v>3.4754973992646159</c:v>
                </c:pt>
                <c:pt idx="66">
                  <c:v>3.4341682749463294</c:v>
                </c:pt>
                <c:pt idx="67">
                  <c:v>3.3956380099041015</c:v>
                </c:pt>
                <c:pt idx="68">
                  <c:v>3.3599140031693748</c:v>
                </c:pt>
                <c:pt idx="69">
                  <c:v>3.3269676605245548</c:v>
                </c:pt>
                <c:pt idx="70">
                  <c:v>3.2967358423868927</c:v>
                </c:pt>
                <c:pt idx="71">
                  <c:v>3.2691239832105889</c:v>
                </c:pt>
                <c:pt idx="72">
                  <c:v>3.2440105632090699</c:v>
                </c:pt>
                <c:pt idx="73">
                  <c:v>3.2212525015095403</c:v>
                </c:pt>
                <c:pt idx="74">
                  <c:v>3.2006909960654868</c:v>
                </c:pt>
                <c:pt idx="75">
                  <c:v>3.1821573578108691</c:v>
                </c:pt>
                <c:pt idx="76">
                  <c:v>3.1654784601066259</c:v>
                </c:pt>
                <c:pt idx="77">
                  <c:v>3.1504815282098306</c:v>
                </c:pt>
                <c:pt idx="78">
                  <c:v>3.1369981054979759</c:v>
                </c:pt>
                <c:pt idx="79">
                  <c:v>3.1248671359459692</c:v>
                </c:pt>
                <c:pt idx="80">
                  <c:v>3.113937184848699</c:v>
                </c:pt>
                <c:pt idx="81">
                  <c:v>3.1040678775451882</c:v>
                </c:pt>
                <c:pt idx="82">
                  <c:v>3.0951306696252967</c:v>
                </c:pt>
                <c:pt idx="83">
                  <c:v>3.087009075670383</c:v>
                </c:pt>
                <c:pt idx="84">
                  <c:v>3.0795984822339824</c:v>
                </c:pt>
                <c:pt idx="85">
                  <c:v>3.0728056597519604</c:v>
                </c:pt>
                <c:pt idx="86">
                  <c:v>3.066548071847091</c:v>
                </c:pt>
                <c:pt idx="87">
                  <c:v>3.0607530624246717</c:v>
                </c:pt>
                <c:pt idx="88">
                  <c:v>3.0553569833077203</c:v>
                </c:pt>
                <c:pt idx="89">
                  <c:v>3.0503043092654343</c:v>
                </c:pt>
                <c:pt idx="90">
                  <c:v>3.0455467737785762</c:v>
                </c:pt>
                <c:pt idx="91">
                  <c:v>3.0410425479151106</c:v>
                </c:pt>
                <c:pt idx="92">
                  <c:v>3.036755476122222</c:v>
                </c:pt>
                <c:pt idx="93">
                  <c:v>3.0326543762878853</c:v>
                </c:pt>
                <c:pt idx="94">
                  <c:v>3.0287124067385305</c:v>
                </c:pt>
                <c:pt idx="95">
                  <c:v>3.0249064995708057</c:v>
                </c:pt>
                <c:pt idx="96">
                  <c:v>3.0212168575477429</c:v>
                </c:pt>
                <c:pt idx="97">
                  <c:v>3.017626510451513</c:v>
                </c:pt>
                <c:pt idx="98">
                  <c:v>3.0141209260538968</c:v>
                </c:pt>
                <c:pt idx="99">
                  <c:v>3.0106876705654297</c:v>
                </c:pt>
                <c:pt idx="100">
                  <c:v>3.0073161134193009</c:v>
                </c:pt>
                <c:pt idx="101">
                  <c:v>3.0039971714344809</c:v>
                </c:pt>
                <c:pt idx="102">
                  <c:v>3.0007230877095807</c:v>
                </c:pt>
                <c:pt idx="103">
                  <c:v>2.9974872409709832</c:v>
                </c:pt>
                <c:pt idx="104">
                  <c:v>2.9942839814985751</c:v>
                </c:pt>
                <c:pt idx="105">
                  <c:v>2.9911084901547049</c:v>
                </c:pt>
                <c:pt idx="106">
                  <c:v>2.9879566574305096</c:v>
                </c:pt>
                <c:pt idx="107">
                  <c:v>2.9848249797885442</c:v>
                </c:pt>
                <c:pt idx="108">
                  <c:v>2.981710470916358</c:v>
                </c:pt>
                <c:pt idx="109">
                  <c:v>2.9786105858099203</c:v>
                </c:pt>
                <c:pt idx="110">
                  <c:v>2.9755231558783839</c:v>
                </c:pt>
                <c:pt idx="111">
                  <c:v>2.9724463335037106</c:v>
                </c:pt>
                <c:pt idx="112">
                  <c:v>2.9693785447019563</c:v>
                </c:pt>
                <c:pt idx="113">
                  <c:v>2.9663184487199556</c:v>
                </c:pt>
                <c:pt idx="114">
                  <c:v>2.9632649035641068</c:v>
                </c:pt>
                <c:pt idx="115">
                  <c:v>2.9602169365995721</c:v>
                </c:pt>
                <c:pt idx="116">
                  <c:v>2.9571737194808003</c:v>
                </c:pt>
                <c:pt idx="117">
                  <c:v>2.9541345467801614</c:v>
                </c:pt>
                <c:pt idx="118">
                  <c:v>2.9510988177726887</c:v>
                </c:pt>
                <c:pt idx="119">
                  <c:v>2.9480660209134149</c:v>
                </c:pt>
                <c:pt idx="120">
                  <c:v>2.9450357206111217</c:v>
                </c:pt>
                <c:pt idx="121">
                  <c:v>2.9420075459601307</c:v>
                </c:pt>
                <c:pt idx="122">
                  <c:v>2.938981181141231</c:v>
                </c:pt>
                <c:pt idx="123">
                  <c:v>2.9359563572452085</c:v>
                </c:pt>
                <c:pt idx="124">
                  <c:v>2.9329328453086596</c:v>
                </c:pt>
                <c:pt idx="125">
                  <c:v>2.929910450382712</c:v>
                </c:pt>
                <c:pt idx="126">
                  <c:v>2.9268890064817406</c:v>
                </c:pt>
                <c:pt idx="127">
                  <c:v>2.9238683722816941</c:v>
                </c:pt>
                <c:pt idx="128">
                  <c:v>2.9208484274569466</c:v>
                </c:pt>
                <c:pt idx="129">
                  <c:v>2.9178290695609892</c:v>
                </c:pt>
                <c:pt idx="130">
                  <c:v>2.9148102113702992</c:v>
                </c:pt>
                <c:pt idx="131">
                  <c:v>2.9117917786226606</c:v>
                </c:pt>
                <c:pt idx="132">
                  <c:v>2.9087737080914025</c:v>
                </c:pt>
                <c:pt idx="133">
                  <c:v>2.9057559459456854</c:v>
                </c:pt>
                <c:pt idx="134">
                  <c:v>2.9027384463543742</c:v>
                </c:pt>
                <c:pt idx="135">
                  <c:v>2.8997211702973171</c:v>
                </c:pt>
                <c:pt idx="136">
                  <c:v>2.8967040845532388</c:v>
                </c:pt>
                <c:pt idx="137">
                  <c:v>2.8936871608380086</c:v>
                </c:pt>
                <c:pt idx="138">
                  <c:v>2.8906703750709539</c:v>
                </c:pt>
                <c:pt idx="139">
                  <c:v>2.8876537067501875</c:v>
                </c:pt>
                <c:pt idx="140">
                  <c:v>2.8846371384207625</c:v>
                </c:pt>
                <c:pt idx="141">
                  <c:v>2.8816206552218597</c:v>
                </c:pt>
                <c:pt idx="142">
                  <c:v>2.8786042445012603</c:v>
                </c:pt>
                <c:pt idx="143">
                  <c:v>2.8755878954871168</c:v>
                </c:pt>
                <c:pt idx="144">
                  <c:v>2.8725715990084959</c:v>
                </c:pt>
                <c:pt idx="145">
                  <c:v>2.8695553472574558</c:v>
                </c:pt>
                <c:pt idx="146">
                  <c:v>2.86653913358648</c:v>
                </c:pt>
                <c:pt idx="147">
                  <c:v>2.8635229523360151</c:v>
                </c:pt>
                <c:pt idx="148">
                  <c:v>2.8605067986876405</c:v>
                </c:pt>
                <c:pt idx="149">
                  <c:v>2.85749066853906</c:v>
                </c:pt>
                <c:pt idx="150">
                  <c:v>2.8544745583976665</c:v>
                </c:pt>
                <c:pt idx="151">
                  <c:v>2.8514584652899355</c:v>
                </c:pt>
                <c:pt idx="152">
                  <c:v>2.8484423866842743</c:v>
                </c:pt>
                <c:pt idx="153">
                  <c:v>2.8454263204253412</c:v>
                </c:pt>
                <c:pt idx="154">
                  <c:v>2.8424102646781275</c:v>
                </c:pt>
                <c:pt idx="155">
                  <c:v>2.8393942178803488</c:v>
                </c:pt>
                <c:pt idx="156">
                  <c:v>2.8363781787019127</c:v>
                </c:pt>
                <c:pt idx="157">
                  <c:v>2.8333621460104084</c:v>
                </c:pt>
                <c:pt idx="158">
                  <c:v>2.830346118841728</c:v>
                </c:pt>
                <c:pt idx="159">
                  <c:v>2.8273300963750501</c:v>
                </c:pt>
                <c:pt idx="160">
                  <c:v>2.8243140779115494</c:v>
                </c:pt>
                <c:pt idx="161">
                  <c:v>2.8212980628562603</c:v>
                </c:pt>
                <c:pt idx="162">
                  <c:v>2.8182820507026429</c:v>
                </c:pt>
                <c:pt idx="163">
                  <c:v>2.8152660410194414</c:v>
                </c:pt>
                <c:pt idx="164">
                  <c:v>2.8122500334394953</c:v>
                </c:pt>
                <c:pt idx="165">
                  <c:v>2.809234027650211</c:v>
                </c:pt>
                <c:pt idx="166">
                  <c:v>2.8062180233854548</c:v>
                </c:pt>
                <c:pt idx="167">
                  <c:v>2.8032020204186461</c:v>
                </c:pt>
                <c:pt idx="168">
                  <c:v>2.8001860185568797</c:v>
                </c:pt>
                <c:pt idx="169">
                  <c:v>2.7971700176359207</c:v>
                </c:pt>
                <c:pt idx="170">
                  <c:v>2.7941540175159432</c:v>
                </c:pt>
                <c:pt idx="171">
                  <c:v>2.7911380180779028</c:v>
                </c:pt>
                <c:pt idx="172">
                  <c:v>2.788122019220447</c:v>
                </c:pt>
                <c:pt idx="173">
                  <c:v>2.7851060208572891</c:v>
                </c:pt>
                <c:pt idx="174">
                  <c:v>2.7820900229149625</c:v>
                </c:pt>
                <c:pt idx="175">
                  <c:v>2.7790740253309236</c:v>
                </c:pt>
                <c:pt idx="176">
                  <c:v>2.7760580280519225</c:v>
                </c:pt>
                <c:pt idx="177">
                  <c:v>2.7730420310326229</c:v>
                </c:pt>
                <c:pt idx="178">
                  <c:v>2.7700260342344265</c:v>
                </c:pt>
                <c:pt idx="179">
                  <c:v>2.7670100376244733</c:v>
                </c:pt>
                <c:pt idx="180">
                  <c:v>2.7639940411747856</c:v>
                </c:pt>
                <c:pt idx="181">
                  <c:v>2.7609780448615444</c:v>
                </c:pt>
                <c:pt idx="182">
                  <c:v>2.7579620486644698</c:v>
                </c:pt>
                <c:pt idx="183">
                  <c:v>2.7549460525662974</c:v>
                </c:pt>
                <c:pt idx="184">
                  <c:v>2.7519300565523288</c:v>
                </c:pt>
                <c:pt idx="185">
                  <c:v>2.7489140606100477</c:v>
                </c:pt>
                <c:pt idx="186">
                  <c:v>2.7458980647288005</c:v>
                </c:pt>
                <c:pt idx="187">
                  <c:v>2.7428820688995161</c:v>
                </c:pt>
                <c:pt idx="188">
                  <c:v>2.7398660731144711</c:v>
                </c:pt>
                <c:pt idx="189">
                  <c:v>2.7368500773670918</c:v>
                </c:pt>
                <c:pt idx="190">
                  <c:v>2.7338340816517785</c:v>
                </c:pt>
                <c:pt idx="191">
                  <c:v>2.730818085963767</c:v>
                </c:pt>
                <c:pt idx="192">
                  <c:v>2.727802090298999</c:v>
                </c:pt>
                <c:pt idx="193">
                  <c:v>2.7247860946540197</c:v>
                </c:pt>
                <c:pt idx="194">
                  <c:v>2.7217700990258882</c:v>
                </c:pt>
                <c:pt idx="195">
                  <c:v>2.7187541034120999</c:v>
                </c:pt>
                <c:pt idx="196">
                  <c:v>2.7157381078105249</c:v>
                </c:pt>
                <c:pt idx="197">
                  <c:v>2.7127221122193461</c:v>
                </c:pt>
                <c:pt idx="198">
                  <c:v>2.7097061166370189</c:v>
                </c:pt>
                <c:pt idx="199">
                  <c:v>2.7066901210622287</c:v>
                </c:pt>
                <c:pt idx="200">
                  <c:v>2.7036741254938539</c:v>
                </c:pt>
                <c:pt idx="201">
                  <c:v>2.7006581299309422</c:v>
                </c:pt>
                <c:pt idx="202">
                  <c:v>2.6976421343726811</c:v>
                </c:pt>
                <c:pt idx="203">
                  <c:v>2.6946261388183794</c:v>
                </c:pt>
                <c:pt idx="204">
                  <c:v>2.6916101432674493</c:v>
                </c:pt>
                <c:pt idx="205">
                  <c:v>2.688594147719388</c:v>
                </c:pt>
                <c:pt idx="206">
                  <c:v>2.6855781521737709</c:v>
                </c:pt>
                <c:pt idx="207">
                  <c:v>2.682562156630234</c:v>
                </c:pt>
                <c:pt idx="208">
                  <c:v>2.6795461610884681</c:v>
                </c:pt>
                <c:pt idx="209">
                  <c:v>2.6765301655482103</c:v>
                </c:pt>
                <c:pt idx="210">
                  <c:v>2.6735141700092369</c:v>
                </c:pt>
                <c:pt idx="211">
                  <c:v>2.6704981744713558</c:v>
                </c:pt>
                <c:pt idx="212">
                  <c:v>2.6674821789344048</c:v>
                </c:pt>
                <c:pt idx="213">
                  <c:v>2.6644661833982468</c:v>
                </c:pt>
                <c:pt idx="214">
                  <c:v>2.661450187862763</c:v>
                </c:pt>
                <c:pt idx="215">
                  <c:v>2.6584341923278538</c:v>
                </c:pt>
                <c:pt idx="216">
                  <c:v>2.6554181967934323</c:v>
                </c:pt>
                <c:pt idx="217">
                  <c:v>2.6524022012594282</c:v>
                </c:pt>
                <c:pt idx="218">
                  <c:v>2.6493862057257784</c:v>
                </c:pt>
                <c:pt idx="219">
                  <c:v>2.6463702101924298</c:v>
                </c:pt>
                <c:pt idx="220">
                  <c:v>2.6433542146593387</c:v>
                </c:pt>
                <c:pt idx="221">
                  <c:v>2.6403382191264662</c:v>
                </c:pt>
                <c:pt idx="222">
                  <c:v>2.6373222235937792</c:v>
                </c:pt>
                <c:pt idx="223">
                  <c:v>2.6343062280612513</c:v>
                </c:pt>
                <c:pt idx="224">
                  <c:v>2.6312902325288583</c:v>
                </c:pt>
                <c:pt idx="225">
                  <c:v>2.6282742369965799</c:v>
                </c:pt>
                <c:pt idx="226">
                  <c:v>2.6252582414644001</c:v>
                </c:pt>
                <c:pt idx="227">
                  <c:v>2.6222422459323029</c:v>
                </c:pt>
                <c:pt idx="228">
                  <c:v>2.6192262504002768</c:v>
                </c:pt>
                <c:pt idx="229">
                  <c:v>2.6162102548683102</c:v>
                </c:pt>
                <c:pt idx="230">
                  <c:v>2.6131942593363959</c:v>
                </c:pt>
                <c:pt idx="231">
                  <c:v>2.6101782638045252</c:v>
                </c:pt>
                <c:pt idx="232">
                  <c:v>2.6071622682726918</c:v>
                </c:pt>
                <c:pt idx="233">
                  <c:v>2.6041462727408904</c:v>
                </c:pt>
                <c:pt idx="234">
                  <c:v>2.6011302772091156</c:v>
                </c:pt>
                <c:pt idx="235">
                  <c:v>2.5981142816773639</c:v>
                </c:pt>
                <c:pt idx="236">
                  <c:v>2.5950982861456318</c:v>
                </c:pt>
                <c:pt idx="237">
                  <c:v>2.5920822906139165</c:v>
                </c:pt>
                <c:pt idx="238">
                  <c:v>2.5890662950822154</c:v>
                </c:pt>
                <c:pt idx="239">
                  <c:v>2.5860502995505259</c:v>
                </c:pt>
                <c:pt idx="240">
                  <c:v>2.583034304018847</c:v>
                </c:pt>
                <c:pt idx="241">
                  <c:v>2.5800183084871771</c:v>
                </c:pt>
                <c:pt idx="242">
                  <c:v>2.5770023129555142</c:v>
                </c:pt>
                <c:pt idx="243">
                  <c:v>2.5739863174238575</c:v>
                </c:pt>
                <c:pt idx="244">
                  <c:v>2.5709703218922071</c:v>
                </c:pt>
                <c:pt idx="245">
                  <c:v>2.5679543263605611</c:v>
                </c:pt>
                <c:pt idx="246">
                  <c:v>2.5649383308289186</c:v>
                </c:pt>
                <c:pt idx="247">
                  <c:v>2.5619223352972789</c:v>
                </c:pt>
                <c:pt idx="248">
                  <c:v>2.5589063397656426</c:v>
                </c:pt>
                <c:pt idx="249">
                  <c:v>2.5558903442340091</c:v>
                </c:pt>
                <c:pt idx="250">
                  <c:v>2.5528743487023773</c:v>
                </c:pt>
                <c:pt idx="251">
                  <c:v>2.5498583531707473</c:v>
                </c:pt>
                <c:pt idx="252">
                  <c:v>2.546842357639119</c:v>
                </c:pt>
                <c:pt idx="253">
                  <c:v>2.5438263621074917</c:v>
                </c:pt>
                <c:pt idx="254">
                  <c:v>2.5408103665758652</c:v>
                </c:pt>
                <c:pt idx="255">
                  <c:v>2.5377943710442397</c:v>
                </c:pt>
                <c:pt idx="256">
                  <c:v>2.5347783755126159</c:v>
                </c:pt>
                <c:pt idx="257">
                  <c:v>2.5317623799809921</c:v>
                </c:pt>
                <c:pt idx="258">
                  <c:v>2.5287463844493683</c:v>
                </c:pt>
                <c:pt idx="259">
                  <c:v>2.5257303889177454</c:v>
                </c:pt>
                <c:pt idx="260">
                  <c:v>2.5227143933861234</c:v>
                </c:pt>
                <c:pt idx="261">
                  <c:v>2.5196983978545013</c:v>
                </c:pt>
                <c:pt idx="262">
                  <c:v>2.5166824023228793</c:v>
                </c:pt>
                <c:pt idx="263">
                  <c:v>2.5136664067912582</c:v>
                </c:pt>
                <c:pt idx="264">
                  <c:v>2.5106504112596371</c:v>
                </c:pt>
                <c:pt idx="265">
                  <c:v>2.5076344157280159</c:v>
                </c:pt>
                <c:pt idx="266">
                  <c:v>2.5046184201963948</c:v>
                </c:pt>
                <c:pt idx="267">
                  <c:v>2.5016024246647746</c:v>
                </c:pt>
                <c:pt idx="268">
                  <c:v>2.4985864291331534</c:v>
                </c:pt>
                <c:pt idx="269">
                  <c:v>2.4955704336015332</c:v>
                </c:pt>
                <c:pt idx="270">
                  <c:v>2.4925544380699129</c:v>
                </c:pt>
                <c:pt idx="271">
                  <c:v>2.4895384425382918</c:v>
                </c:pt>
                <c:pt idx="272">
                  <c:v>2.4865224470066716</c:v>
                </c:pt>
                <c:pt idx="273">
                  <c:v>2.4835064514750513</c:v>
                </c:pt>
                <c:pt idx="274">
                  <c:v>2.4804904559434311</c:v>
                </c:pt>
                <c:pt idx="275">
                  <c:v>2.4774744604118109</c:v>
                </c:pt>
                <c:pt idx="276">
                  <c:v>2.4744584648801906</c:v>
                </c:pt>
                <c:pt idx="277">
                  <c:v>2.4714424693485704</c:v>
                </c:pt>
                <c:pt idx="278">
                  <c:v>2.468426473816951</c:v>
                </c:pt>
                <c:pt idx="279">
                  <c:v>2.4654104782853308</c:v>
                </c:pt>
                <c:pt idx="280">
                  <c:v>2.4623944827537105</c:v>
                </c:pt>
                <c:pt idx="281">
                  <c:v>2.4593784872220903</c:v>
                </c:pt>
                <c:pt idx="282">
                  <c:v>2.4563624916904701</c:v>
                </c:pt>
                <c:pt idx="283">
                  <c:v>2.4533464961588507</c:v>
                </c:pt>
                <c:pt idx="284">
                  <c:v>2.4503305006272305</c:v>
                </c:pt>
                <c:pt idx="285">
                  <c:v>2.4473145050956102</c:v>
                </c:pt>
                <c:pt idx="286">
                  <c:v>2.44429850956399</c:v>
                </c:pt>
                <c:pt idx="287">
                  <c:v>2.4412825140323697</c:v>
                </c:pt>
                <c:pt idx="288">
                  <c:v>2.4382665185007504</c:v>
                </c:pt>
                <c:pt idx="289">
                  <c:v>2.4352505229691301</c:v>
                </c:pt>
                <c:pt idx="290">
                  <c:v>2.4322345274375099</c:v>
                </c:pt>
                <c:pt idx="291">
                  <c:v>2.4292185319058897</c:v>
                </c:pt>
                <c:pt idx="292">
                  <c:v>2.4262025363742703</c:v>
                </c:pt>
                <c:pt idx="293">
                  <c:v>2.4231865408426501</c:v>
                </c:pt>
                <c:pt idx="294">
                  <c:v>2.4201705453110298</c:v>
                </c:pt>
                <c:pt idx="295">
                  <c:v>2.4171545497794096</c:v>
                </c:pt>
                <c:pt idx="296">
                  <c:v>2.4141385542477902</c:v>
                </c:pt>
                <c:pt idx="297">
                  <c:v>2.41112255871617</c:v>
                </c:pt>
                <c:pt idx="298">
                  <c:v>2.4081065631845497</c:v>
                </c:pt>
                <c:pt idx="299">
                  <c:v>2.4050905676529295</c:v>
                </c:pt>
                <c:pt idx="300">
                  <c:v>2.4020745721213101</c:v>
                </c:pt>
                <c:pt idx="301">
                  <c:v>2.3990585765896899</c:v>
                </c:pt>
                <c:pt idx="302">
                  <c:v>2.3960425810580697</c:v>
                </c:pt>
                <c:pt idx="303">
                  <c:v>2.3930265855264503</c:v>
                </c:pt>
                <c:pt idx="304">
                  <c:v>2.3900105899948301</c:v>
                </c:pt>
                <c:pt idx="305">
                  <c:v>2.3869945944632098</c:v>
                </c:pt>
                <c:pt idx="306">
                  <c:v>2.3839785989315905</c:v>
                </c:pt>
                <c:pt idx="307">
                  <c:v>2.3809626033999702</c:v>
                </c:pt>
                <c:pt idx="308">
                  <c:v>2.37794660786835</c:v>
                </c:pt>
                <c:pt idx="309">
                  <c:v>2.3749306123367298</c:v>
                </c:pt>
                <c:pt idx="310">
                  <c:v>2.3719146168051104</c:v>
                </c:pt>
                <c:pt idx="311">
                  <c:v>2.3688986212734902</c:v>
                </c:pt>
                <c:pt idx="312">
                  <c:v>2.3658826257418699</c:v>
                </c:pt>
                <c:pt idx="313">
                  <c:v>2.3628666302102506</c:v>
                </c:pt>
                <c:pt idx="314">
                  <c:v>2.3598506346786303</c:v>
                </c:pt>
                <c:pt idx="315">
                  <c:v>2.3568346391470101</c:v>
                </c:pt>
                <c:pt idx="316">
                  <c:v>2.3538186436153898</c:v>
                </c:pt>
                <c:pt idx="317">
                  <c:v>2.3508026480837705</c:v>
                </c:pt>
                <c:pt idx="318">
                  <c:v>2.3477866525521502</c:v>
                </c:pt>
                <c:pt idx="319">
                  <c:v>2.34477065702053</c:v>
                </c:pt>
                <c:pt idx="320">
                  <c:v>2.3417546614889098</c:v>
                </c:pt>
                <c:pt idx="321">
                  <c:v>2.3387386659572904</c:v>
                </c:pt>
                <c:pt idx="322">
                  <c:v>2.3357226704256702</c:v>
                </c:pt>
                <c:pt idx="323">
                  <c:v>2.3327066748940499</c:v>
                </c:pt>
                <c:pt idx="324">
                  <c:v>2.3296906793624306</c:v>
                </c:pt>
                <c:pt idx="325">
                  <c:v>2.3266746838308103</c:v>
                </c:pt>
                <c:pt idx="326">
                  <c:v>2.3236586882991901</c:v>
                </c:pt>
                <c:pt idx="327">
                  <c:v>2.3206426927675698</c:v>
                </c:pt>
                <c:pt idx="328">
                  <c:v>2.3176266972359505</c:v>
                </c:pt>
                <c:pt idx="329">
                  <c:v>2.3146107017043303</c:v>
                </c:pt>
                <c:pt idx="330">
                  <c:v>2.31159470617271</c:v>
                </c:pt>
                <c:pt idx="331">
                  <c:v>2.3085787106410907</c:v>
                </c:pt>
                <c:pt idx="332">
                  <c:v>2.3055627151094704</c:v>
                </c:pt>
                <c:pt idx="333">
                  <c:v>2.3025467195778502</c:v>
                </c:pt>
                <c:pt idx="334">
                  <c:v>2.2995307240462299</c:v>
                </c:pt>
                <c:pt idx="335">
                  <c:v>2.2965147285146106</c:v>
                </c:pt>
                <c:pt idx="336">
                  <c:v>2.2934987329829903</c:v>
                </c:pt>
                <c:pt idx="337">
                  <c:v>2.2904827374513701</c:v>
                </c:pt>
                <c:pt idx="338">
                  <c:v>2.2874667419197507</c:v>
                </c:pt>
                <c:pt idx="339">
                  <c:v>2.2844507463881305</c:v>
                </c:pt>
                <c:pt idx="340">
                  <c:v>2.2814347508565103</c:v>
                </c:pt>
                <c:pt idx="341">
                  <c:v>2.27841875532489</c:v>
                </c:pt>
                <c:pt idx="342">
                  <c:v>2.2754027597932707</c:v>
                </c:pt>
                <c:pt idx="343">
                  <c:v>2.2723867642616504</c:v>
                </c:pt>
                <c:pt idx="344">
                  <c:v>2.2693707687300302</c:v>
                </c:pt>
                <c:pt idx="345">
                  <c:v>2.2663547731984099</c:v>
                </c:pt>
                <c:pt idx="346">
                  <c:v>2.2633387776667906</c:v>
                </c:pt>
                <c:pt idx="347">
                  <c:v>2.2603227821351703</c:v>
                </c:pt>
                <c:pt idx="348">
                  <c:v>2.2573067866035501</c:v>
                </c:pt>
                <c:pt idx="349">
                  <c:v>2.2542907910719299</c:v>
                </c:pt>
                <c:pt idx="350">
                  <c:v>2.2512747955403105</c:v>
                </c:pt>
                <c:pt idx="351">
                  <c:v>2.2482588000086903</c:v>
                </c:pt>
                <c:pt idx="352">
                  <c:v>2.24524280447707</c:v>
                </c:pt>
                <c:pt idx="353">
                  <c:v>2.2422268089454507</c:v>
                </c:pt>
                <c:pt idx="354">
                  <c:v>2.2392108134138304</c:v>
                </c:pt>
                <c:pt idx="355">
                  <c:v>2.2361948178822102</c:v>
                </c:pt>
                <c:pt idx="356">
                  <c:v>2.23317882235059</c:v>
                </c:pt>
                <c:pt idx="357">
                  <c:v>2.2301628268189706</c:v>
                </c:pt>
                <c:pt idx="358">
                  <c:v>2.2271468312873504</c:v>
                </c:pt>
                <c:pt idx="359">
                  <c:v>2.224130835755731</c:v>
                </c:pt>
                <c:pt idx="360">
                  <c:v>2.2211148402241108</c:v>
                </c:pt>
                <c:pt idx="361">
                  <c:v>2.2180988446924905</c:v>
                </c:pt>
                <c:pt idx="362">
                  <c:v>2.2150828491608703</c:v>
                </c:pt>
                <c:pt idx="363">
                  <c:v>2.2120668536292509</c:v>
                </c:pt>
                <c:pt idx="364">
                  <c:v>2.2090508580976307</c:v>
                </c:pt>
                <c:pt idx="365">
                  <c:v>2.2060348625660104</c:v>
                </c:pt>
                <c:pt idx="366">
                  <c:v>2.2030188670343902</c:v>
                </c:pt>
                <c:pt idx="367">
                  <c:v>2.2000028715027709</c:v>
                </c:pt>
                <c:pt idx="368">
                  <c:v>2.1969868759711506</c:v>
                </c:pt>
                <c:pt idx="369">
                  <c:v>2.1939708804395304</c:v>
                </c:pt>
                <c:pt idx="370">
                  <c:v>2.1909548849079101</c:v>
                </c:pt>
                <c:pt idx="371">
                  <c:v>2.1879388893762908</c:v>
                </c:pt>
                <c:pt idx="372">
                  <c:v>2.1849228938446705</c:v>
                </c:pt>
                <c:pt idx="373">
                  <c:v>2.1819068983130503</c:v>
                </c:pt>
                <c:pt idx="374">
                  <c:v>2.1788909027814301</c:v>
                </c:pt>
                <c:pt idx="375">
                  <c:v>2.1758749072498107</c:v>
                </c:pt>
                <c:pt idx="376">
                  <c:v>2.1728589117181905</c:v>
                </c:pt>
                <c:pt idx="377">
                  <c:v>2.1698429161865702</c:v>
                </c:pt>
                <c:pt idx="378">
                  <c:v>2.1668269206549509</c:v>
                </c:pt>
                <c:pt idx="379">
                  <c:v>2.1638109251233306</c:v>
                </c:pt>
                <c:pt idx="380">
                  <c:v>2.1607949295917104</c:v>
                </c:pt>
                <c:pt idx="381">
                  <c:v>2.157778934060091</c:v>
                </c:pt>
                <c:pt idx="382">
                  <c:v>2.1547629385284708</c:v>
                </c:pt>
                <c:pt idx="383">
                  <c:v>2.1517469429968505</c:v>
                </c:pt>
                <c:pt idx="384">
                  <c:v>2.1487309474652303</c:v>
                </c:pt>
                <c:pt idx="385">
                  <c:v>2.1457149519336109</c:v>
                </c:pt>
                <c:pt idx="386">
                  <c:v>2.1426989564019907</c:v>
                </c:pt>
                <c:pt idx="387">
                  <c:v>2.1396829608703705</c:v>
                </c:pt>
                <c:pt idx="388">
                  <c:v>2.1366669653387502</c:v>
                </c:pt>
                <c:pt idx="389">
                  <c:v>2.1336509698071309</c:v>
                </c:pt>
                <c:pt idx="390">
                  <c:v>2.1306349742755106</c:v>
                </c:pt>
                <c:pt idx="391">
                  <c:v>2.1276189787438904</c:v>
                </c:pt>
                <c:pt idx="392">
                  <c:v>2.124602983212271</c:v>
                </c:pt>
                <c:pt idx="393">
                  <c:v>2.1215869876806508</c:v>
                </c:pt>
                <c:pt idx="394">
                  <c:v>2.1185709921490306</c:v>
                </c:pt>
                <c:pt idx="395">
                  <c:v>2.1155549966174103</c:v>
                </c:pt>
                <c:pt idx="396">
                  <c:v>2.112539001085791</c:v>
                </c:pt>
                <c:pt idx="397">
                  <c:v>2.1095230055541707</c:v>
                </c:pt>
                <c:pt idx="398">
                  <c:v>2.1065070100225505</c:v>
                </c:pt>
                <c:pt idx="399">
                  <c:v>2.1034910144909311</c:v>
                </c:pt>
                <c:pt idx="400">
                  <c:v>2.1004750189593109</c:v>
                </c:pt>
                <c:pt idx="401">
                  <c:v>2.0974590234276906</c:v>
                </c:pt>
                <c:pt idx="402">
                  <c:v>2.0944430278960713</c:v>
                </c:pt>
                <c:pt idx="403">
                  <c:v>2.091427032364451</c:v>
                </c:pt>
                <c:pt idx="404">
                  <c:v>2.0884110368328308</c:v>
                </c:pt>
                <c:pt idx="405">
                  <c:v>2.0853950413012106</c:v>
                </c:pt>
                <c:pt idx="406">
                  <c:v>2.0823790457695912</c:v>
                </c:pt>
                <c:pt idx="407">
                  <c:v>2.079363050237971</c:v>
                </c:pt>
                <c:pt idx="408">
                  <c:v>2.0763470547063507</c:v>
                </c:pt>
                <c:pt idx="409">
                  <c:v>2.0733310591747305</c:v>
                </c:pt>
                <c:pt idx="410">
                  <c:v>2.0703150636431111</c:v>
                </c:pt>
                <c:pt idx="411">
                  <c:v>2.0672990681114909</c:v>
                </c:pt>
                <c:pt idx="412">
                  <c:v>2.0642830725798706</c:v>
                </c:pt>
                <c:pt idx="413">
                  <c:v>2.0612670770482504</c:v>
                </c:pt>
                <c:pt idx="414">
                  <c:v>2.0582510815166311</c:v>
                </c:pt>
                <c:pt idx="415">
                  <c:v>2.0552350859850108</c:v>
                </c:pt>
                <c:pt idx="416">
                  <c:v>2.0522190904533906</c:v>
                </c:pt>
                <c:pt idx="417">
                  <c:v>2.0492030949217712</c:v>
                </c:pt>
                <c:pt idx="418">
                  <c:v>2.046187099390151</c:v>
                </c:pt>
                <c:pt idx="419">
                  <c:v>2.0431711038585307</c:v>
                </c:pt>
                <c:pt idx="420">
                  <c:v>2.0401551083269105</c:v>
                </c:pt>
                <c:pt idx="421">
                  <c:v>2.0371391127952911</c:v>
                </c:pt>
                <c:pt idx="422">
                  <c:v>2.0341231172636709</c:v>
                </c:pt>
                <c:pt idx="423">
                  <c:v>2.0311071217320507</c:v>
                </c:pt>
                <c:pt idx="424">
                  <c:v>2.0280911262004304</c:v>
                </c:pt>
                <c:pt idx="425">
                  <c:v>2.0250751306688111</c:v>
                </c:pt>
                <c:pt idx="426">
                  <c:v>2.0220591351371908</c:v>
                </c:pt>
                <c:pt idx="427">
                  <c:v>2.0190431396055706</c:v>
                </c:pt>
                <c:pt idx="428">
                  <c:v>2.0160271440739512</c:v>
                </c:pt>
                <c:pt idx="429">
                  <c:v>2.013011148542331</c:v>
                </c:pt>
                <c:pt idx="430">
                  <c:v>2.0099951530107107</c:v>
                </c:pt>
                <c:pt idx="431">
                  <c:v>2.0069791574790914</c:v>
                </c:pt>
                <c:pt idx="432">
                  <c:v>2.0039631619474711</c:v>
                </c:pt>
                <c:pt idx="433">
                  <c:v>2.0009471664158509</c:v>
                </c:pt>
                <c:pt idx="434">
                  <c:v>1.9979311708842307</c:v>
                </c:pt>
                <c:pt idx="435">
                  <c:v>1.9949151753526113</c:v>
                </c:pt>
                <c:pt idx="436">
                  <c:v>1.9918991798209911</c:v>
                </c:pt>
                <c:pt idx="437">
                  <c:v>1.9888831842893708</c:v>
                </c:pt>
                <c:pt idx="438">
                  <c:v>1.9858671887577515</c:v>
                </c:pt>
                <c:pt idx="439">
                  <c:v>1.9828511932261312</c:v>
                </c:pt>
                <c:pt idx="440">
                  <c:v>1.979835197694511</c:v>
                </c:pt>
                <c:pt idx="441">
                  <c:v>1.9768192021628908</c:v>
                </c:pt>
                <c:pt idx="442">
                  <c:v>1.9738032066312714</c:v>
                </c:pt>
                <c:pt idx="443">
                  <c:v>1.9707872110996512</c:v>
                </c:pt>
                <c:pt idx="444">
                  <c:v>1.9677712155680309</c:v>
                </c:pt>
                <c:pt idx="445">
                  <c:v>1.9647552200364107</c:v>
                </c:pt>
                <c:pt idx="446">
                  <c:v>1.9617392245047913</c:v>
                </c:pt>
                <c:pt idx="447">
                  <c:v>1.9587232289731711</c:v>
                </c:pt>
                <c:pt idx="448">
                  <c:v>1.9557072334415508</c:v>
                </c:pt>
                <c:pt idx="449">
                  <c:v>1.9526912379099306</c:v>
                </c:pt>
                <c:pt idx="450">
                  <c:v>1.9496752423783112</c:v>
                </c:pt>
                <c:pt idx="451">
                  <c:v>1.946659246846691</c:v>
                </c:pt>
                <c:pt idx="452">
                  <c:v>1.9436432513150708</c:v>
                </c:pt>
                <c:pt idx="453">
                  <c:v>1.9406272557834505</c:v>
                </c:pt>
                <c:pt idx="454">
                  <c:v>1.9376112602518312</c:v>
                </c:pt>
                <c:pt idx="455">
                  <c:v>1.9345952647202109</c:v>
                </c:pt>
                <c:pt idx="456">
                  <c:v>1.9315792691885916</c:v>
                </c:pt>
                <c:pt idx="457">
                  <c:v>1.9285632736569713</c:v>
                </c:pt>
                <c:pt idx="458">
                  <c:v>1.9255472781253511</c:v>
                </c:pt>
                <c:pt idx="459">
                  <c:v>1.9225312825937309</c:v>
                </c:pt>
                <c:pt idx="460">
                  <c:v>1.9195152870621115</c:v>
                </c:pt>
                <c:pt idx="461">
                  <c:v>1.9164992915304913</c:v>
                </c:pt>
                <c:pt idx="462">
                  <c:v>1.913483295998871</c:v>
                </c:pt>
                <c:pt idx="463">
                  <c:v>1.9104673004672508</c:v>
                </c:pt>
                <c:pt idx="464">
                  <c:v>1.9074513049356314</c:v>
                </c:pt>
                <c:pt idx="465">
                  <c:v>1.9044353094040112</c:v>
                </c:pt>
                <c:pt idx="466">
                  <c:v>1.9014193138723909</c:v>
                </c:pt>
                <c:pt idx="467">
                  <c:v>1.8984033183407716</c:v>
                </c:pt>
                <c:pt idx="468">
                  <c:v>1.8953873228091513</c:v>
                </c:pt>
                <c:pt idx="469">
                  <c:v>1.8923713272775311</c:v>
                </c:pt>
                <c:pt idx="470">
                  <c:v>1.8893553317459109</c:v>
                </c:pt>
                <c:pt idx="471">
                  <c:v>1.8863393362142915</c:v>
                </c:pt>
                <c:pt idx="472">
                  <c:v>1.8833233406826713</c:v>
                </c:pt>
                <c:pt idx="473">
                  <c:v>1.880307345151051</c:v>
                </c:pt>
                <c:pt idx="474">
                  <c:v>1.8772913496194308</c:v>
                </c:pt>
                <c:pt idx="475">
                  <c:v>1.8742753540878114</c:v>
                </c:pt>
                <c:pt idx="476">
                  <c:v>1.8712593585561912</c:v>
                </c:pt>
                <c:pt idx="477">
                  <c:v>1.8682433630245718</c:v>
                </c:pt>
                <c:pt idx="478">
                  <c:v>1.8652273674929516</c:v>
                </c:pt>
                <c:pt idx="479">
                  <c:v>1.8622113719613314</c:v>
                </c:pt>
                <c:pt idx="480">
                  <c:v>1.8591953764297111</c:v>
                </c:pt>
                <c:pt idx="481">
                  <c:v>1.8561793808980918</c:v>
                </c:pt>
                <c:pt idx="482">
                  <c:v>1.8531633853664715</c:v>
                </c:pt>
                <c:pt idx="483">
                  <c:v>1.8501473898348513</c:v>
                </c:pt>
                <c:pt idx="484">
                  <c:v>1.847131394303231</c:v>
                </c:pt>
                <c:pt idx="485">
                  <c:v>1.8441153987716117</c:v>
                </c:pt>
                <c:pt idx="486">
                  <c:v>1.8410994032399914</c:v>
                </c:pt>
                <c:pt idx="487">
                  <c:v>1.8380834077083712</c:v>
                </c:pt>
                <c:pt idx="488">
                  <c:v>1.835067412176751</c:v>
                </c:pt>
                <c:pt idx="489">
                  <c:v>1.8320514166451316</c:v>
                </c:pt>
                <c:pt idx="490">
                  <c:v>1.8290354211135114</c:v>
                </c:pt>
                <c:pt idx="491">
                  <c:v>1.8260194255818911</c:v>
                </c:pt>
                <c:pt idx="492">
                  <c:v>1.8230034300502709</c:v>
                </c:pt>
                <c:pt idx="493">
                  <c:v>1.8199874345186515</c:v>
                </c:pt>
                <c:pt idx="494">
                  <c:v>1.8169714389870313</c:v>
                </c:pt>
                <c:pt idx="495">
                  <c:v>1.813955443455411</c:v>
                </c:pt>
                <c:pt idx="496">
                  <c:v>1.8109394479237917</c:v>
                </c:pt>
                <c:pt idx="497">
                  <c:v>1.8079234523921714</c:v>
                </c:pt>
                <c:pt idx="498">
                  <c:v>1.8049074568605512</c:v>
                </c:pt>
                <c:pt idx="499">
                  <c:v>1.801891461328931</c:v>
                </c:pt>
                <c:pt idx="500">
                  <c:v>1.7988754657973116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650912"/>
        <c:axId val="241651304"/>
      </c:scatterChart>
      <c:valAx>
        <c:axId val="2416509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50" b="0"/>
                </a:pPr>
                <a:r>
                  <a:rPr lang="en-GB" sz="105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651304"/>
        <c:crosses val="autoZero"/>
        <c:crossBetween val="midCat"/>
      </c:valAx>
      <c:valAx>
        <c:axId val="2416513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6509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 5.5 Coroller'!$A$2:$A$22</c:f>
              <c:numCache>
                <c:formatCode>0.000</c:formatCode>
                <c:ptCount val="21"/>
                <c:pt idx="0">
                  <c:v>0</c:v>
                </c:pt>
                <c:pt idx="1">
                  <c:v>1E-4</c:v>
                </c:pt>
                <c:pt idx="2">
                  <c:v>1.4999999999999999E-4</c:v>
                </c:pt>
                <c:pt idx="3">
                  <c:v>0.5</c:v>
                </c:pt>
                <c:pt idx="4">
                  <c:v>0.50009999999999999</c:v>
                </c:pt>
                <c:pt idx="5">
                  <c:v>0.50014999999999998</c:v>
                </c:pt>
                <c:pt idx="6">
                  <c:v>1</c:v>
                </c:pt>
                <c:pt idx="7">
                  <c:v>1.0001</c:v>
                </c:pt>
                <c:pt idx="8">
                  <c:v>1.0001500000000001</c:v>
                </c:pt>
                <c:pt idx="9">
                  <c:v>2</c:v>
                </c:pt>
                <c:pt idx="10">
                  <c:v>2.0001000000000002</c:v>
                </c:pt>
                <c:pt idx="11">
                  <c:v>2.0001500000000001</c:v>
                </c:pt>
                <c:pt idx="12">
                  <c:v>3</c:v>
                </c:pt>
                <c:pt idx="13">
                  <c:v>3.0001000000000002</c:v>
                </c:pt>
                <c:pt idx="14">
                  <c:v>3.0001500000000001</c:v>
                </c:pt>
                <c:pt idx="15">
                  <c:v>4</c:v>
                </c:pt>
                <c:pt idx="16">
                  <c:v>4.0000999999999998</c:v>
                </c:pt>
                <c:pt idx="17">
                  <c:v>4.0001499999999997</c:v>
                </c:pt>
                <c:pt idx="18">
                  <c:v>5</c:v>
                </c:pt>
                <c:pt idx="19">
                  <c:v>5.0000999999999998</c:v>
                </c:pt>
                <c:pt idx="20">
                  <c:v>5.0001499999999997</c:v>
                </c:pt>
              </c:numCache>
            </c:numRef>
          </c:xVal>
          <c:yVal>
            <c:numRef>
              <c:f>'12662 5.5 Coroller'!$B$2:$B$22</c:f>
              <c:numCache>
                <c:formatCode>0.000</c:formatCode>
                <c:ptCount val="21"/>
                <c:pt idx="0">
                  <c:v>8.0681999999999992</c:v>
                </c:pt>
                <c:pt idx="1">
                  <c:v>8.0531000000000006</c:v>
                </c:pt>
                <c:pt idx="2">
                  <c:v>8.0681999999999992</c:v>
                </c:pt>
                <c:pt idx="3">
                  <c:v>7.8632999999999997</c:v>
                </c:pt>
                <c:pt idx="4">
                  <c:v>7.2380000000000004</c:v>
                </c:pt>
                <c:pt idx="5">
                  <c:v>7.7992999999999997</c:v>
                </c:pt>
                <c:pt idx="6">
                  <c:v>7.3559999999999999</c:v>
                </c:pt>
                <c:pt idx="7">
                  <c:v>6.4954999999999998</c:v>
                </c:pt>
                <c:pt idx="8">
                  <c:v>7.0682</c:v>
                </c:pt>
                <c:pt idx="9">
                  <c:v>4.6688999999999998</c:v>
                </c:pt>
                <c:pt idx="10">
                  <c:v>3.7888999999999999</c:v>
                </c:pt>
                <c:pt idx="11">
                  <c:v>4.0472999999999999</c:v>
                </c:pt>
                <c:pt idx="12">
                  <c:v>3.7118000000000002</c:v>
                </c:pt>
                <c:pt idx="13">
                  <c:v>3.5855000000000001</c:v>
                </c:pt>
                <c:pt idx="14">
                  <c:v>4.4526000000000003</c:v>
                </c:pt>
                <c:pt idx="15">
                  <c:v>3.2671999999999999</c:v>
                </c:pt>
                <c:pt idx="16">
                  <c:v>2.4771000000000001</c:v>
                </c:pt>
                <c:pt idx="17">
                  <c:v>4.2788000000000004</c:v>
                </c:pt>
                <c:pt idx="18">
                  <c:v>4.2304000000000004</c:v>
                </c:pt>
                <c:pt idx="19">
                  <c:v>2.5440999999999998</c:v>
                </c:pt>
                <c:pt idx="20">
                  <c:v>3.6179999999999999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 5.5 Coroller'!$A$26:$A$126</c:f>
              <c:numCache>
                <c:formatCode>0.000</c:formatCode>
                <c:ptCount val="101"/>
                <c:pt idx="0">
                  <c:v>0</c:v>
                </c:pt>
                <c:pt idx="1">
                  <c:v>5.0001499999999997E-2</c:v>
                </c:pt>
                <c:pt idx="2">
                  <c:v>0.10000299999999999</c:v>
                </c:pt>
                <c:pt idx="3">
                  <c:v>0.15000449999999999</c:v>
                </c:pt>
                <c:pt idx="4">
                  <c:v>0.20000599999999999</c:v>
                </c:pt>
                <c:pt idx="5">
                  <c:v>0.25000749999999999</c:v>
                </c:pt>
                <c:pt idx="6">
                  <c:v>0.30000899999999997</c:v>
                </c:pt>
                <c:pt idx="7">
                  <c:v>0.35001049999999995</c:v>
                </c:pt>
                <c:pt idx="8">
                  <c:v>0.40001199999999992</c:v>
                </c:pt>
                <c:pt idx="9">
                  <c:v>0.4500134999999999</c:v>
                </c:pt>
                <c:pt idx="10">
                  <c:v>0.50001499999999988</c:v>
                </c:pt>
                <c:pt idx="11">
                  <c:v>0.55001649999999991</c:v>
                </c:pt>
                <c:pt idx="12">
                  <c:v>0.60001799999999994</c:v>
                </c:pt>
                <c:pt idx="13">
                  <c:v>0.65001949999999997</c:v>
                </c:pt>
                <c:pt idx="14">
                  <c:v>0.700021</c:v>
                </c:pt>
                <c:pt idx="15">
                  <c:v>0.75002250000000004</c:v>
                </c:pt>
                <c:pt idx="16">
                  <c:v>0.80002400000000007</c:v>
                </c:pt>
                <c:pt idx="17">
                  <c:v>0.8500255000000001</c:v>
                </c:pt>
                <c:pt idx="18">
                  <c:v>0.90002700000000013</c:v>
                </c:pt>
                <c:pt idx="19">
                  <c:v>0.95002850000000016</c:v>
                </c:pt>
                <c:pt idx="20">
                  <c:v>1.0000300000000002</c:v>
                </c:pt>
                <c:pt idx="21">
                  <c:v>1.0500315000000002</c:v>
                </c:pt>
                <c:pt idx="22">
                  <c:v>1.1000330000000003</c:v>
                </c:pt>
                <c:pt idx="23">
                  <c:v>1.1500345000000003</c:v>
                </c:pt>
                <c:pt idx="24">
                  <c:v>1.2000360000000003</c:v>
                </c:pt>
                <c:pt idx="25">
                  <c:v>1.2500375000000004</c:v>
                </c:pt>
                <c:pt idx="26">
                  <c:v>1.3000390000000004</c:v>
                </c:pt>
                <c:pt idx="27">
                  <c:v>1.3500405000000004</c:v>
                </c:pt>
                <c:pt idx="28">
                  <c:v>1.4000420000000005</c:v>
                </c:pt>
                <c:pt idx="29">
                  <c:v>1.4500435000000005</c:v>
                </c:pt>
                <c:pt idx="30">
                  <c:v>1.5000450000000005</c:v>
                </c:pt>
                <c:pt idx="31">
                  <c:v>1.5500465000000005</c:v>
                </c:pt>
                <c:pt idx="32">
                  <c:v>1.6000480000000006</c:v>
                </c:pt>
                <c:pt idx="33">
                  <c:v>1.6500495000000006</c:v>
                </c:pt>
                <c:pt idx="34">
                  <c:v>1.7000510000000006</c:v>
                </c:pt>
                <c:pt idx="35">
                  <c:v>1.7500525000000007</c:v>
                </c:pt>
                <c:pt idx="36">
                  <c:v>1.8000540000000007</c:v>
                </c:pt>
                <c:pt idx="37">
                  <c:v>1.8500555000000007</c:v>
                </c:pt>
                <c:pt idx="38">
                  <c:v>1.9000570000000008</c:v>
                </c:pt>
                <c:pt idx="39">
                  <c:v>1.9500585000000008</c:v>
                </c:pt>
                <c:pt idx="40">
                  <c:v>2.0000600000000008</c:v>
                </c:pt>
                <c:pt idx="41">
                  <c:v>2.0500615000000009</c:v>
                </c:pt>
                <c:pt idx="42">
                  <c:v>2.1000630000000009</c:v>
                </c:pt>
                <c:pt idx="43">
                  <c:v>2.1500645000000009</c:v>
                </c:pt>
                <c:pt idx="44">
                  <c:v>2.200066000000001</c:v>
                </c:pt>
                <c:pt idx="45">
                  <c:v>2.250067500000001</c:v>
                </c:pt>
                <c:pt idx="46">
                  <c:v>2.300069000000001</c:v>
                </c:pt>
                <c:pt idx="47">
                  <c:v>2.3500705000000011</c:v>
                </c:pt>
                <c:pt idx="48">
                  <c:v>2.4000720000000011</c:v>
                </c:pt>
                <c:pt idx="49">
                  <c:v>2.4500735000000011</c:v>
                </c:pt>
                <c:pt idx="50">
                  <c:v>2.5000750000000012</c:v>
                </c:pt>
                <c:pt idx="51">
                  <c:v>2.5500765000000012</c:v>
                </c:pt>
                <c:pt idx="52">
                  <c:v>2.6000780000000012</c:v>
                </c:pt>
                <c:pt idx="53">
                  <c:v>2.6500795000000013</c:v>
                </c:pt>
                <c:pt idx="54">
                  <c:v>2.7000810000000013</c:v>
                </c:pt>
                <c:pt idx="55">
                  <c:v>2.7500825000000013</c:v>
                </c:pt>
                <c:pt idx="56">
                  <c:v>2.8000840000000013</c:v>
                </c:pt>
                <c:pt idx="57">
                  <c:v>2.8500855000000014</c:v>
                </c:pt>
                <c:pt idx="58">
                  <c:v>2.9000870000000014</c:v>
                </c:pt>
                <c:pt idx="59">
                  <c:v>2.9500885000000014</c:v>
                </c:pt>
                <c:pt idx="60">
                  <c:v>3.0000900000000015</c:v>
                </c:pt>
                <c:pt idx="61">
                  <c:v>3.0500915000000015</c:v>
                </c:pt>
                <c:pt idx="62">
                  <c:v>3.1000930000000015</c:v>
                </c:pt>
                <c:pt idx="63">
                  <c:v>3.1500945000000016</c:v>
                </c:pt>
                <c:pt idx="64">
                  <c:v>3.2000960000000016</c:v>
                </c:pt>
                <c:pt idx="65">
                  <c:v>3.2500975000000016</c:v>
                </c:pt>
                <c:pt idx="66">
                  <c:v>3.3000990000000017</c:v>
                </c:pt>
                <c:pt idx="67">
                  <c:v>3.3501005000000017</c:v>
                </c:pt>
                <c:pt idx="68">
                  <c:v>3.4001020000000017</c:v>
                </c:pt>
                <c:pt idx="69">
                  <c:v>3.4501035000000018</c:v>
                </c:pt>
                <c:pt idx="70">
                  <c:v>3.5001050000000018</c:v>
                </c:pt>
                <c:pt idx="71">
                  <c:v>3.5501065000000018</c:v>
                </c:pt>
                <c:pt idx="72">
                  <c:v>3.6001080000000019</c:v>
                </c:pt>
                <c:pt idx="73">
                  <c:v>3.6501095000000019</c:v>
                </c:pt>
                <c:pt idx="74">
                  <c:v>3.7001110000000019</c:v>
                </c:pt>
                <c:pt idx="75">
                  <c:v>3.750112500000002</c:v>
                </c:pt>
                <c:pt idx="76">
                  <c:v>3.800114000000002</c:v>
                </c:pt>
                <c:pt idx="77">
                  <c:v>3.850115500000002</c:v>
                </c:pt>
                <c:pt idx="78">
                  <c:v>3.9001170000000021</c:v>
                </c:pt>
                <c:pt idx="79">
                  <c:v>3.9501185000000021</c:v>
                </c:pt>
                <c:pt idx="80">
                  <c:v>4.0001200000000017</c:v>
                </c:pt>
                <c:pt idx="81">
                  <c:v>4.0501215000000013</c:v>
                </c:pt>
                <c:pt idx="82">
                  <c:v>4.1001230000000009</c:v>
                </c:pt>
                <c:pt idx="83">
                  <c:v>4.1501245000000004</c:v>
                </c:pt>
                <c:pt idx="84">
                  <c:v>4.200126</c:v>
                </c:pt>
                <c:pt idx="85">
                  <c:v>4.2501274999999996</c:v>
                </c:pt>
                <c:pt idx="86">
                  <c:v>4.3001289999999992</c:v>
                </c:pt>
                <c:pt idx="87">
                  <c:v>4.3501304999999988</c:v>
                </c:pt>
                <c:pt idx="88">
                  <c:v>4.4001319999999984</c:v>
                </c:pt>
                <c:pt idx="89">
                  <c:v>4.450133499999998</c:v>
                </c:pt>
                <c:pt idx="90">
                  <c:v>4.5001349999999976</c:v>
                </c:pt>
                <c:pt idx="91">
                  <c:v>4.5501364999999971</c:v>
                </c:pt>
                <c:pt idx="92">
                  <c:v>4.6001379999999967</c:v>
                </c:pt>
                <c:pt idx="93">
                  <c:v>4.6501394999999963</c:v>
                </c:pt>
                <c:pt idx="94">
                  <c:v>4.7001409999999959</c:v>
                </c:pt>
                <c:pt idx="95">
                  <c:v>4.7501424999999955</c:v>
                </c:pt>
                <c:pt idx="96">
                  <c:v>4.8001439999999951</c:v>
                </c:pt>
                <c:pt idx="97">
                  <c:v>4.8501454999999947</c:v>
                </c:pt>
                <c:pt idx="98">
                  <c:v>4.9001469999999943</c:v>
                </c:pt>
                <c:pt idx="99">
                  <c:v>4.9501484999999938</c:v>
                </c:pt>
                <c:pt idx="100">
                  <c:v>5.0001499999999934</c:v>
                </c:pt>
              </c:numCache>
            </c:numRef>
          </c:xVal>
          <c:yVal>
            <c:numRef>
              <c:f>'12662 5.5 Coroller'!$C$26:$C$126</c:f>
              <c:numCache>
                <c:formatCode>0.000</c:formatCode>
                <c:ptCount val="101"/>
                <c:pt idx="0">
                  <c:v>8.0187713192195389</c:v>
                </c:pt>
                <c:pt idx="1">
                  <c:v>8.0151905396195922</c:v>
                </c:pt>
                <c:pt idx="2">
                  <c:v>8.0052903980378254</c:v>
                </c:pt>
                <c:pt idx="3">
                  <c:v>7.9894956691278258</c:v>
                </c:pt>
                <c:pt idx="4">
                  <c:v>7.9680184984271163</c:v>
                </c:pt>
                <c:pt idx="5">
                  <c:v>7.9410023290327088</c:v>
                </c:pt>
                <c:pt idx="6">
                  <c:v>7.9085552850058107</c:v>
                </c:pt>
                <c:pt idx="7">
                  <c:v>7.8707639347454492</c:v>
                </c:pt>
                <c:pt idx="8">
                  <c:v>7.8277003432470469</c:v>
                </c:pt>
                <c:pt idx="9">
                  <c:v>7.7794261770757727</c:v>
                </c:pt>
                <c:pt idx="10">
                  <c:v>7.7259953097929861</c:v>
                </c:pt>
                <c:pt idx="11">
                  <c:v>7.667455585963717</c:v>
                </c:pt>
                <c:pt idx="12">
                  <c:v>7.6038500799105124</c:v>
                </c:pt>
                <c:pt idx="13">
                  <c:v>7.5352180371954711</c:v>
                </c:pt>
                <c:pt idx="14">
                  <c:v>7.4615956126622098</c:v>
                </c:pt>
                <c:pt idx="15">
                  <c:v>7.3830164798777345</c:v>
                </c:pt>
                <c:pt idx="16">
                  <c:v>7.2995123663039081</c:v>
                </c:pt>
                <c:pt idx="17">
                  <c:v>7.211113558962511</c:v>
                </c:pt>
                <c:pt idx="18">
                  <c:v>7.1178494234369518</c:v>
                </c:pt>
                <c:pt idx="19">
                  <c:v>7.0197489837705014</c:v>
                </c:pt>
                <c:pt idx="20">
                  <c:v>6.9168416227394172</c:v>
                </c:pt>
                <c:pt idx="21">
                  <c:v>6.8091579831185616</c:v>
                </c:pt>
                <c:pt idx="22">
                  <c:v>6.6967311846778674</c:v>
                </c:pt>
                <c:pt idx="23">
                  <c:v>6.5795985249141316</c:v>
                </c:pt>
                <c:pt idx="24">
                  <c:v>6.4578039136099825</c:v>
                </c:pt>
                <c:pt idx="25">
                  <c:v>6.3314014170785802</c:v>
                </c:pt>
                <c:pt idx="26">
                  <c:v>6.200460479767874</c:v>
                </c:pt>
                <c:pt idx="27">
                  <c:v>6.0650736814974993</c:v>
                </c:pt>
                <c:pt idx="28">
                  <c:v>5.925368323583152</c:v>
                </c:pt>
                <c:pt idx="29">
                  <c:v>5.7815237740780363</c:v>
                </c:pt>
                <c:pt idx="30">
                  <c:v>5.633797398483992</c:v>
                </c:pt>
                <c:pt idx="31">
                  <c:v>5.4825630697378491</c:v>
                </c:pt>
                <c:pt idx="32">
                  <c:v>5.3283675350171054</c:v>
                </c:pt>
                <c:pt idx="33">
                  <c:v>5.1720107056369269</c:v>
                </c:pt>
                <c:pt idx="34">
                  <c:v>5.0146545751295939</c:v>
                </c:pt>
                <c:pt idx="35">
                  <c:v>4.8579583289388388</c:v>
                </c:pt>
                <c:pt idx="36">
                  <c:v>4.7042180078155669</c:v>
                </c:pt>
                <c:pt idx="37">
                  <c:v>4.556451194910232</c:v>
                </c:pt>
                <c:pt idx="38">
                  <c:v>4.4183151341102436</c:v>
                </c:pt>
                <c:pt idx="39">
                  <c:v>4.2937205032155248</c:v>
                </c:pt>
                <c:pt idx="40">
                  <c:v>4.1860889769568255</c:v>
                </c:pt>
                <c:pt idx="41">
                  <c:v>4.0974522387461034</c:v>
                </c:pt>
                <c:pt idx="42">
                  <c:v>4.0278465008212461</c:v>
                </c:pt>
                <c:pt idx="43">
                  <c:v>3.9753893124610786</c:v>
                </c:pt>
                <c:pt idx="44">
                  <c:v>3.9369822533477197</c:v>
                </c:pt>
                <c:pt idx="45">
                  <c:v>3.9091989175890145</c:v>
                </c:pt>
                <c:pt idx="46">
                  <c:v>3.8889454655519327</c:v>
                </c:pt>
                <c:pt idx="47">
                  <c:v>3.873762943749028</c:v>
                </c:pt>
                <c:pt idx="48">
                  <c:v>3.8618569776868572</c:v>
                </c:pt>
                <c:pt idx="49">
                  <c:v>3.8519927644201584</c:v>
                </c:pt>
                <c:pt idx="50">
                  <c:v>3.8433549146350345</c:v>
                </c:pt>
                <c:pt idx="51">
                  <c:v>3.8354208978484339</c:v>
                </c:pt>
                <c:pt idx="52">
                  <c:v>3.8278634030474392</c:v>
                </c:pt>
                <c:pt idx="53">
                  <c:v>3.820481119728345</c:v>
                </c:pt>
                <c:pt idx="54">
                  <c:v>3.8131521433266715</c:v>
                </c:pt>
                <c:pt idx="55">
                  <c:v>3.8058036776677548</c:v>
                </c:pt>
                <c:pt idx="56">
                  <c:v>3.7983928216291072</c:v>
                </c:pt>
                <c:pt idx="57">
                  <c:v>3.790894620480517</c:v>
                </c:pt>
                <c:pt idx="58">
                  <c:v>3.7832947551496954</c:v>
                </c:pt>
                <c:pt idx="59">
                  <c:v>3.7755851330270898</c:v>
                </c:pt>
                <c:pt idx="60">
                  <c:v>3.7677612636791826</c:v>
                </c:pt>
                <c:pt idx="61">
                  <c:v>3.7598207163717032</c:v>
                </c:pt>
                <c:pt idx="62">
                  <c:v>3.7517622243577495</c:v>
                </c:pt>
                <c:pt idx="63">
                  <c:v>3.7435851708593222</c:v>
                </c:pt>
                <c:pt idx="64">
                  <c:v>3.7352892975093246</c:v>
                </c:pt>
                <c:pt idx="65">
                  <c:v>3.7268745408765911</c:v>
                </c:pt>
                <c:pt idx="66">
                  <c:v>3.7183409418565656</c:v>
                </c:pt>
                <c:pt idx="67">
                  <c:v>3.7096885960270978</c:v>
                </c:pt>
                <c:pt idx="68">
                  <c:v>3.7009176267666306</c:v>
                </c:pt>
                <c:pt idx="69">
                  <c:v>3.6920281708741847</c:v>
                </c:pt>
                <c:pt idx="70">
                  <c:v>3.6830203709767284</c:v>
                </c:pt>
                <c:pt idx="71">
                  <c:v>3.6738943715791712</c:v>
                </c:pt>
                <c:pt idx="72">
                  <c:v>3.6646503170466751</c:v>
                </c:pt>
                <c:pt idx="73">
                  <c:v>3.6552883505999754</c:v>
                </c:pt>
                <c:pt idx="74">
                  <c:v>3.6458086138352908</c:v>
                </c:pt>
                <c:pt idx="75">
                  <c:v>3.6362112465123269</c:v>
                </c:pt>
                <c:pt idx="76">
                  <c:v>3.6264963864772422</c:v>
                </c:pt>
                <c:pt idx="77">
                  <c:v>3.6166641696522626</c:v>
                </c:pt>
                <c:pt idx="78">
                  <c:v>3.6067147300573299</c:v>
                </c:pt>
                <c:pt idx="79">
                  <c:v>3.5966481998464581</c:v>
                </c:pt>
                <c:pt idx="80">
                  <c:v>3.5864647093502389</c:v>
                </c:pt>
                <c:pt idx="81">
                  <c:v>3.5761643871203499</c:v>
                </c:pt>
                <c:pt idx="82">
                  <c:v>3.5657473599741043</c:v>
                </c:pt>
                <c:pt idx="83">
                  <c:v>3.5552137530381263</c:v>
                </c:pt>
                <c:pt idx="84">
                  <c:v>3.5445636897907851</c:v>
                </c:pt>
                <c:pt idx="85">
                  <c:v>3.533797292103229</c:v>
                </c:pt>
                <c:pt idx="86">
                  <c:v>3.5229146802790092</c:v>
                </c:pt>
                <c:pt idx="87">
                  <c:v>3.5119159730923029</c:v>
                </c:pt>
                <c:pt idx="88">
                  <c:v>3.5008012878247938</c:v>
                </c:pt>
                <c:pt idx="89">
                  <c:v>3.489570740301259</c:v>
                </c:pt>
                <c:pt idx="90">
                  <c:v>3.4782244449239137</c:v>
                </c:pt>
                <c:pt idx="91">
                  <c:v>3.4667625147055778</c:v>
                </c:pt>
                <c:pt idx="92">
                  <c:v>3.4551850613017092</c:v>
                </c:pt>
                <c:pt idx="93">
                  <c:v>3.4434921950413582</c:v>
                </c:pt>
                <c:pt idx="94">
                  <c:v>3.4316840249570877</c:v>
                </c:pt>
                <c:pt idx="95">
                  <c:v>3.419760658813908</c:v>
                </c:pt>
                <c:pt idx="96">
                  <c:v>3.407722203137264</c:v>
                </c:pt>
                <c:pt idx="97">
                  <c:v>3.3955687632401208</c:v>
                </c:pt>
                <c:pt idx="98">
                  <c:v>3.3833004432491802</c:v>
                </c:pt>
                <c:pt idx="99">
                  <c:v>3.3709173461302693</c:v>
                </c:pt>
                <c:pt idx="100">
                  <c:v>3.3584195737129328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650520"/>
        <c:axId val="241652088"/>
      </c:scatterChart>
      <c:valAx>
        <c:axId val="2416505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652088"/>
        <c:crosses val="autoZero"/>
        <c:crossBetween val="midCat"/>
      </c:valAx>
      <c:valAx>
        <c:axId val="241652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Log CFU/ml</a:t>
                </a:r>
                <a:r>
                  <a:rPr lang="en-GB" b="0" baseline="30000"/>
                  <a:t>-1</a:t>
                </a:r>
                <a:endParaRPr lang="en-GB" b="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6505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 6.5 Coroller'!$A$2:$A$21</c:f>
              <c:numCache>
                <c:formatCode>0.000</c:formatCode>
                <c:ptCount val="20"/>
                <c:pt idx="0">
                  <c:v>0</c:v>
                </c:pt>
                <c:pt idx="1">
                  <c:v>1E-4</c:v>
                </c:pt>
                <c:pt idx="2">
                  <c:v>1.4999999999999999E-4</c:v>
                </c:pt>
                <c:pt idx="3">
                  <c:v>0.5</c:v>
                </c:pt>
                <c:pt idx="4">
                  <c:v>0.50009999999999999</c:v>
                </c:pt>
                <c:pt idx="5">
                  <c:v>0.50014999999999998</c:v>
                </c:pt>
                <c:pt idx="6">
                  <c:v>1</c:v>
                </c:pt>
                <c:pt idx="7">
                  <c:v>1.0001</c:v>
                </c:pt>
                <c:pt idx="8">
                  <c:v>1.0001500000000001</c:v>
                </c:pt>
                <c:pt idx="9">
                  <c:v>2</c:v>
                </c:pt>
                <c:pt idx="10">
                  <c:v>2.0001000000000002</c:v>
                </c:pt>
                <c:pt idx="11">
                  <c:v>2.0001500000000001</c:v>
                </c:pt>
                <c:pt idx="12">
                  <c:v>3</c:v>
                </c:pt>
                <c:pt idx="13">
                  <c:v>3.0001000000000002</c:v>
                </c:pt>
                <c:pt idx="14">
                  <c:v>3.0001500000000001</c:v>
                </c:pt>
                <c:pt idx="15">
                  <c:v>4.0000999999999998</c:v>
                </c:pt>
                <c:pt idx="16">
                  <c:v>4.0001499999999997</c:v>
                </c:pt>
                <c:pt idx="17">
                  <c:v>5</c:v>
                </c:pt>
                <c:pt idx="18">
                  <c:v>5.0000999999999998</c:v>
                </c:pt>
                <c:pt idx="19">
                  <c:v>5.0001499999999997</c:v>
                </c:pt>
              </c:numCache>
            </c:numRef>
          </c:xVal>
          <c:yVal>
            <c:numRef>
              <c:f>'12662 6.5 Coroller'!$B$2:$B$21</c:f>
              <c:numCache>
                <c:formatCode>0.000</c:formatCode>
                <c:ptCount val="20"/>
                <c:pt idx="0">
                  <c:v>8.0681999999999992</c:v>
                </c:pt>
                <c:pt idx="1">
                  <c:v>8.0531000000000006</c:v>
                </c:pt>
                <c:pt idx="2">
                  <c:v>8.0681999999999992</c:v>
                </c:pt>
                <c:pt idx="3">
                  <c:v>7.0899000000000001</c:v>
                </c:pt>
                <c:pt idx="4">
                  <c:v>7.29</c:v>
                </c:pt>
                <c:pt idx="5">
                  <c:v>7.4728000000000003</c:v>
                </c:pt>
                <c:pt idx="6">
                  <c:v>5.8451000000000004</c:v>
                </c:pt>
                <c:pt idx="7">
                  <c:v>6.7243000000000004</c:v>
                </c:pt>
                <c:pt idx="8">
                  <c:v>7.1460999999999997</c:v>
                </c:pt>
                <c:pt idx="9">
                  <c:v>3.7284000000000002</c:v>
                </c:pt>
                <c:pt idx="10">
                  <c:v>3.8751000000000002</c:v>
                </c:pt>
                <c:pt idx="11">
                  <c:v>4.415</c:v>
                </c:pt>
                <c:pt idx="12">
                  <c:v>2.5249999999999999</c:v>
                </c:pt>
                <c:pt idx="13">
                  <c:v>3.8948999999999998</c:v>
                </c:pt>
                <c:pt idx="14">
                  <c:v>3.9933999999999998</c:v>
                </c:pt>
                <c:pt idx="15">
                  <c:v>3.5623</c:v>
                </c:pt>
                <c:pt idx="16">
                  <c:v>3.6021000000000001</c:v>
                </c:pt>
                <c:pt idx="17">
                  <c:v>2.2671999999999999</c:v>
                </c:pt>
                <c:pt idx="18">
                  <c:v>2.8129</c:v>
                </c:pt>
                <c:pt idx="19">
                  <c:v>3.3010000000000002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 6.5 Coroller'!$A$25:$A$125</c:f>
              <c:numCache>
                <c:formatCode>0.000</c:formatCode>
                <c:ptCount val="101"/>
                <c:pt idx="0">
                  <c:v>0</c:v>
                </c:pt>
                <c:pt idx="1">
                  <c:v>5.0001499999999997E-2</c:v>
                </c:pt>
                <c:pt idx="2">
                  <c:v>0.10000299999999999</c:v>
                </c:pt>
                <c:pt idx="3">
                  <c:v>0.15000449999999999</c:v>
                </c:pt>
                <c:pt idx="4">
                  <c:v>0.20000599999999999</c:v>
                </c:pt>
                <c:pt idx="5">
                  <c:v>0.25000749999999999</c:v>
                </c:pt>
                <c:pt idx="6">
                  <c:v>0.30000899999999997</c:v>
                </c:pt>
                <c:pt idx="7">
                  <c:v>0.35001049999999995</c:v>
                </c:pt>
                <c:pt idx="8">
                  <c:v>0.40001199999999992</c:v>
                </c:pt>
                <c:pt idx="9">
                  <c:v>0.4500134999999999</c:v>
                </c:pt>
                <c:pt idx="10">
                  <c:v>0.50001499999999988</c:v>
                </c:pt>
                <c:pt idx="11">
                  <c:v>0.55001649999999991</c:v>
                </c:pt>
                <c:pt idx="12">
                  <c:v>0.60001799999999994</c:v>
                </c:pt>
                <c:pt idx="13">
                  <c:v>0.65001949999999997</c:v>
                </c:pt>
                <c:pt idx="14">
                  <c:v>0.700021</c:v>
                </c:pt>
                <c:pt idx="15">
                  <c:v>0.75002250000000004</c:v>
                </c:pt>
                <c:pt idx="16">
                  <c:v>0.80002400000000007</c:v>
                </c:pt>
                <c:pt idx="17">
                  <c:v>0.8500255000000001</c:v>
                </c:pt>
                <c:pt idx="18">
                  <c:v>0.90002700000000013</c:v>
                </c:pt>
                <c:pt idx="19">
                  <c:v>0.95002850000000016</c:v>
                </c:pt>
                <c:pt idx="20">
                  <c:v>1.0000300000000002</c:v>
                </c:pt>
                <c:pt idx="21">
                  <c:v>1.0500315000000002</c:v>
                </c:pt>
                <c:pt idx="22">
                  <c:v>1.1000330000000003</c:v>
                </c:pt>
                <c:pt idx="23">
                  <c:v>1.1500345000000003</c:v>
                </c:pt>
                <c:pt idx="24">
                  <c:v>1.2000360000000003</c:v>
                </c:pt>
                <c:pt idx="25">
                  <c:v>1.2500375000000004</c:v>
                </c:pt>
                <c:pt idx="26">
                  <c:v>1.3000390000000004</c:v>
                </c:pt>
                <c:pt idx="27">
                  <c:v>1.3500405000000004</c:v>
                </c:pt>
                <c:pt idx="28">
                  <c:v>1.4000420000000005</c:v>
                </c:pt>
                <c:pt idx="29">
                  <c:v>1.4500435000000005</c:v>
                </c:pt>
                <c:pt idx="30">
                  <c:v>1.5000450000000005</c:v>
                </c:pt>
                <c:pt idx="31">
                  <c:v>1.5500465000000005</c:v>
                </c:pt>
                <c:pt idx="32">
                  <c:v>1.6000480000000006</c:v>
                </c:pt>
                <c:pt idx="33">
                  <c:v>1.6500495000000006</c:v>
                </c:pt>
                <c:pt idx="34">
                  <c:v>1.7000510000000006</c:v>
                </c:pt>
                <c:pt idx="35">
                  <c:v>1.7500525000000007</c:v>
                </c:pt>
                <c:pt idx="36">
                  <c:v>1.8000540000000007</c:v>
                </c:pt>
                <c:pt idx="37">
                  <c:v>1.8500555000000007</c:v>
                </c:pt>
                <c:pt idx="38">
                  <c:v>1.9000570000000008</c:v>
                </c:pt>
                <c:pt idx="39">
                  <c:v>1.9500585000000008</c:v>
                </c:pt>
                <c:pt idx="40">
                  <c:v>2.0000600000000008</c:v>
                </c:pt>
                <c:pt idx="41">
                  <c:v>2.0500615000000009</c:v>
                </c:pt>
                <c:pt idx="42">
                  <c:v>2.1000630000000009</c:v>
                </c:pt>
                <c:pt idx="43">
                  <c:v>2.1500645000000009</c:v>
                </c:pt>
                <c:pt idx="44">
                  <c:v>2.200066000000001</c:v>
                </c:pt>
                <c:pt idx="45">
                  <c:v>2.250067500000001</c:v>
                </c:pt>
                <c:pt idx="46">
                  <c:v>2.300069000000001</c:v>
                </c:pt>
                <c:pt idx="47">
                  <c:v>2.3500705000000011</c:v>
                </c:pt>
                <c:pt idx="48">
                  <c:v>2.4000720000000011</c:v>
                </c:pt>
                <c:pt idx="49">
                  <c:v>2.4500735000000011</c:v>
                </c:pt>
                <c:pt idx="50">
                  <c:v>2.5000750000000012</c:v>
                </c:pt>
                <c:pt idx="51">
                  <c:v>2.5500765000000012</c:v>
                </c:pt>
                <c:pt idx="52">
                  <c:v>2.6000780000000012</c:v>
                </c:pt>
                <c:pt idx="53">
                  <c:v>2.6500795000000013</c:v>
                </c:pt>
                <c:pt idx="54">
                  <c:v>2.7000810000000013</c:v>
                </c:pt>
                <c:pt idx="55">
                  <c:v>2.7500825000000013</c:v>
                </c:pt>
                <c:pt idx="56">
                  <c:v>2.8000840000000013</c:v>
                </c:pt>
                <c:pt idx="57">
                  <c:v>2.8500855000000014</c:v>
                </c:pt>
                <c:pt idx="58">
                  <c:v>2.9000870000000014</c:v>
                </c:pt>
                <c:pt idx="59">
                  <c:v>2.9500885000000014</c:v>
                </c:pt>
                <c:pt idx="60">
                  <c:v>3.0000900000000015</c:v>
                </c:pt>
                <c:pt idx="61">
                  <c:v>3.0500915000000015</c:v>
                </c:pt>
                <c:pt idx="62">
                  <c:v>3.1000930000000015</c:v>
                </c:pt>
                <c:pt idx="63">
                  <c:v>3.1500945000000016</c:v>
                </c:pt>
                <c:pt idx="64">
                  <c:v>3.2000960000000016</c:v>
                </c:pt>
                <c:pt idx="65">
                  <c:v>3.2500975000000016</c:v>
                </c:pt>
                <c:pt idx="66">
                  <c:v>3.3000990000000017</c:v>
                </c:pt>
                <c:pt idx="67">
                  <c:v>3.3501005000000017</c:v>
                </c:pt>
                <c:pt idx="68">
                  <c:v>3.4001020000000017</c:v>
                </c:pt>
                <c:pt idx="69">
                  <c:v>3.4501035000000018</c:v>
                </c:pt>
                <c:pt idx="70">
                  <c:v>3.5001050000000018</c:v>
                </c:pt>
                <c:pt idx="71">
                  <c:v>3.5501065000000018</c:v>
                </c:pt>
                <c:pt idx="72">
                  <c:v>3.6001080000000019</c:v>
                </c:pt>
                <c:pt idx="73">
                  <c:v>3.6501095000000019</c:v>
                </c:pt>
                <c:pt idx="74">
                  <c:v>3.7001110000000019</c:v>
                </c:pt>
                <c:pt idx="75">
                  <c:v>3.750112500000002</c:v>
                </c:pt>
                <c:pt idx="76">
                  <c:v>3.800114000000002</c:v>
                </c:pt>
                <c:pt idx="77">
                  <c:v>3.850115500000002</c:v>
                </c:pt>
                <c:pt idx="78">
                  <c:v>3.9001170000000021</c:v>
                </c:pt>
                <c:pt idx="79">
                  <c:v>3.9501185000000021</c:v>
                </c:pt>
                <c:pt idx="80">
                  <c:v>4.0001200000000017</c:v>
                </c:pt>
                <c:pt idx="81">
                  <c:v>4.0501215000000013</c:v>
                </c:pt>
                <c:pt idx="82">
                  <c:v>4.1001230000000009</c:v>
                </c:pt>
                <c:pt idx="83">
                  <c:v>4.1501245000000004</c:v>
                </c:pt>
                <c:pt idx="84">
                  <c:v>4.200126</c:v>
                </c:pt>
                <c:pt idx="85">
                  <c:v>4.2501274999999996</c:v>
                </c:pt>
                <c:pt idx="86">
                  <c:v>4.3001289999999992</c:v>
                </c:pt>
                <c:pt idx="87">
                  <c:v>4.3501304999999988</c:v>
                </c:pt>
                <c:pt idx="88">
                  <c:v>4.4001319999999984</c:v>
                </c:pt>
                <c:pt idx="89">
                  <c:v>4.450133499999998</c:v>
                </c:pt>
                <c:pt idx="90">
                  <c:v>4.5001349999999976</c:v>
                </c:pt>
                <c:pt idx="91">
                  <c:v>4.5501364999999971</c:v>
                </c:pt>
                <c:pt idx="92">
                  <c:v>4.6001379999999967</c:v>
                </c:pt>
                <c:pt idx="93">
                  <c:v>4.6501394999999963</c:v>
                </c:pt>
                <c:pt idx="94">
                  <c:v>4.7001409999999959</c:v>
                </c:pt>
                <c:pt idx="95">
                  <c:v>4.7501424999999955</c:v>
                </c:pt>
                <c:pt idx="96">
                  <c:v>4.8001439999999951</c:v>
                </c:pt>
                <c:pt idx="97">
                  <c:v>4.8501454999999947</c:v>
                </c:pt>
                <c:pt idx="98">
                  <c:v>4.9001469999999943</c:v>
                </c:pt>
                <c:pt idx="99">
                  <c:v>4.9501484999999938</c:v>
                </c:pt>
                <c:pt idx="100">
                  <c:v>5.0001499999999934</c:v>
                </c:pt>
              </c:numCache>
            </c:numRef>
          </c:xVal>
          <c:yVal>
            <c:numRef>
              <c:f>'12662 6.5 Coroller'!$C$25:$C$125</c:f>
              <c:numCache>
                <c:formatCode>0.000</c:formatCode>
                <c:ptCount val="101"/>
                <c:pt idx="0">
                  <c:v>7.9862844934988733</c:v>
                </c:pt>
                <c:pt idx="1">
                  <c:v>7.9695506134650262</c:v>
                </c:pt>
                <c:pt idx="2">
                  <c:v>7.938772285241332</c:v>
                </c:pt>
                <c:pt idx="3">
                  <c:v>7.8988034895558519</c:v>
                </c:pt>
                <c:pt idx="4">
                  <c:v>7.8513851504233596</c:v>
                </c:pt>
                <c:pt idx="5">
                  <c:v>7.7975257708265158</c:v>
                </c:pt>
                <c:pt idx="6">
                  <c:v>7.7379070349082619</c:v>
                </c:pt>
                <c:pt idx="7">
                  <c:v>7.6730302037266469</c:v>
                </c:pt>
                <c:pt idx="8">
                  <c:v>7.6032843089036835</c:v>
                </c:pt>
                <c:pt idx="9">
                  <c:v>7.5289829366650798</c:v>
                </c:pt>
                <c:pt idx="10">
                  <c:v>7.4503861112335583</c:v>
                </c:pt>
                <c:pt idx="11">
                  <c:v>7.3677142768054633</c:v>
                </c:pt>
                <c:pt idx="12">
                  <c:v>7.2811577422062239</c:v>
                </c:pt>
                <c:pt idx="13">
                  <c:v>7.1908833633030573</c:v>
                </c:pt>
                <c:pt idx="14">
                  <c:v>7.0970394724361485</c:v>
                </c:pt>
                <c:pt idx="15">
                  <c:v>6.9997596673880453</c:v>
                </c:pt>
                <c:pt idx="16">
                  <c:v>6.8991658562511242</c:v>
                </c:pt>
                <c:pt idx="17">
                  <c:v>6.795370833872945</c:v>
                </c:pt>
                <c:pt idx="18">
                  <c:v>6.6884805995427241</c:v>
                </c:pt>
                <c:pt idx="19">
                  <c:v>6.5785965940291975</c:v>
                </c:pt>
                <c:pt idx="20">
                  <c:v>6.4658180272061809</c:v>
                </c:pt>
                <c:pt idx="21">
                  <c:v>6.3502444812915897</c:v>
                </c:pt>
                <c:pt idx="22">
                  <c:v>6.2319790087130249</c:v>
                </c:pt>
                <c:pt idx="23">
                  <c:v>6.1111319997109428</c:v>
                </c:pt>
                <c:pt idx="24">
                  <c:v>5.9878261764064149</c:v>
                </c:pt>
                <c:pt idx="25">
                  <c:v>5.8622031808534949</c:v>
                </c:pt>
                <c:pt idx="26">
                  <c:v>5.734432365999683</c:v>
                </c:pt>
                <c:pt idx="27">
                  <c:v>5.6047225645329997</c:v>
                </c:pt>
                <c:pt idx="28">
                  <c:v>5.4733377776493253</c:v>
                </c:pt>
                <c:pt idx="29">
                  <c:v>5.340617833293269</c:v>
                </c:pt>
                <c:pt idx="30">
                  <c:v>5.2070049813174828</c:v>
                </c:pt>
                <c:pt idx="31">
                  <c:v>5.0730768733742133</c:v>
                </c:pt>
                <c:pt idx="32">
                  <c:v>4.9395849999860539</c:v>
                </c:pt>
                <c:pt idx="33">
                  <c:v>4.8074948316856512</c:v>
                </c:pt>
                <c:pt idx="34">
                  <c:v>4.6780190405293469</c:v>
                </c:pt>
                <c:pt idx="35">
                  <c:v>4.5526282739973727</c:v>
                </c:pt>
                <c:pt idx="36">
                  <c:v>4.4330168998862165</c:v>
                </c:pt>
                <c:pt idx="37">
                  <c:v>4.3209992456162629</c:v>
                </c:pt>
                <c:pt idx="38">
                  <c:v>4.2183236232448778</c:v>
                </c:pt>
                <c:pt idx="39">
                  <c:v>4.1264228876016187</c:v>
                </c:pt>
                <c:pt idx="40">
                  <c:v>4.0461634241654139</c:v>
                </c:pt>
                <c:pt idx="41">
                  <c:v>3.9776812528253851</c:v>
                </c:pt>
                <c:pt idx="42">
                  <c:v>3.9203737905177309</c:v>
                </c:pt>
                <c:pt idx="43">
                  <c:v>3.8730504582724783</c:v>
                </c:pt>
                <c:pt idx="44">
                  <c:v>3.8341777593189468</c:v>
                </c:pt>
                <c:pt idx="45">
                  <c:v>3.8021298583657694</c:v>
                </c:pt>
                <c:pt idx="46">
                  <c:v>3.7753795311075526</c:v>
                </c:pt>
                <c:pt idx="47">
                  <c:v>3.7526074147630619</c:v>
                </c:pt>
                <c:pt idx="48">
                  <c:v>3.7327404581238173</c:v>
                </c:pt>
                <c:pt idx="49">
                  <c:v>3.7149437094143156</c:v>
                </c:pt>
                <c:pt idx="50">
                  <c:v>3.6985884411633019</c:v>
                </c:pt>
                <c:pt idx="51">
                  <c:v>3.6832127090287754</c:v>
                </c:pt>
                <c:pt idx="52">
                  <c:v>3.6684834051772812</c:v>
                </c:pt>
                <c:pt idx="53">
                  <c:v>3.6541638090180091</c:v>
                </c:pt>
                <c:pt idx="54">
                  <c:v>3.6400876663276263</c:v>
                </c:pt>
                <c:pt idx="55">
                  <c:v>3.6261393647788935</c:v>
                </c:pt>
                <c:pt idx="56">
                  <c:v>3.6122392128815415</c:v>
                </c:pt>
                <c:pt idx="57">
                  <c:v>3.5983327350232934</c:v>
                </c:pt>
                <c:pt idx="58">
                  <c:v>3.5843830063398121</c:v>
                </c:pt>
                <c:pt idx="59">
                  <c:v>3.5703652289188756</c:v>
                </c:pt>
                <c:pt idx="60">
                  <c:v>3.5562629301167452</c:v>
                </c:pt>
                <c:pt idx="61">
                  <c:v>3.5420653187085853</c:v>
                </c:pt>
                <c:pt idx="62">
                  <c:v>3.5277654586438487</c:v>
                </c:pt>
                <c:pt idx="63">
                  <c:v>3.513359015143688</c:v>
                </c:pt>
                <c:pt idx="64">
                  <c:v>3.4988433985139462</c:v>
                </c:pt>
                <c:pt idx="65">
                  <c:v>3.4842171825534094</c:v>
                </c:pt>
                <c:pt idx="66">
                  <c:v>3.4694797114524656</c:v>
                </c:pt>
                <c:pt idx="67">
                  <c:v>3.4546308353830861</c:v>
                </c:pt>
                <c:pt idx="68">
                  <c:v>3.4396707335075041</c:v>
                </c:pt>
                <c:pt idx="69">
                  <c:v>3.4245997960813295</c:v>
                </c:pt>
                <c:pt idx="70">
                  <c:v>3.4094185463161191</c:v>
                </c:pt>
                <c:pt idx="71">
                  <c:v>3.3941275888693792</c:v>
                </c:pt>
                <c:pt idx="72">
                  <c:v>3.3787275760862232</c:v>
                </c:pt>
                <c:pt idx="73">
                  <c:v>3.3632191860219045</c:v>
                </c:pt>
                <c:pt idx="74">
                  <c:v>3.3476031082471343</c:v>
                </c:pt>
                <c:pt idx="75">
                  <c:v>3.3318800347711117</c:v>
                </c:pt>
                <c:pt idx="76">
                  <c:v>3.3160506543136732</c:v>
                </c:pt>
                <c:pt idx="77">
                  <c:v>3.3001156487580712</c:v>
                </c:pt>
                <c:pt idx="78">
                  <c:v>3.2840756910157531</c:v>
                </c:pt>
                <c:pt idx="79">
                  <c:v>3.267931443799776</c:v>
                </c:pt>
                <c:pt idx="80">
                  <c:v>3.2516835589786579</c:v>
                </c:pt>
                <c:pt idx="81">
                  <c:v>3.2353326772976629</c:v>
                </c:pt>
                <c:pt idx="82">
                  <c:v>3.218879428329922</c:v>
                </c:pt>
                <c:pt idx="83">
                  <c:v>3.2023244305689524</c:v>
                </c:pt>
                <c:pt idx="84">
                  <c:v>3.1856682916060435</c:v>
                </c:pt>
                <c:pt idx="85">
                  <c:v>3.1689116083565976</c:v>
                </c:pt>
                <c:pt idx="86">
                  <c:v>3.1520549673127785</c:v>
                </c:pt>
                <c:pt idx="87">
                  <c:v>3.1350989448083233</c:v>
                </c:pt>
                <c:pt idx="88">
                  <c:v>3.1180441072867904</c:v>
                </c:pt>
                <c:pt idx="89">
                  <c:v>3.1008910115679345</c:v>
                </c:pt>
                <c:pt idx="90">
                  <c:v>3.083640205109099</c:v>
                </c:pt>
                <c:pt idx="91">
                  <c:v>3.0662922262598369</c:v>
                </c:pt>
                <c:pt idx="92">
                  <c:v>3.048847604508842</c:v>
                </c:pt>
                <c:pt idx="93">
                  <c:v>3.0313068607227782</c:v>
                </c:pt>
                <c:pt idx="94">
                  <c:v>3.0136705073769061</c:v>
                </c:pt>
                <c:pt idx="95">
                  <c:v>2.9959390487776072</c:v>
                </c:pt>
                <c:pt idx="96">
                  <c:v>2.9781129812769951</c:v>
                </c:pt>
                <c:pt idx="97">
                  <c:v>2.9601927934798793</c:v>
                </c:pt>
                <c:pt idx="98">
                  <c:v>2.942178966443362</c:v>
                </c:pt>
                <c:pt idx="99">
                  <c:v>2.9240719738693621</c:v>
                </c:pt>
                <c:pt idx="100">
                  <c:v>2.9058722822903711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650128"/>
        <c:axId val="241652872"/>
      </c:scatterChart>
      <c:valAx>
        <c:axId val="2416501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652872"/>
        <c:crosses val="autoZero"/>
        <c:crossBetween val="midCat"/>
      </c:valAx>
      <c:valAx>
        <c:axId val="2416528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6501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 7.5 Coroller'!$A$2:$A$22</c:f>
              <c:numCache>
                <c:formatCode>0.000</c:formatCode>
                <c:ptCount val="21"/>
                <c:pt idx="0">
                  <c:v>0</c:v>
                </c:pt>
                <c:pt idx="1">
                  <c:v>1E-4</c:v>
                </c:pt>
                <c:pt idx="2">
                  <c:v>1.4999999999999999E-4</c:v>
                </c:pt>
                <c:pt idx="3">
                  <c:v>0.5</c:v>
                </c:pt>
                <c:pt idx="4">
                  <c:v>0.50009999999999999</c:v>
                </c:pt>
                <c:pt idx="5">
                  <c:v>0.50014999999999998</c:v>
                </c:pt>
                <c:pt idx="6">
                  <c:v>1</c:v>
                </c:pt>
                <c:pt idx="7">
                  <c:v>1.0001</c:v>
                </c:pt>
                <c:pt idx="8">
                  <c:v>1.0001500000000001</c:v>
                </c:pt>
                <c:pt idx="9">
                  <c:v>2</c:v>
                </c:pt>
                <c:pt idx="10">
                  <c:v>2.0001000000000002</c:v>
                </c:pt>
                <c:pt idx="11">
                  <c:v>2.0001500000000001</c:v>
                </c:pt>
                <c:pt idx="12">
                  <c:v>3</c:v>
                </c:pt>
                <c:pt idx="13">
                  <c:v>3.0001000000000002</c:v>
                </c:pt>
                <c:pt idx="14">
                  <c:v>3.0001500000000001</c:v>
                </c:pt>
                <c:pt idx="15">
                  <c:v>4</c:v>
                </c:pt>
                <c:pt idx="16">
                  <c:v>4.0000999999999998</c:v>
                </c:pt>
                <c:pt idx="17">
                  <c:v>4.0001499999999997</c:v>
                </c:pt>
                <c:pt idx="18">
                  <c:v>5</c:v>
                </c:pt>
                <c:pt idx="19">
                  <c:v>5.0000999999999998</c:v>
                </c:pt>
                <c:pt idx="20">
                  <c:v>5.0001499999999997</c:v>
                </c:pt>
              </c:numCache>
            </c:numRef>
          </c:xVal>
          <c:yVal>
            <c:numRef>
              <c:f>'12662 7.5 Coroller'!$B$2:$B$22</c:f>
              <c:numCache>
                <c:formatCode>0.000</c:formatCode>
                <c:ptCount val="21"/>
                <c:pt idx="0">
                  <c:v>8.0681999999999992</c:v>
                </c:pt>
                <c:pt idx="1">
                  <c:v>8.0531000000000006</c:v>
                </c:pt>
                <c:pt idx="2">
                  <c:v>8.0681999999999992</c:v>
                </c:pt>
                <c:pt idx="3">
                  <c:v>6.9191000000000003</c:v>
                </c:pt>
                <c:pt idx="4">
                  <c:v>6.2855999999999996</c:v>
                </c:pt>
                <c:pt idx="5">
                  <c:v>7.0792000000000002</c:v>
                </c:pt>
                <c:pt idx="6">
                  <c:v>6.8632999999999997</c:v>
                </c:pt>
                <c:pt idx="7">
                  <c:v>4.7243000000000004</c:v>
                </c:pt>
                <c:pt idx="8">
                  <c:v>5.4264999999999999</c:v>
                </c:pt>
                <c:pt idx="9">
                  <c:v>3.8948999999999998</c:v>
                </c:pt>
                <c:pt idx="10">
                  <c:v>2.7671999999999999</c:v>
                </c:pt>
                <c:pt idx="11">
                  <c:v>3.2635999999999998</c:v>
                </c:pt>
                <c:pt idx="12">
                  <c:v>2.7404000000000002</c:v>
                </c:pt>
                <c:pt idx="13">
                  <c:v>2.6179999999999999</c:v>
                </c:pt>
                <c:pt idx="14">
                  <c:v>3.6021000000000001</c:v>
                </c:pt>
                <c:pt idx="15">
                  <c:v>2.2174999999999998</c:v>
                </c:pt>
                <c:pt idx="16">
                  <c:v>3.3711000000000002</c:v>
                </c:pt>
                <c:pt idx="17">
                  <c:v>2.7671999999999999</c:v>
                </c:pt>
                <c:pt idx="18">
                  <c:v>2.8451</c:v>
                </c:pt>
                <c:pt idx="19">
                  <c:v>2</c:v>
                </c:pt>
                <c:pt idx="20">
                  <c:v>2.3010000000000002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 7.5 Coroller'!$A$26:$A$126</c:f>
              <c:numCache>
                <c:formatCode>0.000</c:formatCode>
                <c:ptCount val="101"/>
                <c:pt idx="0">
                  <c:v>0</c:v>
                </c:pt>
                <c:pt idx="1">
                  <c:v>5.0001499999999997E-2</c:v>
                </c:pt>
                <c:pt idx="2">
                  <c:v>0.10000299999999999</c:v>
                </c:pt>
                <c:pt idx="3">
                  <c:v>0.15000449999999999</c:v>
                </c:pt>
                <c:pt idx="4">
                  <c:v>0.20000599999999999</c:v>
                </c:pt>
                <c:pt idx="5">
                  <c:v>0.25000749999999999</c:v>
                </c:pt>
                <c:pt idx="6">
                  <c:v>0.30000899999999997</c:v>
                </c:pt>
                <c:pt idx="7">
                  <c:v>0.35001049999999995</c:v>
                </c:pt>
                <c:pt idx="8">
                  <c:v>0.40001199999999992</c:v>
                </c:pt>
                <c:pt idx="9">
                  <c:v>0.4500134999999999</c:v>
                </c:pt>
                <c:pt idx="10">
                  <c:v>0.50001499999999988</c:v>
                </c:pt>
                <c:pt idx="11">
                  <c:v>0.55001649999999991</c:v>
                </c:pt>
                <c:pt idx="12">
                  <c:v>0.60001799999999994</c:v>
                </c:pt>
                <c:pt idx="13">
                  <c:v>0.65001949999999997</c:v>
                </c:pt>
                <c:pt idx="14">
                  <c:v>0.700021</c:v>
                </c:pt>
                <c:pt idx="15">
                  <c:v>0.75002250000000004</c:v>
                </c:pt>
                <c:pt idx="16">
                  <c:v>0.80002400000000007</c:v>
                </c:pt>
                <c:pt idx="17">
                  <c:v>0.8500255000000001</c:v>
                </c:pt>
                <c:pt idx="18">
                  <c:v>0.90002700000000013</c:v>
                </c:pt>
                <c:pt idx="19">
                  <c:v>0.95002850000000016</c:v>
                </c:pt>
                <c:pt idx="20">
                  <c:v>1.0000300000000002</c:v>
                </c:pt>
                <c:pt idx="21">
                  <c:v>1.0500315000000002</c:v>
                </c:pt>
                <c:pt idx="22">
                  <c:v>1.1000330000000003</c:v>
                </c:pt>
                <c:pt idx="23">
                  <c:v>1.1500345000000003</c:v>
                </c:pt>
                <c:pt idx="24">
                  <c:v>1.2000360000000003</c:v>
                </c:pt>
                <c:pt idx="25">
                  <c:v>1.2500375000000004</c:v>
                </c:pt>
                <c:pt idx="26">
                  <c:v>1.3000390000000004</c:v>
                </c:pt>
                <c:pt idx="27">
                  <c:v>1.3500405000000004</c:v>
                </c:pt>
                <c:pt idx="28">
                  <c:v>1.4000420000000005</c:v>
                </c:pt>
                <c:pt idx="29">
                  <c:v>1.4500435000000005</c:v>
                </c:pt>
                <c:pt idx="30">
                  <c:v>1.5000450000000005</c:v>
                </c:pt>
                <c:pt idx="31">
                  <c:v>1.5500465000000005</c:v>
                </c:pt>
                <c:pt idx="32">
                  <c:v>1.6000480000000006</c:v>
                </c:pt>
                <c:pt idx="33">
                  <c:v>1.6500495000000006</c:v>
                </c:pt>
                <c:pt idx="34">
                  <c:v>1.7000510000000006</c:v>
                </c:pt>
                <c:pt idx="35">
                  <c:v>1.7500525000000007</c:v>
                </c:pt>
                <c:pt idx="36">
                  <c:v>1.8000540000000007</c:v>
                </c:pt>
                <c:pt idx="37">
                  <c:v>1.8500555000000007</c:v>
                </c:pt>
                <c:pt idx="38">
                  <c:v>1.9000570000000008</c:v>
                </c:pt>
                <c:pt idx="39">
                  <c:v>1.9500585000000008</c:v>
                </c:pt>
                <c:pt idx="40">
                  <c:v>2.0000600000000008</c:v>
                </c:pt>
                <c:pt idx="41">
                  <c:v>2.0500615000000009</c:v>
                </c:pt>
                <c:pt idx="42">
                  <c:v>2.1000630000000009</c:v>
                </c:pt>
                <c:pt idx="43">
                  <c:v>2.1500645000000009</c:v>
                </c:pt>
                <c:pt idx="44">
                  <c:v>2.200066000000001</c:v>
                </c:pt>
                <c:pt idx="45">
                  <c:v>2.250067500000001</c:v>
                </c:pt>
                <c:pt idx="46">
                  <c:v>2.300069000000001</c:v>
                </c:pt>
                <c:pt idx="47">
                  <c:v>2.3500705000000011</c:v>
                </c:pt>
                <c:pt idx="48">
                  <c:v>2.4000720000000011</c:v>
                </c:pt>
                <c:pt idx="49">
                  <c:v>2.4500735000000011</c:v>
                </c:pt>
                <c:pt idx="50">
                  <c:v>2.5000750000000012</c:v>
                </c:pt>
                <c:pt idx="51">
                  <c:v>2.5500765000000012</c:v>
                </c:pt>
                <c:pt idx="52">
                  <c:v>2.6000780000000012</c:v>
                </c:pt>
                <c:pt idx="53">
                  <c:v>2.6500795000000013</c:v>
                </c:pt>
                <c:pt idx="54">
                  <c:v>2.7000810000000013</c:v>
                </c:pt>
                <c:pt idx="55">
                  <c:v>2.7500825000000013</c:v>
                </c:pt>
                <c:pt idx="56">
                  <c:v>2.8000840000000013</c:v>
                </c:pt>
                <c:pt idx="57">
                  <c:v>2.8500855000000014</c:v>
                </c:pt>
                <c:pt idx="58">
                  <c:v>2.9000870000000014</c:v>
                </c:pt>
                <c:pt idx="59">
                  <c:v>2.9500885000000014</c:v>
                </c:pt>
                <c:pt idx="60">
                  <c:v>3.0000900000000015</c:v>
                </c:pt>
                <c:pt idx="61">
                  <c:v>3.0500915000000015</c:v>
                </c:pt>
                <c:pt idx="62">
                  <c:v>3.1000930000000015</c:v>
                </c:pt>
                <c:pt idx="63">
                  <c:v>3.1500945000000016</c:v>
                </c:pt>
                <c:pt idx="64">
                  <c:v>3.2000960000000016</c:v>
                </c:pt>
                <c:pt idx="65">
                  <c:v>3.2500975000000016</c:v>
                </c:pt>
                <c:pt idx="66">
                  <c:v>3.3000990000000017</c:v>
                </c:pt>
                <c:pt idx="67">
                  <c:v>3.3501005000000017</c:v>
                </c:pt>
                <c:pt idx="68">
                  <c:v>3.4001020000000017</c:v>
                </c:pt>
                <c:pt idx="69">
                  <c:v>3.4501035000000018</c:v>
                </c:pt>
                <c:pt idx="70">
                  <c:v>3.5001050000000018</c:v>
                </c:pt>
                <c:pt idx="71">
                  <c:v>3.5501065000000018</c:v>
                </c:pt>
                <c:pt idx="72">
                  <c:v>3.6001080000000019</c:v>
                </c:pt>
                <c:pt idx="73">
                  <c:v>3.6501095000000019</c:v>
                </c:pt>
                <c:pt idx="74">
                  <c:v>3.7001110000000019</c:v>
                </c:pt>
                <c:pt idx="75">
                  <c:v>3.750112500000002</c:v>
                </c:pt>
                <c:pt idx="76">
                  <c:v>3.800114000000002</c:v>
                </c:pt>
                <c:pt idx="77">
                  <c:v>3.850115500000002</c:v>
                </c:pt>
                <c:pt idx="78">
                  <c:v>3.9001170000000021</c:v>
                </c:pt>
                <c:pt idx="79">
                  <c:v>3.9501185000000021</c:v>
                </c:pt>
                <c:pt idx="80">
                  <c:v>4.0001200000000017</c:v>
                </c:pt>
                <c:pt idx="81">
                  <c:v>4.0501215000000013</c:v>
                </c:pt>
                <c:pt idx="82">
                  <c:v>4.1001230000000009</c:v>
                </c:pt>
                <c:pt idx="83">
                  <c:v>4.1501245000000004</c:v>
                </c:pt>
                <c:pt idx="84">
                  <c:v>4.200126</c:v>
                </c:pt>
                <c:pt idx="85">
                  <c:v>4.2501274999999996</c:v>
                </c:pt>
                <c:pt idx="86">
                  <c:v>4.3001289999999992</c:v>
                </c:pt>
                <c:pt idx="87">
                  <c:v>4.3501304999999988</c:v>
                </c:pt>
                <c:pt idx="88">
                  <c:v>4.4001319999999984</c:v>
                </c:pt>
                <c:pt idx="89">
                  <c:v>4.450133499999998</c:v>
                </c:pt>
                <c:pt idx="90">
                  <c:v>4.5001349999999976</c:v>
                </c:pt>
                <c:pt idx="91">
                  <c:v>4.5501364999999971</c:v>
                </c:pt>
                <c:pt idx="92">
                  <c:v>4.6001379999999967</c:v>
                </c:pt>
                <c:pt idx="93">
                  <c:v>4.6501394999999963</c:v>
                </c:pt>
                <c:pt idx="94">
                  <c:v>4.7001409999999959</c:v>
                </c:pt>
                <c:pt idx="95">
                  <c:v>4.7501424999999955</c:v>
                </c:pt>
                <c:pt idx="96">
                  <c:v>4.8001439999999951</c:v>
                </c:pt>
                <c:pt idx="97">
                  <c:v>4.8501454999999947</c:v>
                </c:pt>
                <c:pt idx="98">
                  <c:v>4.9001469999999943</c:v>
                </c:pt>
                <c:pt idx="99">
                  <c:v>4.9501484999999938</c:v>
                </c:pt>
                <c:pt idx="100">
                  <c:v>5.0001499999999934</c:v>
                </c:pt>
              </c:numCache>
            </c:numRef>
          </c:xVal>
          <c:yVal>
            <c:numRef>
              <c:f>'12662 7.5 Coroller'!$C$26:$C$126</c:f>
              <c:numCache>
                <c:formatCode>0.000</c:formatCode>
                <c:ptCount val="101"/>
                <c:pt idx="0">
                  <c:v>8.0331065587558133</c:v>
                </c:pt>
                <c:pt idx="1">
                  <c:v>7.9335438745336733</c:v>
                </c:pt>
                <c:pt idx="2">
                  <c:v>7.8240503989493666</c:v>
                </c:pt>
                <c:pt idx="3">
                  <c:v>7.7104677138256958</c:v>
                </c:pt>
                <c:pt idx="4">
                  <c:v>7.5941463427483642</c:v>
                </c:pt>
                <c:pt idx="5">
                  <c:v>7.4757463736957925</c:v>
                </c:pt>
                <c:pt idx="6">
                  <c:v>7.3556646561258834</c:v>
                </c:pt>
                <c:pt idx="7">
                  <c:v>7.2341679498270937</c:v>
                </c:pt>
                <c:pt idx="8">
                  <c:v>7.1114489135984691</c:v>
                </c:pt>
                <c:pt idx="9">
                  <c:v>6.9876540105267937</c:v>
                </c:pt>
                <c:pt idx="10">
                  <c:v>6.862899100550929</c:v>
                </c:pt>
                <c:pt idx="11">
                  <c:v>6.7372789350925917</c:v>
                </c:pt>
                <c:pt idx="12">
                  <c:v>6.6108733692245147</c:v>
                </c:pt>
                <c:pt idx="13">
                  <c:v>6.4837517093900834</c:v>
                </c:pt>
                <c:pt idx="14">
                  <c:v>6.3559759779768843</c:v>
                </c:pt>
                <c:pt idx="15">
                  <c:v>6.2276035644683585</c:v>
                </c:pt>
                <c:pt idx="16">
                  <c:v>6.0986895743149558</c:v>
                </c:pt>
                <c:pt idx="17">
                  <c:v>5.9692891066633385</c:v>
                </c:pt>
                <c:pt idx="18">
                  <c:v>5.8394596562171088</c:v>
                </c:pt>
                <c:pt idx="19">
                  <c:v>5.709263825948943</c:v>
                </c:pt>
                <c:pt idx="20">
                  <c:v>5.5787725473755216</c:v>
                </c:pt>
                <c:pt idx="21">
                  <c:v>5.4480690282828306</c:v>
                </c:pt>
                <c:pt idx="22">
                  <c:v>5.3172536793326861</c:v>
                </c:pt>
                <c:pt idx="23">
                  <c:v>5.1864503040892052</c:v>
                </c:pt>
                <c:pt idx="24">
                  <c:v>5.055813859832103</c:v>
                </c:pt>
                <c:pt idx="25">
                  <c:v>4.9255400879780495</c:v>
                </c:pt>
                <c:pt idx="26">
                  <c:v>4.7958772369994076</c:v>
                </c:pt>
                <c:pt idx="27">
                  <c:v>4.6671398999090945</c:v>
                </c:pt>
                <c:pt idx="28">
                  <c:v>4.5397245789262577</c:v>
                </c:pt>
                <c:pt idx="29">
                  <c:v>4.4141258662195559</c:v>
                </c:pt>
                <c:pt idx="30">
                  <c:v>4.2909509925164828</c:v>
                </c:pt>
                <c:pt idx="31">
                  <c:v>4.1709289281500999</c:v>
                </c:pt>
                <c:pt idx="32">
                  <c:v>4.0549084351526279</c:v>
                </c:pt>
                <c:pt idx="33">
                  <c:v>3.9438381044404363</c:v>
                </c:pt>
                <c:pt idx="34">
                  <c:v>3.8387216712939272</c:v>
                </c:pt>
                <c:pt idx="35">
                  <c:v>3.7405453255765457</c:v>
                </c:pt>
                <c:pt idx="36">
                  <c:v>3.6501812704531162</c:v>
                </c:pt>
                <c:pt idx="37">
                  <c:v>3.5682822433437034</c:v>
                </c:pt>
                <c:pt idx="38">
                  <c:v>3.4951907426378588</c:v>
                </c:pt>
                <c:pt idx="39">
                  <c:v>3.4308882189764294</c:v>
                </c:pt>
                <c:pt idx="40">
                  <c:v>3.3750000047989528</c:v>
                </c:pt>
                <c:pt idx="41">
                  <c:v>3.3268543884625679</c:v>
                </c:pt>
                <c:pt idx="42">
                  <c:v>3.2855776991644885</c:v>
                </c:pt>
                <c:pt idx="43">
                  <c:v>3.250199654592572</c:v>
                </c:pt>
                <c:pt idx="44">
                  <c:v>3.2197464117528365</c:v>
                </c:pt>
                <c:pt idx="45">
                  <c:v>3.1933084620823537</c:v>
                </c:pt>
                <c:pt idx="46">
                  <c:v>3.1700806912630632</c:v>
                </c:pt>
                <c:pt idx="47">
                  <c:v>3.1493787597047644</c:v>
                </c:pt>
                <c:pt idx="48">
                  <c:v>3.1306387380390963</c:v>
                </c:pt>
                <c:pt idx="49">
                  <c:v>3.1134068048492005</c:v>
                </c:pt>
                <c:pt idx="50">
                  <c:v>3.0973243069543916</c:v>
                </c:pt>
                <c:pt idx="51">
                  <c:v>3.0821117030503506</c:v>
                </c:pt>
                <c:pt idx="52">
                  <c:v>3.0675534119921548</c:v>
                </c:pt>
                <c:pt idx="53">
                  <c:v>3.053484526328063</c:v>
                </c:pt>
                <c:pt idx="54">
                  <c:v>3.0397796907836399</c:v>
                </c:pt>
                <c:pt idx="55">
                  <c:v>3.0263440803372839</c:v>
                </c:pt>
                <c:pt idx="56">
                  <c:v>3.0131062404388</c:v>
                </c:pt>
                <c:pt idx="57">
                  <c:v>3.0000124937959152</c:v>
                </c:pt>
                <c:pt idx="58">
                  <c:v>2.9870226208794288</c:v>
                </c:pt>
                <c:pt idx="59">
                  <c:v>2.9741065523063712</c:v>
                </c:pt>
                <c:pt idx="60">
                  <c:v>2.9612418520958568</c:v>
                </c:pt>
                <c:pt idx="61">
                  <c:v>2.9484118118624667</c:v>
                </c:pt>
                <c:pt idx="62">
                  <c:v>2.9356040129222758</c:v>
                </c:pt>
                <c:pt idx="63">
                  <c:v>2.9228092444983402</c:v>
                </c:pt>
                <c:pt idx="64">
                  <c:v>2.9100206916400615</c:v>
                </c:pt>
                <c:pt idx="65">
                  <c:v>2.8972333266862407</c:v>
                </c:pt>
                <c:pt idx="66">
                  <c:v>2.88444345390631</c:v>
                </c:pt>
                <c:pt idx="67">
                  <c:v>2.8716483691652401</c:v>
                </c:pt>
                <c:pt idx="68">
                  <c:v>2.8588461058118053</c:v>
                </c:pt>
                <c:pt idx="69">
                  <c:v>2.8460352451107735</c:v>
                </c:pt>
                <c:pt idx="70">
                  <c:v>2.8332147749349823</c:v>
                </c:pt>
                <c:pt idx="71">
                  <c:v>2.8203839845067917</c:v>
                </c:pt>
                <c:pt idx="72">
                  <c:v>2.8075423860455544</c:v>
                </c:pt>
                <c:pt idx="73">
                  <c:v>2.7946896564821913</c:v>
                </c:pt>
                <c:pt idx="74">
                  <c:v>2.7818255941305106</c:v>
                </c:pt>
                <c:pt idx="75">
                  <c:v>2.7689500864996317</c:v>
                </c:pt>
                <c:pt idx="76">
                  <c:v>2.7560630864006441</c:v>
                </c:pt>
                <c:pt idx="77">
                  <c:v>2.7431645942247536</c:v>
                </c:pt>
                <c:pt idx="78">
                  <c:v>2.7302546448110525</c:v>
                </c:pt>
                <c:pt idx="79">
                  <c:v>2.7173332977257103</c:v>
                </c:pt>
                <c:pt idx="80">
                  <c:v>2.7044006300755163</c:v>
                </c:pt>
                <c:pt idx="81">
                  <c:v>2.6914567312031537</c:v>
                </c:pt>
                <c:pt idx="82">
                  <c:v>2.678501698778839</c:v>
                </c:pt>
                <c:pt idx="83">
                  <c:v>2.6655356359275202</c:v>
                </c:pt>
                <c:pt idx="84">
                  <c:v>2.6525586491235162</c:v>
                </c:pt>
                <c:pt idx="85">
                  <c:v>2.6395708466534828</c:v>
                </c:pt>
                <c:pt idx="86">
                  <c:v>2.6265723374998711</c:v>
                </c:pt>
                <c:pt idx="87">
                  <c:v>2.6135632305351888</c:v>
                </c:pt>
                <c:pt idx="88">
                  <c:v>2.6005436339457146</c:v>
                </c:pt>
                <c:pt idx="89">
                  <c:v>2.587513654824352</c:v>
                </c:pt>
                <c:pt idx="90">
                  <c:v>2.5744733988879531</c:v>
                </c:pt>
                <c:pt idx="91">
                  <c:v>2.5614229702860265</c:v>
                </c:pt>
                <c:pt idx="92">
                  <c:v>2.5483624714763518</c:v>
                </c:pt>
                <c:pt idx="93">
                  <c:v>2.5352920031494133</c:v>
                </c:pt>
                <c:pt idx="94">
                  <c:v>2.522211664188275</c:v>
                </c:pt>
                <c:pt idx="95">
                  <c:v>2.5091215516540393</c:v>
                </c:pt>
                <c:pt idx="96">
                  <c:v>2.4960217607896205</c:v>
                </c:pt>
                <c:pt idx="97">
                  <c:v>2.4829123850364807</c:v>
                </c:pt>
                <c:pt idx="98">
                  <c:v>2.4697935160603999</c:v>
                </c:pt>
                <c:pt idx="99">
                  <c:v>2.4566652437834029</c:v>
                </c:pt>
                <c:pt idx="100">
                  <c:v>2.4435276564197381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653656"/>
        <c:axId val="241654048"/>
      </c:scatterChart>
      <c:valAx>
        <c:axId val="2416536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654048"/>
        <c:crosses val="autoZero"/>
        <c:crossBetween val="midCat"/>
      </c:valAx>
      <c:valAx>
        <c:axId val="241654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16536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15</xdr:row>
      <xdr:rowOff>15875</xdr:rowOff>
    </xdr:from>
    <xdr:to>
      <xdr:col>14</xdr:col>
      <xdr:colOff>69187</xdr:colOff>
      <xdr:row>36</xdr:row>
      <xdr:rowOff>97775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602192</xdr:colOff>
      <xdr:row>14</xdr:row>
      <xdr:rowOff>177800</xdr:rowOff>
    </xdr:from>
    <xdr:to>
      <xdr:col>14</xdr:col>
      <xdr:colOff>28442</xdr:colOff>
      <xdr:row>36</xdr:row>
      <xdr:rowOff>69200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604837</xdr:colOff>
      <xdr:row>15</xdr:row>
      <xdr:rowOff>189706</xdr:rowOff>
    </xdr:from>
    <xdr:to>
      <xdr:col>14</xdr:col>
      <xdr:colOff>57281</xdr:colOff>
      <xdr:row>37</xdr:row>
      <xdr:rowOff>81106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603779</xdr:colOff>
      <xdr:row>16</xdr:row>
      <xdr:rowOff>7673</xdr:rowOff>
    </xdr:from>
    <xdr:to>
      <xdr:col>13</xdr:col>
      <xdr:colOff>151473</xdr:colOff>
      <xdr:row>37</xdr:row>
      <xdr:rowOff>89573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591608</xdr:colOff>
      <xdr:row>16</xdr:row>
      <xdr:rowOff>8466</xdr:rowOff>
    </xdr:from>
    <xdr:to>
      <xdr:col>13</xdr:col>
      <xdr:colOff>508395</xdr:colOff>
      <xdr:row>37</xdr:row>
      <xdr:rowOff>90366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4761</xdr:colOff>
      <xdr:row>17</xdr:row>
      <xdr:rowOff>1587</xdr:rowOff>
    </xdr:from>
    <xdr:to>
      <xdr:col>14</xdr:col>
      <xdr:colOff>64424</xdr:colOff>
      <xdr:row>38</xdr:row>
      <xdr:rowOff>83487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19048</xdr:colOff>
      <xdr:row>16</xdr:row>
      <xdr:rowOff>20637</xdr:rowOff>
    </xdr:from>
    <xdr:to>
      <xdr:col>12</xdr:col>
      <xdr:colOff>78710</xdr:colOff>
      <xdr:row>40</xdr:row>
      <xdr:rowOff>102537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604836</xdr:colOff>
      <xdr:row>16</xdr:row>
      <xdr:rowOff>23019</xdr:rowOff>
    </xdr:from>
    <xdr:to>
      <xdr:col>13</xdr:col>
      <xdr:colOff>593061</xdr:colOff>
      <xdr:row>37</xdr:row>
      <xdr:rowOff>104919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604836</xdr:colOff>
      <xdr:row>15</xdr:row>
      <xdr:rowOff>189706</xdr:rowOff>
    </xdr:from>
    <xdr:to>
      <xdr:col>13</xdr:col>
      <xdr:colOff>574011</xdr:colOff>
      <xdr:row>37</xdr:row>
      <xdr:rowOff>81106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16</xdr:row>
      <xdr:rowOff>0</xdr:rowOff>
    </xdr:from>
    <xdr:to>
      <xdr:col>13</xdr:col>
      <xdr:colOff>497812</xdr:colOff>
      <xdr:row>37</xdr:row>
      <xdr:rowOff>81900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11907</xdr:colOff>
      <xdr:row>15</xdr:row>
      <xdr:rowOff>189706</xdr:rowOff>
    </xdr:from>
    <xdr:to>
      <xdr:col>14</xdr:col>
      <xdr:colOff>71570</xdr:colOff>
      <xdr:row>37</xdr:row>
      <xdr:rowOff>81106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16</xdr:row>
      <xdr:rowOff>173037</xdr:rowOff>
    </xdr:from>
    <xdr:to>
      <xdr:col>14</xdr:col>
      <xdr:colOff>23944</xdr:colOff>
      <xdr:row>38</xdr:row>
      <xdr:rowOff>64437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607218</xdr:colOff>
      <xdr:row>16</xdr:row>
      <xdr:rowOff>32544</xdr:rowOff>
    </xdr:from>
    <xdr:to>
      <xdr:col>14</xdr:col>
      <xdr:colOff>59662</xdr:colOff>
      <xdr:row>37</xdr:row>
      <xdr:rowOff>114444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604836</xdr:colOff>
      <xdr:row>16</xdr:row>
      <xdr:rowOff>27781</xdr:rowOff>
    </xdr:from>
    <xdr:to>
      <xdr:col>13</xdr:col>
      <xdr:colOff>152530</xdr:colOff>
      <xdr:row>37</xdr:row>
      <xdr:rowOff>109681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5555</xdr:colOff>
      <xdr:row>15</xdr:row>
      <xdr:rowOff>167217</xdr:rowOff>
    </xdr:from>
    <xdr:to>
      <xdr:col>14</xdr:col>
      <xdr:colOff>65218</xdr:colOff>
      <xdr:row>37</xdr:row>
      <xdr:rowOff>58617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15</xdr:row>
      <xdr:rowOff>1587</xdr:rowOff>
    </xdr:from>
    <xdr:to>
      <xdr:col>14</xdr:col>
      <xdr:colOff>78712</xdr:colOff>
      <xdr:row>36</xdr:row>
      <xdr:rowOff>83487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20109</xdr:colOff>
      <xdr:row>14</xdr:row>
      <xdr:rowOff>189706</xdr:rowOff>
    </xdr:from>
    <xdr:to>
      <xdr:col>14</xdr:col>
      <xdr:colOff>79772</xdr:colOff>
      <xdr:row>36</xdr:row>
      <xdr:rowOff>81106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1587</xdr:rowOff>
    </xdr:from>
    <xdr:to>
      <xdr:col>13</xdr:col>
      <xdr:colOff>166818</xdr:colOff>
      <xdr:row>38</xdr:row>
      <xdr:rowOff>83487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16</xdr:row>
      <xdr:rowOff>11112</xdr:rowOff>
    </xdr:from>
    <xdr:to>
      <xdr:col>12</xdr:col>
      <xdr:colOff>473999</xdr:colOff>
      <xdr:row>37</xdr:row>
      <xdr:rowOff>93012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5292</xdr:colOff>
      <xdr:row>15</xdr:row>
      <xdr:rowOff>185737</xdr:rowOff>
    </xdr:from>
    <xdr:to>
      <xdr:col>12</xdr:col>
      <xdr:colOff>426376</xdr:colOff>
      <xdr:row>37</xdr:row>
      <xdr:rowOff>77137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2"/>
  <sheetViews>
    <sheetView tabSelected="1" zoomScale="80" zoomScaleNormal="80" workbookViewId="0"/>
  </sheetViews>
  <sheetFormatPr defaultRowHeight="15" x14ac:dyDescent="0.25"/>
  <cols>
    <col min="2" max="2" width="10.5703125" bestFit="1" customWidth="1"/>
    <col min="3" max="3" width="13.7109375" bestFit="1" customWidth="1"/>
  </cols>
  <sheetData>
    <row r="1" spans="1:6" x14ac:dyDescent="0.25">
      <c r="A1" s="4" t="s">
        <v>71</v>
      </c>
      <c r="B1" s="4" t="s">
        <v>26</v>
      </c>
      <c r="C1" s="4" t="s">
        <v>69</v>
      </c>
      <c r="D1" s="4" t="s">
        <v>0</v>
      </c>
      <c r="E1" s="4" t="s">
        <v>1</v>
      </c>
      <c r="F1" s="4" t="s">
        <v>34</v>
      </c>
    </row>
    <row r="2" spans="1:6" x14ac:dyDescent="0.25">
      <c r="A2" s="31">
        <v>12628</v>
      </c>
      <c r="B2" s="4" t="s">
        <v>27</v>
      </c>
      <c r="C2" s="4" t="s">
        <v>70</v>
      </c>
      <c r="D2" s="30">
        <v>4.5</v>
      </c>
      <c r="E2" s="28">
        <v>0</v>
      </c>
      <c r="F2" s="4">
        <v>8.0681999999999992</v>
      </c>
    </row>
    <row r="3" spans="1:6" x14ac:dyDescent="0.25">
      <c r="A3" s="31">
        <v>12628</v>
      </c>
      <c r="B3" s="4" t="s">
        <v>27</v>
      </c>
      <c r="C3" s="4" t="s">
        <v>70</v>
      </c>
      <c r="D3" s="30">
        <v>4.5</v>
      </c>
      <c r="E3" s="28">
        <v>0.5</v>
      </c>
      <c r="F3" s="4">
        <v>3.8633000000000002</v>
      </c>
    </row>
    <row r="4" spans="1:6" x14ac:dyDescent="0.25">
      <c r="A4" s="31">
        <v>12628</v>
      </c>
      <c r="B4" s="4" t="s">
        <v>27</v>
      </c>
      <c r="C4" s="4" t="s">
        <v>70</v>
      </c>
      <c r="D4" s="30">
        <v>4.5</v>
      </c>
      <c r="E4" s="28">
        <v>1</v>
      </c>
      <c r="F4" s="4">
        <v>3.4983</v>
      </c>
    </row>
    <row r="5" spans="1:6" x14ac:dyDescent="0.25">
      <c r="A5" s="31">
        <v>12628</v>
      </c>
      <c r="B5" s="4" t="s">
        <v>27</v>
      </c>
      <c r="C5" s="4" t="s">
        <v>70</v>
      </c>
      <c r="D5" s="30">
        <v>4.5</v>
      </c>
      <c r="E5" s="28">
        <v>2</v>
      </c>
      <c r="F5" s="4">
        <v>2.5545</v>
      </c>
    </row>
    <row r="6" spans="1:6" x14ac:dyDescent="0.25">
      <c r="A6" s="31">
        <v>12628</v>
      </c>
      <c r="B6" s="4" t="s">
        <v>27</v>
      </c>
      <c r="C6" s="4" t="s">
        <v>70</v>
      </c>
      <c r="D6" s="30">
        <v>4.5</v>
      </c>
      <c r="E6" s="28">
        <v>3</v>
      </c>
      <c r="F6" s="4">
        <v>1.5441</v>
      </c>
    </row>
    <row r="7" spans="1:6" x14ac:dyDescent="0.25">
      <c r="A7" s="31">
        <v>12628</v>
      </c>
      <c r="B7" s="4" t="s">
        <v>27</v>
      </c>
      <c r="C7" s="4" t="s">
        <v>70</v>
      </c>
      <c r="D7" s="30">
        <v>4.5</v>
      </c>
      <c r="E7" s="28">
        <v>5</v>
      </c>
      <c r="F7" s="4">
        <v>1.9294</v>
      </c>
    </row>
    <row r="8" spans="1:6" x14ac:dyDescent="0.25">
      <c r="A8" s="31">
        <v>12628</v>
      </c>
      <c r="B8" s="4" t="s">
        <v>28</v>
      </c>
      <c r="C8" s="4" t="s">
        <v>70</v>
      </c>
      <c r="D8" s="30">
        <v>4.5</v>
      </c>
      <c r="E8" s="28">
        <v>0</v>
      </c>
      <c r="F8" s="4">
        <v>8.1672999999999991</v>
      </c>
    </row>
    <row r="9" spans="1:6" x14ac:dyDescent="0.25">
      <c r="A9" s="31">
        <v>12628</v>
      </c>
      <c r="B9" s="4" t="s">
        <v>28</v>
      </c>
      <c r="C9" s="4" t="s">
        <v>70</v>
      </c>
      <c r="D9" s="30">
        <v>4.5</v>
      </c>
      <c r="E9" s="28">
        <v>0.5</v>
      </c>
      <c r="F9" s="4">
        <v>4.5682</v>
      </c>
    </row>
    <row r="10" spans="1:6" x14ac:dyDescent="0.25">
      <c r="A10" s="31">
        <v>12628</v>
      </c>
      <c r="B10" s="4" t="s">
        <v>28</v>
      </c>
      <c r="C10" s="4" t="s">
        <v>70</v>
      </c>
      <c r="D10" s="30">
        <v>4.5</v>
      </c>
      <c r="E10" s="28">
        <v>1</v>
      </c>
      <c r="F10" s="4">
        <v>4.4771000000000001</v>
      </c>
    </row>
    <row r="11" spans="1:6" x14ac:dyDescent="0.25">
      <c r="A11" s="31">
        <v>12628</v>
      </c>
      <c r="B11" s="4" t="s">
        <v>28</v>
      </c>
      <c r="C11" s="4" t="s">
        <v>70</v>
      </c>
      <c r="D11" s="30">
        <v>4.5</v>
      </c>
      <c r="E11" s="28">
        <v>2</v>
      </c>
      <c r="F11" s="4">
        <v>2.6857000000000002</v>
      </c>
    </row>
    <row r="12" spans="1:6" x14ac:dyDescent="0.25">
      <c r="A12" s="31">
        <v>12628</v>
      </c>
      <c r="B12" s="4" t="s">
        <v>28</v>
      </c>
      <c r="C12" s="4" t="s">
        <v>70</v>
      </c>
      <c r="D12" s="30">
        <v>4.5</v>
      </c>
      <c r="E12" s="28">
        <v>3</v>
      </c>
      <c r="F12" s="4">
        <v>2.4232</v>
      </c>
    </row>
    <row r="13" spans="1:6" x14ac:dyDescent="0.25">
      <c r="A13" s="31">
        <v>12628</v>
      </c>
      <c r="B13" s="4" t="s">
        <v>28</v>
      </c>
      <c r="C13" s="4" t="s">
        <v>70</v>
      </c>
      <c r="D13" s="30">
        <v>4.5</v>
      </c>
      <c r="E13" s="28">
        <v>4</v>
      </c>
      <c r="F13" s="4">
        <v>2.3978999999999999</v>
      </c>
    </row>
    <row r="14" spans="1:6" x14ac:dyDescent="0.25">
      <c r="A14" s="31">
        <v>12628</v>
      </c>
      <c r="B14" s="4" t="s">
        <v>28</v>
      </c>
      <c r="C14" s="4" t="s">
        <v>70</v>
      </c>
      <c r="D14" s="30">
        <v>4.5</v>
      </c>
      <c r="E14" s="28">
        <v>5</v>
      </c>
      <c r="F14" s="4">
        <v>1.5528</v>
      </c>
    </row>
    <row r="15" spans="1:6" x14ac:dyDescent="0.25">
      <c r="A15" s="31">
        <v>12628</v>
      </c>
      <c r="B15" s="4" t="s">
        <v>29</v>
      </c>
      <c r="C15" s="4" t="s">
        <v>70</v>
      </c>
      <c r="D15" s="30">
        <v>4.5</v>
      </c>
      <c r="E15" s="28">
        <v>0</v>
      </c>
      <c r="F15" s="4">
        <v>7.9542000000000002</v>
      </c>
    </row>
    <row r="16" spans="1:6" x14ac:dyDescent="0.25">
      <c r="A16" s="31">
        <v>12628</v>
      </c>
      <c r="B16" s="4" t="s">
        <v>29</v>
      </c>
      <c r="C16" s="4" t="s">
        <v>70</v>
      </c>
      <c r="D16" s="30">
        <v>4.5</v>
      </c>
      <c r="E16" s="28">
        <v>0.5</v>
      </c>
      <c r="F16" s="4">
        <v>3.1461000000000001</v>
      </c>
    </row>
    <row r="17" spans="1:6" x14ac:dyDescent="0.25">
      <c r="A17" s="31">
        <v>12628</v>
      </c>
      <c r="B17" s="4" t="s">
        <v>29</v>
      </c>
      <c r="C17" s="4" t="s">
        <v>70</v>
      </c>
      <c r="D17" s="30">
        <v>4.5</v>
      </c>
      <c r="E17" s="28">
        <v>1</v>
      </c>
      <c r="F17" s="4">
        <v>4.3323999999999998</v>
      </c>
    </row>
    <row r="18" spans="1:6" x14ac:dyDescent="0.25">
      <c r="A18" s="31">
        <v>12628</v>
      </c>
      <c r="B18" s="4" t="s">
        <v>29</v>
      </c>
      <c r="C18" s="4" t="s">
        <v>70</v>
      </c>
      <c r="D18" s="30">
        <v>4.5</v>
      </c>
      <c r="E18" s="28">
        <v>2</v>
      </c>
      <c r="F18" s="4">
        <v>2.4232</v>
      </c>
    </row>
    <row r="19" spans="1:6" x14ac:dyDescent="0.25">
      <c r="A19" s="31">
        <v>12628</v>
      </c>
      <c r="B19" s="4" t="s">
        <v>29</v>
      </c>
      <c r="C19" s="4" t="s">
        <v>70</v>
      </c>
      <c r="D19" s="30">
        <v>4.5</v>
      </c>
      <c r="E19" s="28">
        <v>3</v>
      </c>
      <c r="F19" s="4">
        <v>2.0607000000000002</v>
      </c>
    </row>
    <row r="20" spans="1:6" x14ac:dyDescent="0.25">
      <c r="A20" s="31">
        <v>12628</v>
      </c>
      <c r="B20" s="4" t="s">
        <v>29</v>
      </c>
      <c r="C20" s="4" t="s">
        <v>70</v>
      </c>
      <c r="D20" s="30">
        <v>4.5</v>
      </c>
      <c r="E20" s="28">
        <v>4</v>
      </c>
      <c r="F20" s="4">
        <v>2.1303000000000001</v>
      </c>
    </row>
    <row r="21" spans="1:6" x14ac:dyDescent="0.25">
      <c r="A21" s="31">
        <v>12628</v>
      </c>
      <c r="B21" s="4" t="s">
        <v>29</v>
      </c>
      <c r="C21" s="4" t="s">
        <v>70</v>
      </c>
      <c r="D21" s="30">
        <v>4.5</v>
      </c>
      <c r="E21" s="28">
        <v>5</v>
      </c>
      <c r="F21" s="4">
        <v>1.1760999999999999</v>
      </c>
    </row>
    <row r="22" spans="1:6" x14ac:dyDescent="0.25">
      <c r="A22" s="31">
        <v>12628</v>
      </c>
      <c r="B22" s="4" t="s">
        <v>27</v>
      </c>
      <c r="C22" s="4" t="s">
        <v>70</v>
      </c>
      <c r="D22" s="30">
        <v>5.5</v>
      </c>
      <c r="E22" s="28">
        <v>0</v>
      </c>
      <c r="F22" s="4">
        <v>8.1037999999999997</v>
      </c>
    </row>
    <row r="23" spans="1:6" x14ac:dyDescent="0.25">
      <c r="A23" s="31">
        <v>12628</v>
      </c>
      <c r="B23" s="4" t="s">
        <v>27</v>
      </c>
      <c r="C23" s="4" t="s">
        <v>70</v>
      </c>
      <c r="D23" s="30">
        <v>5.5</v>
      </c>
      <c r="E23" s="28">
        <v>0.5</v>
      </c>
      <c r="F23" s="4">
        <v>7.0293999999999999</v>
      </c>
    </row>
    <row r="24" spans="1:6" x14ac:dyDescent="0.25">
      <c r="A24" s="31">
        <v>12628</v>
      </c>
      <c r="B24" s="4" t="s">
        <v>27</v>
      </c>
      <c r="C24" s="4" t="s">
        <v>70</v>
      </c>
      <c r="D24" s="30">
        <v>5.5</v>
      </c>
      <c r="E24" s="28">
        <v>1</v>
      </c>
      <c r="F24" s="4">
        <v>5.0792000000000002</v>
      </c>
    </row>
    <row r="25" spans="1:6" x14ac:dyDescent="0.25">
      <c r="A25" s="31">
        <v>12628</v>
      </c>
      <c r="B25" s="4" t="s">
        <v>27</v>
      </c>
      <c r="C25" s="4" t="s">
        <v>70</v>
      </c>
      <c r="D25" s="30">
        <v>5.5</v>
      </c>
      <c r="E25" s="28">
        <v>2</v>
      </c>
      <c r="F25" s="4">
        <v>2.3978999999999999</v>
      </c>
    </row>
    <row r="26" spans="1:6" x14ac:dyDescent="0.25">
      <c r="A26" s="31">
        <v>12628</v>
      </c>
      <c r="B26" s="4" t="s">
        <v>27</v>
      </c>
      <c r="C26" s="4" t="s">
        <v>70</v>
      </c>
      <c r="D26" s="30">
        <v>5.5</v>
      </c>
      <c r="E26" s="28">
        <v>3</v>
      </c>
      <c r="F26" s="4">
        <v>3.3978999999999999</v>
      </c>
    </row>
    <row r="27" spans="1:6" x14ac:dyDescent="0.25">
      <c r="A27" s="31">
        <v>12628</v>
      </c>
      <c r="B27" s="4" t="s">
        <v>27</v>
      </c>
      <c r="C27" s="4" t="s">
        <v>70</v>
      </c>
      <c r="D27" s="30">
        <v>5.5</v>
      </c>
      <c r="E27" s="28">
        <v>4</v>
      </c>
      <c r="F27" s="4">
        <v>2.2174999999999998</v>
      </c>
    </row>
    <row r="28" spans="1:6" x14ac:dyDescent="0.25">
      <c r="A28" s="31">
        <v>12628</v>
      </c>
      <c r="B28" s="4" t="s">
        <v>27</v>
      </c>
      <c r="C28" s="4" t="s">
        <v>70</v>
      </c>
      <c r="D28" s="30">
        <v>5.5</v>
      </c>
      <c r="E28" s="28">
        <v>5</v>
      </c>
      <c r="F28" s="4">
        <v>1.6990000000000001</v>
      </c>
    </row>
    <row r="29" spans="1:6" x14ac:dyDescent="0.25">
      <c r="A29" s="31">
        <v>12628</v>
      </c>
      <c r="B29" s="4" t="s">
        <v>28</v>
      </c>
      <c r="C29" s="4" t="s">
        <v>70</v>
      </c>
      <c r="D29" s="30">
        <v>5.5</v>
      </c>
      <c r="E29" s="28">
        <v>0</v>
      </c>
      <c r="F29" s="4">
        <v>7.9031000000000002</v>
      </c>
    </row>
    <row r="30" spans="1:6" x14ac:dyDescent="0.25">
      <c r="A30" s="31">
        <v>12628</v>
      </c>
      <c r="B30" s="4" t="s">
        <v>28</v>
      </c>
      <c r="C30" s="4" t="s">
        <v>70</v>
      </c>
      <c r="D30" s="30">
        <v>5.5</v>
      </c>
      <c r="E30" s="28">
        <v>0.5</v>
      </c>
      <c r="F30" s="4">
        <v>6.2480000000000002</v>
      </c>
    </row>
    <row r="31" spans="1:6" x14ac:dyDescent="0.25">
      <c r="A31" s="31">
        <v>12628</v>
      </c>
      <c r="B31" s="4" t="s">
        <v>28</v>
      </c>
      <c r="C31" s="4" t="s">
        <v>70</v>
      </c>
      <c r="D31" s="30">
        <v>5.5</v>
      </c>
      <c r="E31" s="28">
        <v>1</v>
      </c>
      <c r="F31" s="4">
        <v>4.2788000000000004</v>
      </c>
    </row>
    <row r="32" spans="1:6" x14ac:dyDescent="0.25">
      <c r="A32" s="31">
        <v>12628</v>
      </c>
      <c r="B32" s="4" t="s">
        <v>28</v>
      </c>
      <c r="C32" s="4" t="s">
        <v>70</v>
      </c>
      <c r="D32" s="30">
        <v>5.5</v>
      </c>
      <c r="E32" s="28">
        <v>2</v>
      </c>
      <c r="F32" s="4">
        <v>3.5623</v>
      </c>
    </row>
    <row r="33" spans="1:6" x14ac:dyDescent="0.25">
      <c r="A33" s="31">
        <v>12628</v>
      </c>
      <c r="B33" s="4" t="s">
        <v>28</v>
      </c>
      <c r="C33" s="4" t="s">
        <v>70</v>
      </c>
      <c r="D33" s="30">
        <v>5.5</v>
      </c>
      <c r="E33" s="28">
        <v>3</v>
      </c>
      <c r="F33" s="4">
        <v>2.9468999999999999</v>
      </c>
    </row>
    <row r="34" spans="1:6" x14ac:dyDescent="0.25">
      <c r="A34" s="31">
        <v>12628</v>
      </c>
      <c r="B34" s="4" t="s">
        <v>28</v>
      </c>
      <c r="C34" s="4" t="s">
        <v>70</v>
      </c>
      <c r="D34" s="30">
        <v>5.5</v>
      </c>
      <c r="E34" s="28">
        <v>4</v>
      </c>
      <c r="F34" s="4">
        <v>2.3711000000000002</v>
      </c>
    </row>
    <row r="35" spans="1:6" x14ac:dyDescent="0.25">
      <c r="A35" s="31">
        <v>12628</v>
      </c>
      <c r="B35" s="4" t="s">
        <v>28</v>
      </c>
      <c r="C35" s="4" t="s">
        <v>70</v>
      </c>
      <c r="D35" s="30">
        <v>5.5</v>
      </c>
      <c r="E35" s="28">
        <v>5</v>
      </c>
      <c r="F35" s="4">
        <v>1.6990000000000001</v>
      </c>
    </row>
    <row r="36" spans="1:6" x14ac:dyDescent="0.25">
      <c r="A36" s="31">
        <v>12628</v>
      </c>
      <c r="B36" s="4" t="s">
        <v>29</v>
      </c>
      <c r="C36" s="4" t="s">
        <v>70</v>
      </c>
      <c r="D36" s="30">
        <v>5.5</v>
      </c>
      <c r="E36" s="28">
        <v>0</v>
      </c>
      <c r="F36" s="4">
        <v>7.9542000000000002</v>
      </c>
    </row>
    <row r="37" spans="1:6" x14ac:dyDescent="0.25">
      <c r="A37" s="31">
        <v>12628</v>
      </c>
      <c r="B37" s="4" t="s">
        <v>29</v>
      </c>
      <c r="C37" s="4" t="s">
        <v>70</v>
      </c>
      <c r="D37" s="30">
        <v>5.5</v>
      </c>
      <c r="E37" s="28">
        <v>0.5</v>
      </c>
      <c r="F37" s="4">
        <v>6.3856000000000002</v>
      </c>
    </row>
    <row r="38" spans="1:6" x14ac:dyDescent="0.25">
      <c r="A38" s="31">
        <v>12628</v>
      </c>
      <c r="B38" s="4" t="s">
        <v>29</v>
      </c>
      <c r="C38" s="4" t="s">
        <v>70</v>
      </c>
      <c r="D38" s="30">
        <v>5.5</v>
      </c>
      <c r="E38" s="28">
        <v>1</v>
      </c>
      <c r="F38" s="4">
        <v>4.9394999999999998</v>
      </c>
    </row>
    <row r="39" spans="1:6" x14ac:dyDescent="0.25">
      <c r="A39" s="31">
        <v>12628</v>
      </c>
      <c r="B39" s="4" t="s">
        <v>29</v>
      </c>
      <c r="C39" s="4" t="s">
        <v>70</v>
      </c>
      <c r="D39" s="30">
        <v>5.5</v>
      </c>
      <c r="E39" s="28">
        <v>2</v>
      </c>
      <c r="F39" s="4">
        <v>3.3010000000000002</v>
      </c>
    </row>
    <row r="40" spans="1:6" x14ac:dyDescent="0.25">
      <c r="A40" s="31">
        <v>12628</v>
      </c>
      <c r="B40" s="4" t="s">
        <v>29</v>
      </c>
      <c r="C40" s="4" t="s">
        <v>70</v>
      </c>
      <c r="D40" s="30">
        <v>5.5</v>
      </c>
      <c r="E40" s="28">
        <v>3</v>
      </c>
      <c r="F40" s="4">
        <v>3.1760999999999999</v>
      </c>
    </row>
    <row r="41" spans="1:6" x14ac:dyDescent="0.25">
      <c r="A41" s="31">
        <v>12628</v>
      </c>
      <c r="B41" s="4" t="s">
        <v>29</v>
      </c>
      <c r="C41" s="4" t="s">
        <v>70</v>
      </c>
      <c r="D41" s="30">
        <v>5.5</v>
      </c>
      <c r="E41" s="28">
        <v>4</v>
      </c>
      <c r="F41" s="4">
        <v>3.5855000000000001</v>
      </c>
    </row>
    <row r="42" spans="1:6" x14ac:dyDescent="0.25">
      <c r="A42" s="31">
        <v>12628</v>
      </c>
      <c r="B42" s="4" t="s">
        <v>29</v>
      </c>
      <c r="C42" s="4" t="s">
        <v>70</v>
      </c>
      <c r="D42" s="30">
        <v>5.5</v>
      </c>
      <c r="E42" s="28">
        <v>5</v>
      </c>
      <c r="F42" s="4">
        <v>3.9708000000000001</v>
      </c>
    </row>
    <row r="43" spans="1:6" x14ac:dyDescent="0.25">
      <c r="A43" s="31">
        <v>12628</v>
      </c>
      <c r="B43" s="4" t="s">
        <v>27</v>
      </c>
      <c r="C43" s="4" t="s">
        <v>70</v>
      </c>
      <c r="D43" s="30">
        <v>6.5</v>
      </c>
      <c r="E43" s="28">
        <v>0</v>
      </c>
      <c r="F43" s="4">
        <v>8.1037999999999997</v>
      </c>
    </row>
    <row r="44" spans="1:6" x14ac:dyDescent="0.25">
      <c r="A44" s="31">
        <v>12628</v>
      </c>
      <c r="B44" s="4" t="s">
        <v>27</v>
      </c>
      <c r="C44" s="4" t="s">
        <v>70</v>
      </c>
      <c r="D44" s="30">
        <v>6.5</v>
      </c>
      <c r="E44" s="28">
        <v>0.5</v>
      </c>
      <c r="F44" s="4">
        <v>6.8451000000000004</v>
      </c>
    </row>
    <row r="45" spans="1:6" x14ac:dyDescent="0.25">
      <c r="A45" s="31">
        <v>12628</v>
      </c>
      <c r="B45" s="4" t="s">
        <v>27</v>
      </c>
      <c r="C45" s="4" t="s">
        <v>70</v>
      </c>
      <c r="D45" s="30">
        <v>6.5</v>
      </c>
      <c r="E45" s="28">
        <v>1</v>
      </c>
      <c r="F45" s="4">
        <v>4.8451000000000004</v>
      </c>
    </row>
    <row r="46" spans="1:6" x14ac:dyDescent="0.25">
      <c r="A46" s="31">
        <v>12628</v>
      </c>
      <c r="B46" s="4" t="s">
        <v>27</v>
      </c>
      <c r="C46" s="4" t="s">
        <v>70</v>
      </c>
      <c r="D46" s="30">
        <v>6.5</v>
      </c>
      <c r="E46" s="28">
        <v>2</v>
      </c>
      <c r="F46" s="4">
        <v>3.7888999999999999</v>
      </c>
    </row>
    <row r="47" spans="1:6" x14ac:dyDescent="0.25">
      <c r="A47" s="31">
        <v>12628</v>
      </c>
      <c r="B47" s="4" t="s">
        <v>27</v>
      </c>
      <c r="C47" s="4" t="s">
        <v>70</v>
      </c>
      <c r="D47" s="30">
        <v>6.5</v>
      </c>
      <c r="E47" s="28">
        <v>3</v>
      </c>
      <c r="F47" s="4">
        <v>3.9468999999999999</v>
      </c>
    </row>
    <row r="48" spans="1:6" x14ac:dyDescent="0.25">
      <c r="A48" s="31">
        <v>12628</v>
      </c>
      <c r="B48" s="4" t="s">
        <v>27</v>
      </c>
      <c r="C48" s="4" t="s">
        <v>70</v>
      </c>
      <c r="D48" s="30">
        <v>6.5</v>
      </c>
      <c r="E48" s="28">
        <v>4</v>
      </c>
      <c r="F48" s="4">
        <v>2.4771000000000001</v>
      </c>
    </row>
    <row r="49" spans="1:6" x14ac:dyDescent="0.25">
      <c r="A49" s="31">
        <v>12628</v>
      </c>
      <c r="B49" s="4" t="s">
        <v>27</v>
      </c>
      <c r="C49" s="4" t="s">
        <v>70</v>
      </c>
      <c r="D49" s="30">
        <v>6.5</v>
      </c>
      <c r="E49" s="28">
        <v>5</v>
      </c>
      <c r="F49" s="4">
        <v>3.3711000000000002</v>
      </c>
    </row>
    <row r="50" spans="1:6" x14ac:dyDescent="0.25">
      <c r="A50" s="31">
        <v>12628</v>
      </c>
      <c r="B50" s="4" t="s">
        <v>28</v>
      </c>
      <c r="C50" s="4" t="s">
        <v>70</v>
      </c>
      <c r="D50" s="30">
        <v>6.5</v>
      </c>
      <c r="E50" s="28">
        <v>0</v>
      </c>
      <c r="F50" s="4">
        <v>7.9031000000000002</v>
      </c>
    </row>
    <row r="51" spans="1:6" x14ac:dyDescent="0.25">
      <c r="A51" s="31">
        <v>12628</v>
      </c>
      <c r="B51" s="4" t="s">
        <v>28</v>
      </c>
      <c r="C51" s="4" t="s">
        <v>70</v>
      </c>
      <c r="D51" s="30">
        <v>6.5</v>
      </c>
      <c r="E51" s="28">
        <v>0.5</v>
      </c>
      <c r="F51" s="4">
        <v>6.9867999999999997</v>
      </c>
    </row>
    <row r="52" spans="1:6" x14ac:dyDescent="0.25">
      <c r="A52" s="31">
        <v>12628</v>
      </c>
      <c r="B52" s="4" t="s">
        <v>28</v>
      </c>
      <c r="C52" s="4" t="s">
        <v>70</v>
      </c>
      <c r="D52" s="30">
        <v>6.5</v>
      </c>
      <c r="E52" s="28">
        <v>1</v>
      </c>
      <c r="F52" s="4">
        <v>5.0128000000000004</v>
      </c>
    </row>
    <row r="53" spans="1:6" x14ac:dyDescent="0.25">
      <c r="A53" s="31">
        <v>12628</v>
      </c>
      <c r="B53" s="4" t="s">
        <v>28</v>
      </c>
      <c r="C53" s="4" t="s">
        <v>70</v>
      </c>
      <c r="D53" s="30">
        <v>6.5</v>
      </c>
      <c r="E53" s="28">
        <v>2</v>
      </c>
      <c r="F53" s="4">
        <v>3.9369999999999998</v>
      </c>
    </row>
    <row r="54" spans="1:6" x14ac:dyDescent="0.25">
      <c r="A54" s="31">
        <v>12628</v>
      </c>
      <c r="B54" s="4" t="s">
        <v>28</v>
      </c>
      <c r="C54" s="4" t="s">
        <v>70</v>
      </c>
      <c r="D54" s="30">
        <v>6.5</v>
      </c>
      <c r="E54" s="28">
        <v>3</v>
      </c>
      <c r="F54" s="4">
        <v>2.8751000000000002</v>
      </c>
    </row>
    <row r="55" spans="1:6" x14ac:dyDescent="0.25">
      <c r="A55" s="31">
        <v>12628</v>
      </c>
      <c r="B55" s="4" t="s">
        <v>28</v>
      </c>
      <c r="C55" s="4" t="s">
        <v>70</v>
      </c>
      <c r="D55" s="30">
        <v>6.5</v>
      </c>
      <c r="E55" s="28">
        <v>4</v>
      </c>
      <c r="F55" s="4">
        <v>3.8028</v>
      </c>
    </row>
    <row r="56" spans="1:6" x14ac:dyDescent="0.25">
      <c r="A56" s="31">
        <v>12628</v>
      </c>
      <c r="B56" s="4" t="s">
        <v>28</v>
      </c>
      <c r="C56" s="4" t="s">
        <v>70</v>
      </c>
      <c r="D56" s="30">
        <v>6.5</v>
      </c>
      <c r="E56" s="28">
        <v>5</v>
      </c>
      <c r="F56" s="4">
        <v>1.9294</v>
      </c>
    </row>
    <row r="57" spans="1:6" x14ac:dyDescent="0.25">
      <c r="A57" s="31">
        <v>12628</v>
      </c>
      <c r="B57" s="4" t="s">
        <v>29</v>
      </c>
      <c r="C57" s="4" t="s">
        <v>70</v>
      </c>
      <c r="D57" s="30">
        <v>6.5</v>
      </c>
      <c r="E57" s="28">
        <v>0</v>
      </c>
      <c r="F57" s="4">
        <v>7.9542000000000002</v>
      </c>
    </row>
    <row r="58" spans="1:6" x14ac:dyDescent="0.25">
      <c r="A58" s="31">
        <v>12628</v>
      </c>
      <c r="B58" s="4" t="s">
        <v>29</v>
      </c>
      <c r="C58" s="4" t="s">
        <v>70</v>
      </c>
      <c r="D58" s="30">
        <v>6.5</v>
      </c>
      <c r="E58" s="28">
        <v>0.5</v>
      </c>
      <c r="F58" s="4">
        <v>6.3159999999999998</v>
      </c>
    </row>
    <row r="59" spans="1:6" x14ac:dyDescent="0.25">
      <c r="A59" s="31">
        <v>12628</v>
      </c>
      <c r="B59" s="4" t="s">
        <v>29</v>
      </c>
      <c r="C59" s="4" t="s">
        <v>70</v>
      </c>
      <c r="D59" s="30">
        <v>6.5</v>
      </c>
      <c r="E59" s="28">
        <v>1</v>
      </c>
      <c r="F59" s="4">
        <v>5.0293999999999999</v>
      </c>
    </row>
    <row r="60" spans="1:6" x14ac:dyDescent="0.25">
      <c r="A60" s="31">
        <v>12628</v>
      </c>
      <c r="B60" s="4" t="s">
        <v>29</v>
      </c>
      <c r="C60" s="4" t="s">
        <v>70</v>
      </c>
      <c r="D60" s="30">
        <v>6.5</v>
      </c>
      <c r="E60" s="28">
        <v>2</v>
      </c>
      <c r="F60" s="4">
        <v>3.8228</v>
      </c>
    </row>
    <row r="61" spans="1:6" x14ac:dyDescent="0.25">
      <c r="A61" s="31">
        <v>12628</v>
      </c>
      <c r="B61" s="4" t="s">
        <v>29</v>
      </c>
      <c r="C61" s="4" t="s">
        <v>70</v>
      </c>
      <c r="D61" s="30">
        <v>6.5</v>
      </c>
      <c r="E61" s="28">
        <v>3</v>
      </c>
      <c r="F61" s="4">
        <v>3.8129</v>
      </c>
    </row>
    <row r="62" spans="1:6" x14ac:dyDescent="0.25">
      <c r="A62" s="31">
        <v>12628</v>
      </c>
      <c r="B62" s="4" t="s">
        <v>29</v>
      </c>
      <c r="C62" s="4" t="s">
        <v>70</v>
      </c>
      <c r="D62" s="30">
        <v>6.5</v>
      </c>
      <c r="E62" s="28">
        <v>4</v>
      </c>
      <c r="F62" s="4">
        <v>2.9112</v>
      </c>
    </row>
    <row r="63" spans="1:6" x14ac:dyDescent="0.25">
      <c r="A63" s="31">
        <v>12628</v>
      </c>
      <c r="B63" s="4" t="s">
        <v>29</v>
      </c>
      <c r="C63" s="4" t="s">
        <v>70</v>
      </c>
      <c r="D63" s="30">
        <v>6.5</v>
      </c>
      <c r="E63" s="28">
        <v>5</v>
      </c>
      <c r="F63" s="4">
        <v>2.6989999999999998</v>
      </c>
    </row>
    <row r="64" spans="1:6" x14ac:dyDescent="0.25">
      <c r="A64" s="31">
        <v>12628</v>
      </c>
      <c r="B64" s="4" t="s">
        <v>27</v>
      </c>
      <c r="C64" s="4" t="s">
        <v>70</v>
      </c>
      <c r="D64" s="30">
        <v>7.5</v>
      </c>
      <c r="E64" s="28">
        <v>0</v>
      </c>
      <c r="F64" s="4">
        <v>8.1037999999999997</v>
      </c>
    </row>
    <row r="65" spans="1:6" x14ac:dyDescent="0.25">
      <c r="A65" s="31">
        <v>12628</v>
      </c>
      <c r="B65" s="4" t="s">
        <v>27</v>
      </c>
      <c r="C65" s="4" t="s">
        <v>70</v>
      </c>
      <c r="D65" s="30">
        <v>7.5</v>
      </c>
      <c r="E65" s="28">
        <v>0.5</v>
      </c>
      <c r="F65" s="4">
        <v>6.7782</v>
      </c>
    </row>
    <row r="66" spans="1:6" x14ac:dyDescent="0.25">
      <c r="A66" s="31">
        <v>12628</v>
      </c>
      <c r="B66" s="4" t="s">
        <v>27</v>
      </c>
      <c r="C66" s="4" t="s">
        <v>70</v>
      </c>
      <c r="D66" s="30">
        <v>7.5</v>
      </c>
      <c r="E66" s="28">
        <v>1</v>
      </c>
      <c r="F66" s="4">
        <v>4.1959</v>
      </c>
    </row>
    <row r="67" spans="1:6" x14ac:dyDescent="0.25">
      <c r="A67" s="31">
        <v>12628</v>
      </c>
      <c r="B67" s="4" t="s">
        <v>27</v>
      </c>
      <c r="C67" s="4" t="s">
        <v>70</v>
      </c>
      <c r="D67" s="30">
        <v>7.5</v>
      </c>
      <c r="E67" s="28">
        <v>2</v>
      </c>
      <c r="F67" s="4">
        <v>3.8129</v>
      </c>
    </row>
    <row r="68" spans="1:6" x14ac:dyDescent="0.25">
      <c r="A68" s="31">
        <v>12628</v>
      </c>
      <c r="B68" s="4" t="s">
        <v>27</v>
      </c>
      <c r="C68" s="4" t="s">
        <v>70</v>
      </c>
      <c r="D68" s="30">
        <v>7.5</v>
      </c>
      <c r="E68" s="28">
        <v>3</v>
      </c>
      <c r="F68" s="4">
        <v>3.9777</v>
      </c>
    </row>
    <row r="69" spans="1:6" x14ac:dyDescent="0.25">
      <c r="A69" s="31">
        <v>12628</v>
      </c>
      <c r="B69" s="4" t="s">
        <v>27</v>
      </c>
      <c r="C69" s="4" t="s">
        <v>70</v>
      </c>
      <c r="D69" s="30">
        <v>7.5</v>
      </c>
      <c r="E69" s="28">
        <v>4</v>
      </c>
      <c r="F69" s="4">
        <v>2.5440999999999998</v>
      </c>
    </row>
    <row r="70" spans="1:6" x14ac:dyDescent="0.25">
      <c r="A70" s="31">
        <v>12628</v>
      </c>
      <c r="B70" s="4" t="s">
        <v>27</v>
      </c>
      <c r="C70" s="4" t="s">
        <v>70</v>
      </c>
      <c r="D70" s="30">
        <v>7.5</v>
      </c>
      <c r="E70" s="28">
        <v>5</v>
      </c>
      <c r="F70" s="4">
        <v>2</v>
      </c>
    </row>
    <row r="71" spans="1:6" x14ac:dyDescent="0.25">
      <c r="A71" s="31">
        <v>12628</v>
      </c>
      <c r="B71" s="4" t="s">
        <v>28</v>
      </c>
      <c r="C71" s="4" t="s">
        <v>70</v>
      </c>
      <c r="D71" s="30">
        <v>7.5</v>
      </c>
      <c r="E71" s="28">
        <v>0</v>
      </c>
      <c r="F71" s="4">
        <v>7.9031000000000002</v>
      </c>
    </row>
    <row r="72" spans="1:6" x14ac:dyDescent="0.25">
      <c r="A72" s="31">
        <v>12628</v>
      </c>
      <c r="B72" s="4" t="s">
        <v>28</v>
      </c>
      <c r="C72" s="4" t="s">
        <v>70</v>
      </c>
      <c r="D72" s="30">
        <v>7.5</v>
      </c>
      <c r="E72" s="28">
        <v>0.5</v>
      </c>
      <c r="F72" s="4">
        <v>6.5682</v>
      </c>
    </row>
    <row r="73" spans="1:6" x14ac:dyDescent="0.25">
      <c r="A73" s="31">
        <v>12628</v>
      </c>
      <c r="B73" s="4" t="s">
        <v>28</v>
      </c>
      <c r="C73" s="4" t="s">
        <v>70</v>
      </c>
      <c r="D73" s="30">
        <v>7.5</v>
      </c>
      <c r="E73" s="28">
        <v>1</v>
      </c>
      <c r="F73" s="4">
        <v>4.7558999999999996</v>
      </c>
    </row>
    <row r="74" spans="1:6" x14ac:dyDescent="0.25">
      <c r="A74" s="31">
        <v>12628</v>
      </c>
      <c r="B74" s="4" t="s">
        <v>28</v>
      </c>
      <c r="C74" s="4" t="s">
        <v>70</v>
      </c>
      <c r="D74" s="30">
        <v>7.5</v>
      </c>
      <c r="E74" s="28">
        <v>2</v>
      </c>
      <c r="F74" s="4">
        <v>2.8751000000000002</v>
      </c>
    </row>
    <row r="75" spans="1:6" x14ac:dyDescent="0.25">
      <c r="A75" s="31">
        <v>12628</v>
      </c>
      <c r="B75" s="4" t="s">
        <v>28</v>
      </c>
      <c r="C75" s="4" t="s">
        <v>70</v>
      </c>
      <c r="D75" s="30">
        <v>7.5</v>
      </c>
      <c r="E75" s="28">
        <v>3</v>
      </c>
      <c r="F75" s="4">
        <v>4.0792000000000002</v>
      </c>
    </row>
    <row r="76" spans="1:6" x14ac:dyDescent="0.25">
      <c r="A76" s="31">
        <v>12628</v>
      </c>
      <c r="B76" s="4" t="s">
        <v>28</v>
      </c>
      <c r="C76" s="4" t="s">
        <v>70</v>
      </c>
      <c r="D76" s="30">
        <v>7.5</v>
      </c>
      <c r="E76" s="28">
        <v>4</v>
      </c>
      <c r="F76" s="4">
        <v>3.3323999999999998</v>
      </c>
    </row>
    <row r="77" spans="1:6" x14ac:dyDescent="0.25">
      <c r="A77" s="31">
        <v>12628</v>
      </c>
      <c r="B77" s="4" t="s">
        <v>28</v>
      </c>
      <c r="C77" s="4" t="s">
        <v>70</v>
      </c>
      <c r="D77" s="30">
        <v>7.5</v>
      </c>
      <c r="E77" s="28">
        <v>5</v>
      </c>
      <c r="F77" s="4">
        <v>3.5440999999999998</v>
      </c>
    </row>
    <row r="78" spans="1:6" x14ac:dyDescent="0.25">
      <c r="A78" s="31">
        <v>12628</v>
      </c>
      <c r="B78" s="4" t="s">
        <v>29</v>
      </c>
      <c r="C78" s="4" t="s">
        <v>70</v>
      </c>
      <c r="D78" s="30">
        <v>7.5</v>
      </c>
      <c r="E78" s="28">
        <v>0</v>
      </c>
      <c r="F78" s="4">
        <v>7.9542000000000002</v>
      </c>
    </row>
    <row r="79" spans="1:6" x14ac:dyDescent="0.25">
      <c r="A79" s="31">
        <v>12628</v>
      </c>
      <c r="B79" s="4" t="s">
        <v>29</v>
      </c>
      <c r="C79" s="4" t="s">
        <v>70</v>
      </c>
      <c r="D79" s="30">
        <v>7.5</v>
      </c>
      <c r="E79" s="28">
        <v>0.5</v>
      </c>
      <c r="F79" s="4">
        <v>5.3746999999999998</v>
      </c>
    </row>
    <row r="80" spans="1:6" x14ac:dyDescent="0.25">
      <c r="A80" s="31">
        <v>12628</v>
      </c>
      <c r="B80" s="4" t="s">
        <v>29</v>
      </c>
      <c r="C80" s="4" t="s">
        <v>70</v>
      </c>
      <c r="D80" s="30">
        <v>7.5</v>
      </c>
      <c r="E80" s="28">
        <v>1</v>
      </c>
      <c r="F80" s="4">
        <v>4.2122000000000002</v>
      </c>
    </row>
    <row r="81" spans="1:6" x14ac:dyDescent="0.25">
      <c r="A81" s="31">
        <v>12628</v>
      </c>
      <c r="B81" s="4" t="s">
        <v>29</v>
      </c>
      <c r="C81" s="4" t="s">
        <v>70</v>
      </c>
      <c r="D81" s="30">
        <v>7.5</v>
      </c>
      <c r="E81" s="28">
        <v>2</v>
      </c>
      <c r="F81" s="4">
        <v>3.9369999999999998</v>
      </c>
    </row>
    <row r="82" spans="1:6" x14ac:dyDescent="0.25">
      <c r="A82" s="31">
        <v>12628</v>
      </c>
      <c r="B82" s="4" t="s">
        <v>29</v>
      </c>
      <c r="C82" s="4" t="s">
        <v>70</v>
      </c>
      <c r="D82" s="30">
        <v>7.5</v>
      </c>
      <c r="E82" s="28">
        <v>3</v>
      </c>
      <c r="F82" s="4">
        <v>2.9293999999999998</v>
      </c>
    </row>
    <row r="83" spans="1:6" x14ac:dyDescent="0.25">
      <c r="A83" s="31">
        <v>12628</v>
      </c>
      <c r="B83" s="4" t="s">
        <v>29</v>
      </c>
      <c r="C83" s="4" t="s">
        <v>70</v>
      </c>
      <c r="D83" s="30">
        <v>7.5</v>
      </c>
      <c r="E83" s="28">
        <v>4</v>
      </c>
      <c r="F83" s="4">
        <v>2.9369999999999998</v>
      </c>
    </row>
    <row r="84" spans="1:6" x14ac:dyDescent="0.25">
      <c r="A84" s="31">
        <v>12628</v>
      </c>
      <c r="B84" s="4" t="s">
        <v>29</v>
      </c>
      <c r="C84" s="4" t="s">
        <v>70</v>
      </c>
      <c r="D84" s="30">
        <v>7.5</v>
      </c>
      <c r="E84" s="28">
        <v>5</v>
      </c>
      <c r="F84" s="4">
        <v>2.8662999999999998</v>
      </c>
    </row>
    <row r="85" spans="1:6" x14ac:dyDescent="0.25">
      <c r="A85" s="31">
        <v>12628</v>
      </c>
      <c r="B85" s="4" t="s">
        <v>27</v>
      </c>
      <c r="C85" s="4" t="s">
        <v>70</v>
      </c>
      <c r="D85" s="30">
        <v>8.5</v>
      </c>
      <c r="E85" s="28">
        <v>0</v>
      </c>
      <c r="F85" s="4">
        <v>8.1037999999999997</v>
      </c>
    </row>
    <row r="86" spans="1:6" x14ac:dyDescent="0.25">
      <c r="A86" s="31">
        <v>12628</v>
      </c>
      <c r="B86" s="4" t="s">
        <v>27</v>
      </c>
      <c r="C86" s="4" t="s">
        <v>70</v>
      </c>
      <c r="D86" s="30">
        <v>8.5</v>
      </c>
      <c r="E86" s="28">
        <v>0.5</v>
      </c>
      <c r="F86" s="4">
        <v>6.4031000000000002</v>
      </c>
    </row>
    <row r="87" spans="1:6" x14ac:dyDescent="0.25">
      <c r="A87" s="31">
        <v>12628</v>
      </c>
      <c r="B87" s="4" t="s">
        <v>27</v>
      </c>
      <c r="C87" s="4" t="s">
        <v>70</v>
      </c>
      <c r="D87" s="30">
        <v>8.5</v>
      </c>
      <c r="E87" s="28">
        <v>1</v>
      </c>
      <c r="F87" s="4">
        <v>4.1959</v>
      </c>
    </row>
    <row r="88" spans="1:6" x14ac:dyDescent="0.25">
      <c r="A88" s="31">
        <v>12628</v>
      </c>
      <c r="B88" s="4" t="s">
        <v>27</v>
      </c>
      <c r="C88" s="4" t="s">
        <v>70</v>
      </c>
      <c r="D88" s="30">
        <v>8.5</v>
      </c>
      <c r="E88" s="28">
        <v>2</v>
      </c>
      <c r="F88" s="4">
        <v>3.8028</v>
      </c>
    </row>
    <row r="89" spans="1:6" x14ac:dyDescent="0.25">
      <c r="A89" s="31">
        <v>12628</v>
      </c>
      <c r="B89" s="4" t="s">
        <v>27</v>
      </c>
      <c r="C89" s="4" t="s">
        <v>70</v>
      </c>
      <c r="D89" s="30">
        <v>8.5</v>
      </c>
      <c r="E89" s="28">
        <v>3</v>
      </c>
      <c r="F89" s="4">
        <v>3.8228</v>
      </c>
    </row>
    <row r="90" spans="1:6" x14ac:dyDescent="0.25">
      <c r="A90" s="31">
        <v>12628</v>
      </c>
      <c r="B90" s="4" t="s">
        <v>27</v>
      </c>
      <c r="C90" s="4" t="s">
        <v>70</v>
      </c>
      <c r="D90" s="30">
        <v>8.5</v>
      </c>
      <c r="E90" s="28">
        <v>4</v>
      </c>
      <c r="F90" s="4">
        <v>3.0413999999999999</v>
      </c>
    </row>
    <row r="91" spans="1:6" x14ac:dyDescent="0.25">
      <c r="A91" s="31">
        <v>12628</v>
      </c>
      <c r="B91" s="4" t="s">
        <v>27</v>
      </c>
      <c r="C91" s="4" t="s">
        <v>70</v>
      </c>
      <c r="D91" s="30">
        <v>8.5</v>
      </c>
      <c r="E91" s="28">
        <v>5</v>
      </c>
      <c r="F91" s="4">
        <v>2.4548000000000001</v>
      </c>
    </row>
    <row r="92" spans="1:6" x14ac:dyDescent="0.25">
      <c r="A92" s="31">
        <v>12628</v>
      </c>
      <c r="B92" s="4" t="s">
        <v>28</v>
      </c>
      <c r="C92" s="4" t="s">
        <v>70</v>
      </c>
      <c r="D92" s="30">
        <v>8.5</v>
      </c>
      <c r="E92" s="28">
        <v>0</v>
      </c>
      <c r="F92" s="4">
        <v>7.9031000000000002</v>
      </c>
    </row>
    <row r="93" spans="1:6" x14ac:dyDescent="0.25">
      <c r="A93" s="31">
        <v>12628</v>
      </c>
      <c r="B93" s="4" t="s">
        <v>28</v>
      </c>
      <c r="C93" s="4" t="s">
        <v>70</v>
      </c>
      <c r="D93" s="30">
        <v>8.5</v>
      </c>
      <c r="E93" s="28">
        <v>0.5</v>
      </c>
      <c r="F93" s="4">
        <v>4.6989999999999998</v>
      </c>
    </row>
    <row r="94" spans="1:6" x14ac:dyDescent="0.25">
      <c r="A94" s="31">
        <v>12628</v>
      </c>
      <c r="B94" s="4" t="s">
        <v>28</v>
      </c>
      <c r="C94" s="4" t="s">
        <v>70</v>
      </c>
      <c r="D94" s="30">
        <v>8.5</v>
      </c>
      <c r="E94" s="28">
        <v>1</v>
      </c>
      <c r="F94" s="4">
        <v>3.9685000000000001</v>
      </c>
    </row>
    <row r="95" spans="1:6" x14ac:dyDescent="0.25">
      <c r="A95" s="31">
        <v>12628</v>
      </c>
      <c r="B95" s="4" t="s">
        <v>28</v>
      </c>
      <c r="C95" s="4" t="s">
        <v>70</v>
      </c>
      <c r="D95" s="30">
        <v>8.5</v>
      </c>
      <c r="E95" s="28">
        <v>2</v>
      </c>
      <c r="F95" s="4">
        <v>3.9933999999999998</v>
      </c>
    </row>
    <row r="96" spans="1:6" x14ac:dyDescent="0.25">
      <c r="A96" s="31">
        <v>12628</v>
      </c>
      <c r="B96" s="4" t="s">
        <v>28</v>
      </c>
      <c r="C96" s="4" t="s">
        <v>70</v>
      </c>
      <c r="D96" s="30">
        <v>8.5</v>
      </c>
      <c r="E96" s="28">
        <v>3</v>
      </c>
      <c r="F96" s="4">
        <v>2.7404000000000002</v>
      </c>
    </row>
    <row r="97" spans="1:6" x14ac:dyDescent="0.25">
      <c r="A97" s="31">
        <v>12628</v>
      </c>
      <c r="B97" s="4" t="s">
        <v>28</v>
      </c>
      <c r="C97" s="4" t="s">
        <v>70</v>
      </c>
      <c r="D97" s="30">
        <v>8.5</v>
      </c>
      <c r="E97" s="28">
        <v>4</v>
      </c>
      <c r="F97" s="4">
        <v>3.2671999999999999</v>
      </c>
    </row>
    <row r="98" spans="1:6" x14ac:dyDescent="0.25">
      <c r="A98" s="31">
        <v>12628</v>
      </c>
      <c r="B98" s="4" t="s">
        <v>28</v>
      </c>
      <c r="C98" s="4" t="s">
        <v>70</v>
      </c>
      <c r="D98" s="30">
        <v>8.5</v>
      </c>
      <c r="E98" s="28">
        <v>5</v>
      </c>
      <c r="F98" s="4">
        <v>2.4771000000000001</v>
      </c>
    </row>
    <row r="99" spans="1:6" x14ac:dyDescent="0.25">
      <c r="A99" s="31">
        <v>12628</v>
      </c>
      <c r="B99" s="4" t="s">
        <v>29</v>
      </c>
      <c r="C99" s="4" t="s">
        <v>70</v>
      </c>
      <c r="D99" s="30">
        <v>8.5</v>
      </c>
      <c r="E99" s="28">
        <v>0</v>
      </c>
      <c r="F99" s="4">
        <v>7.9542000000000002</v>
      </c>
    </row>
    <row r="100" spans="1:6" x14ac:dyDescent="0.25">
      <c r="A100" s="31">
        <v>12628</v>
      </c>
      <c r="B100" s="4" t="s">
        <v>29</v>
      </c>
      <c r="C100" s="4" t="s">
        <v>70</v>
      </c>
      <c r="D100" s="30">
        <v>8.5</v>
      </c>
      <c r="E100" s="28">
        <v>0.5</v>
      </c>
      <c r="F100" s="4">
        <v>4.6721000000000004</v>
      </c>
    </row>
    <row r="101" spans="1:6" x14ac:dyDescent="0.25">
      <c r="A101" s="31">
        <v>12628</v>
      </c>
      <c r="B101" s="4" t="s">
        <v>29</v>
      </c>
      <c r="C101" s="4" t="s">
        <v>70</v>
      </c>
      <c r="D101" s="30">
        <v>8.5</v>
      </c>
      <c r="E101" s="28">
        <v>1</v>
      </c>
      <c r="F101" s="4">
        <v>4.6334999999999997</v>
      </c>
    </row>
    <row r="102" spans="1:6" x14ac:dyDescent="0.25">
      <c r="A102" s="31">
        <v>12628</v>
      </c>
      <c r="B102" s="4" t="s">
        <v>29</v>
      </c>
      <c r="C102" s="4" t="s">
        <v>70</v>
      </c>
      <c r="D102" s="30">
        <v>8.5</v>
      </c>
      <c r="E102" s="28">
        <v>2</v>
      </c>
      <c r="F102" s="4">
        <v>4.2671999999999999</v>
      </c>
    </row>
    <row r="103" spans="1:6" x14ac:dyDescent="0.25">
      <c r="A103" s="31">
        <v>12628</v>
      </c>
      <c r="B103" s="4" t="s">
        <v>29</v>
      </c>
      <c r="C103" s="4" t="s">
        <v>70</v>
      </c>
      <c r="D103" s="30">
        <v>8.5</v>
      </c>
      <c r="E103" s="28">
        <v>3</v>
      </c>
      <c r="F103" s="4">
        <v>3.4983</v>
      </c>
    </row>
    <row r="104" spans="1:6" x14ac:dyDescent="0.25">
      <c r="A104" s="31">
        <v>12628</v>
      </c>
      <c r="B104" s="4" t="s">
        <v>29</v>
      </c>
      <c r="C104" s="4" t="s">
        <v>70</v>
      </c>
      <c r="D104" s="30">
        <v>8.5</v>
      </c>
      <c r="E104" s="28">
        <v>4</v>
      </c>
      <c r="F104" s="4">
        <v>2.1303000000000001</v>
      </c>
    </row>
    <row r="105" spans="1:6" x14ac:dyDescent="0.25">
      <c r="A105" s="31">
        <v>12628</v>
      </c>
      <c r="B105" s="4" t="s">
        <v>29</v>
      </c>
      <c r="C105" s="4" t="s">
        <v>70</v>
      </c>
      <c r="D105" s="30">
        <v>8.5</v>
      </c>
      <c r="E105" s="28">
        <v>5</v>
      </c>
      <c r="F105" s="4">
        <v>2.7888999999999999</v>
      </c>
    </row>
    <row r="106" spans="1:6" x14ac:dyDescent="0.25">
      <c r="A106" s="31">
        <v>12662</v>
      </c>
      <c r="B106" s="4" t="s">
        <v>27</v>
      </c>
      <c r="C106" s="4" t="s">
        <v>70</v>
      </c>
      <c r="D106" s="30">
        <v>4.5</v>
      </c>
      <c r="E106" s="28">
        <v>0</v>
      </c>
      <c r="F106" s="4">
        <v>7.9684999999999997</v>
      </c>
    </row>
    <row r="107" spans="1:6" x14ac:dyDescent="0.25">
      <c r="A107" s="31">
        <v>12662</v>
      </c>
      <c r="B107" s="4" t="s">
        <v>27</v>
      </c>
      <c r="C107" s="4" t="s">
        <v>70</v>
      </c>
      <c r="D107" s="30">
        <v>4.5</v>
      </c>
      <c r="E107" s="28">
        <v>0.5</v>
      </c>
      <c r="F107" s="4">
        <v>3.7993000000000001</v>
      </c>
    </row>
    <row r="108" spans="1:6" x14ac:dyDescent="0.25">
      <c r="A108" s="31">
        <v>12662</v>
      </c>
      <c r="B108" s="4" t="s">
        <v>27</v>
      </c>
      <c r="C108" s="4" t="s">
        <v>70</v>
      </c>
      <c r="D108" s="30">
        <v>4.5</v>
      </c>
      <c r="E108" s="28">
        <v>1</v>
      </c>
      <c r="F108" s="4">
        <v>2.2174999999999998</v>
      </c>
    </row>
    <row r="109" spans="1:6" x14ac:dyDescent="0.25">
      <c r="A109" s="31">
        <v>12662</v>
      </c>
      <c r="B109" s="4" t="s">
        <v>27</v>
      </c>
      <c r="C109" s="4" t="s">
        <v>70</v>
      </c>
      <c r="D109" s="30">
        <v>4.5</v>
      </c>
      <c r="E109" s="28">
        <v>2</v>
      </c>
      <c r="F109" s="4">
        <v>3.0916999999999999</v>
      </c>
    </row>
    <row r="110" spans="1:6" x14ac:dyDescent="0.25">
      <c r="A110" s="31">
        <v>12662</v>
      </c>
      <c r="B110" s="4" t="s">
        <v>27</v>
      </c>
      <c r="C110" s="4" t="s">
        <v>70</v>
      </c>
      <c r="D110" s="30">
        <v>4.5</v>
      </c>
      <c r="E110" s="28">
        <v>3</v>
      </c>
      <c r="F110" s="4">
        <v>2.5249999999999999</v>
      </c>
    </row>
    <row r="111" spans="1:6" x14ac:dyDescent="0.25">
      <c r="A111" s="31">
        <v>12662</v>
      </c>
      <c r="B111" s="4" t="s">
        <v>27</v>
      </c>
      <c r="C111" s="4" t="s">
        <v>70</v>
      </c>
      <c r="D111" s="30">
        <v>4.5</v>
      </c>
      <c r="E111" s="28">
        <v>4</v>
      </c>
      <c r="F111" s="4">
        <v>1.8129</v>
      </c>
    </row>
    <row r="112" spans="1:6" x14ac:dyDescent="0.25">
      <c r="A112" s="31">
        <v>12662</v>
      </c>
      <c r="B112" s="4" t="s">
        <v>28</v>
      </c>
      <c r="C112" s="4" t="s">
        <v>70</v>
      </c>
      <c r="D112" s="30">
        <v>4.5</v>
      </c>
      <c r="E112" s="28">
        <v>0</v>
      </c>
      <c r="F112" s="4">
        <v>8.0531000000000006</v>
      </c>
    </row>
    <row r="113" spans="1:6" x14ac:dyDescent="0.25">
      <c r="A113" s="31">
        <v>12662</v>
      </c>
      <c r="B113" s="4" t="s">
        <v>28</v>
      </c>
      <c r="C113" s="4" t="s">
        <v>70</v>
      </c>
      <c r="D113" s="30">
        <v>4.5</v>
      </c>
      <c r="E113" s="28">
        <v>0.5</v>
      </c>
      <c r="F113" s="4">
        <v>4.0414000000000003</v>
      </c>
    </row>
    <row r="114" spans="1:6" x14ac:dyDescent="0.25">
      <c r="A114" s="31">
        <v>12662</v>
      </c>
      <c r="B114" s="4" t="s">
        <v>28</v>
      </c>
      <c r="C114" s="4" t="s">
        <v>70</v>
      </c>
      <c r="D114" s="30">
        <v>4.5</v>
      </c>
      <c r="E114" s="28">
        <v>1</v>
      </c>
      <c r="F114" s="4">
        <v>3.0148999999999999</v>
      </c>
    </row>
    <row r="115" spans="1:6" x14ac:dyDescent="0.25">
      <c r="A115" s="31">
        <v>12662</v>
      </c>
      <c r="B115" s="4" t="s">
        <v>28</v>
      </c>
      <c r="C115" s="4" t="s">
        <v>70</v>
      </c>
      <c r="D115" s="30">
        <v>4.5</v>
      </c>
      <c r="E115" s="28">
        <v>2</v>
      </c>
      <c r="F115" s="4">
        <v>2.6857000000000002</v>
      </c>
    </row>
    <row r="116" spans="1:6" x14ac:dyDescent="0.25">
      <c r="A116" s="31">
        <v>12662</v>
      </c>
      <c r="B116" s="4" t="s">
        <v>28</v>
      </c>
      <c r="C116" s="4" t="s">
        <v>70</v>
      </c>
      <c r="D116" s="30">
        <v>4.5</v>
      </c>
      <c r="E116" s="28">
        <v>3</v>
      </c>
      <c r="F116" s="4">
        <v>1.8129</v>
      </c>
    </row>
    <row r="117" spans="1:6" x14ac:dyDescent="0.25">
      <c r="A117" s="31">
        <v>12662</v>
      </c>
      <c r="B117" s="4" t="s">
        <v>28</v>
      </c>
      <c r="C117" s="4" t="s">
        <v>70</v>
      </c>
      <c r="D117" s="30">
        <v>4.5</v>
      </c>
      <c r="E117" s="28">
        <v>4</v>
      </c>
      <c r="F117" s="4">
        <v>2</v>
      </c>
    </row>
    <row r="118" spans="1:6" x14ac:dyDescent="0.25">
      <c r="A118" s="31">
        <v>12662</v>
      </c>
      <c r="B118" s="4" t="s">
        <v>28</v>
      </c>
      <c r="C118" s="4" t="s">
        <v>70</v>
      </c>
      <c r="D118" s="30">
        <v>4.5</v>
      </c>
      <c r="E118" s="28">
        <v>5</v>
      </c>
      <c r="F118" s="4">
        <v>1.5441</v>
      </c>
    </row>
    <row r="119" spans="1:6" x14ac:dyDescent="0.25">
      <c r="A119" s="31">
        <v>12662</v>
      </c>
      <c r="B119" s="4" t="s">
        <v>29</v>
      </c>
      <c r="C119" s="4" t="s">
        <v>70</v>
      </c>
      <c r="D119" s="30">
        <v>4.5</v>
      </c>
      <c r="E119" s="28">
        <v>0</v>
      </c>
      <c r="F119" s="4">
        <v>8.2479999999999993</v>
      </c>
    </row>
    <row r="120" spans="1:6" x14ac:dyDescent="0.25">
      <c r="A120" s="31">
        <v>12662</v>
      </c>
      <c r="B120" s="4" t="s">
        <v>29</v>
      </c>
      <c r="C120" s="4" t="s">
        <v>70</v>
      </c>
      <c r="D120" s="30">
        <v>4.5</v>
      </c>
      <c r="E120" s="28">
        <v>0.5</v>
      </c>
      <c r="F120" s="4">
        <v>5.2226999999999997</v>
      </c>
    </row>
    <row r="121" spans="1:6" x14ac:dyDescent="0.25">
      <c r="A121" s="31">
        <v>12662</v>
      </c>
      <c r="B121" s="4" t="s">
        <v>29</v>
      </c>
      <c r="C121" s="4" t="s">
        <v>70</v>
      </c>
      <c r="D121" s="30">
        <v>4.5</v>
      </c>
      <c r="E121" s="28">
        <v>1</v>
      </c>
      <c r="F121" s="4">
        <v>4.0846</v>
      </c>
    </row>
    <row r="122" spans="1:6" x14ac:dyDescent="0.25">
      <c r="A122" s="31">
        <v>12662</v>
      </c>
      <c r="B122" s="4" t="s">
        <v>29</v>
      </c>
      <c r="C122" s="4" t="s">
        <v>70</v>
      </c>
      <c r="D122" s="30">
        <v>4.5</v>
      </c>
      <c r="E122" s="28">
        <v>2</v>
      </c>
      <c r="F122" s="4">
        <v>2.3323999999999998</v>
      </c>
    </row>
    <row r="123" spans="1:6" x14ac:dyDescent="0.25">
      <c r="A123" s="31">
        <v>12662</v>
      </c>
      <c r="B123" s="4" t="s">
        <v>29</v>
      </c>
      <c r="C123" s="4" t="s">
        <v>70</v>
      </c>
      <c r="D123" s="30">
        <v>4.5</v>
      </c>
      <c r="E123" s="28">
        <v>3</v>
      </c>
      <c r="F123" s="4">
        <v>2.4548000000000001</v>
      </c>
    </row>
    <row r="124" spans="1:6" x14ac:dyDescent="0.25">
      <c r="A124" s="31">
        <v>12662</v>
      </c>
      <c r="B124" s="4" t="s">
        <v>29</v>
      </c>
      <c r="C124" s="4" t="s">
        <v>70</v>
      </c>
      <c r="D124" s="30">
        <v>4.5</v>
      </c>
      <c r="E124" s="28">
        <v>5</v>
      </c>
      <c r="F124" s="4">
        <v>2.5623</v>
      </c>
    </row>
    <row r="125" spans="1:6" x14ac:dyDescent="0.25">
      <c r="A125" s="31">
        <v>12662</v>
      </c>
      <c r="B125" s="4" t="s">
        <v>27</v>
      </c>
      <c r="C125" s="4" t="s">
        <v>70</v>
      </c>
      <c r="D125" s="30">
        <v>5.5</v>
      </c>
      <c r="E125" s="28">
        <v>0</v>
      </c>
      <c r="F125" s="4">
        <v>8.0681999999999992</v>
      </c>
    </row>
    <row r="126" spans="1:6" x14ac:dyDescent="0.25">
      <c r="A126" s="31">
        <v>12662</v>
      </c>
      <c r="B126" s="4" t="s">
        <v>27</v>
      </c>
      <c r="C126" s="4" t="s">
        <v>70</v>
      </c>
      <c r="D126" s="30">
        <v>5.5</v>
      </c>
      <c r="E126" s="28">
        <v>0.5</v>
      </c>
      <c r="F126" s="4">
        <v>7.8632999999999997</v>
      </c>
    </row>
    <row r="127" spans="1:6" x14ac:dyDescent="0.25">
      <c r="A127" s="31">
        <v>12662</v>
      </c>
      <c r="B127" s="4" t="s">
        <v>27</v>
      </c>
      <c r="C127" s="4" t="s">
        <v>70</v>
      </c>
      <c r="D127" s="30">
        <v>5.5</v>
      </c>
      <c r="E127" s="28">
        <v>1</v>
      </c>
      <c r="F127" s="4">
        <v>7.3559999999999999</v>
      </c>
    </row>
    <row r="128" spans="1:6" x14ac:dyDescent="0.25">
      <c r="A128" s="31">
        <v>12662</v>
      </c>
      <c r="B128" s="4" t="s">
        <v>27</v>
      </c>
      <c r="C128" s="4" t="s">
        <v>70</v>
      </c>
      <c r="D128" s="30">
        <v>5.5</v>
      </c>
      <c r="E128" s="28">
        <v>2</v>
      </c>
      <c r="F128" s="4">
        <v>4.6688999999999998</v>
      </c>
    </row>
    <row r="129" spans="1:6" x14ac:dyDescent="0.25">
      <c r="A129" s="31">
        <v>12662</v>
      </c>
      <c r="B129" s="4" t="s">
        <v>27</v>
      </c>
      <c r="C129" s="4" t="s">
        <v>70</v>
      </c>
      <c r="D129" s="30">
        <v>5.5</v>
      </c>
      <c r="E129" s="28">
        <v>3</v>
      </c>
      <c r="F129" s="4">
        <v>3.7118000000000002</v>
      </c>
    </row>
    <row r="130" spans="1:6" x14ac:dyDescent="0.25">
      <c r="A130" s="31">
        <v>12662</v>
      </c>
      <c r="B130" s="4" t="s">
        <v>27</v>
      </c>
      <c r="C130" s="4" t="s">
        <v>70</v>
      </c>
      <c r="D130" s="30">
        <v>5.5</v>
      </c>
      <c r="E130" s="28">
        <v>4</v>
      </c>
      <c r="F130" s="4">
        <v>3.2671999999999999</v>
      </c>
    </row>
    <row r="131" spans="1:6" x14ac:dyDescent="0.25">
      <c r="A131" s="31">
        <v>12662</v>
      </c>
      <c r="B131" s="4" t="s">
        <v>27</v>
      </c>
      <c r="C131" s="4" t="s">
        <v>70</v>
      </c>
      <c r="D131" s="30">
        <v>5.5</v>
      </c>
      <c r="E131" s="28">
        <v>5</v>
      </c>
      <c r="F131" s="4">
        <v>4.2304000000000004</v>
      </c>
    </row>
    <row r="132" spans="1:6" x14ac:dyDescent="0.25">
      <c r="A132" s="31">
        <v>12662</v>
      </c>
      <c r="B132" s="4" t="s">
        <v>28</v>
      </c>
      <c r="C132" s="4" t="s">
        <v>70</v>
      </c>
      <c r="D132" s="30">
        <v>5.5</v>
      </c>
      <c r="E132" s="28">
        <v>0</v>
      </c>
      <c r="F132" s="4">
        <v>8.0531000000000006</v>
      </c>
    </row>
    <row r="133" spans="1:6" x14ac:dyDescent="0.25">
      <c r="A133" s="31">
        <v>12662</v>
      </c>
      <c r="B133" s="4" t="s">
        <v>28</v>
      </c>
      <c r="C133" s="4" t="s">
        <v>70</v>
      </c>
      <c r="D133" s="30">
        <v>5.5</v>
      </c>
      <c r="E133" s="28">
        <v>0.5</v>
      </c>
      <c r="F133" s="4">
        <v>7.2380000000000004</v>
      </c>
    </row>
    <row r="134" spans="1:6" x14ac:dyDescent="0.25">
      <c r="A134" s="31">
        <v>12662</v>
      </c>
      <c r="B134" s="4" t="s">
        <v>28</v>
      </c>
      <c r="C134" s="4" t="s">
        <v>70</v>
      </c>
      <c r="D134" s="30">
        <v>5.5</v>
      </c>
      <c r="E134" s="28">
        <v>1</v>
      </c>
      <c r="F134" s="4">
        <v>6.4954999999999998</v>
      </c>
    </row>
    <row r="135" spans="1:6" x14ac:dyDescent="0.25">
      <c r="A135" s="31">
        <v>12662</v>
      </c>
      <c r="B135" s="4" t="s">
        <v>28</v>
      </c>
      <c r="C135" s="4" t="s">
        <v>70</v>
      </c>
      <c r="D135" s="30">
        <v>5.5</v>
      </c>
      <c r="E135" s="28">
        <v>2</v>
      </c>
      <c r="F135" s="4">
        <v>3.7888999999999999</v>
      </c>
    </row>
    <row r="136" spans="1:6" x14ac:dyDescent="0.25">
      <c r="A136" s="31">
        <v>12662</v>
      </c>
      <c r="B136" s="4" t="s">
        <v>28</v>
      </c>
      <c r="C136" s="4" t="s">
        <v>70</v>
      </c>
      <c r="D136" s="30">
        <v>5.5</v>
      </c>
      <c r="E136" s="28">
        <v>3</v>
      </c>
      <c r="F136" s="4">
        <v>3.5855000000000001</v>
      </c>
    </row>
    <row r="137" spans="1:6" x14ac:dyDescent="0.25">
      <c r="A137" s="31">
        <v>12662</v>
      </c>
      <c r="B137" s="4" t="s">
        <v>28</v>
      </c>
      <c r="C137" s="4" t="s">
        <v>70</v>
      </c>
      <c r="D137" s="30">
        <v>5.5</v>
      </c>
      <c r="E137" s="28">
        <v>4</v>
      </c>
      <c r="F137" s="4">
        <v>2.4771000000000001</v>
      </c>
    </row>
    <row r="138" spans="1:6" x14ac:dyDescent="0.25">
      <c r="A138" s="31">
        <v>12662</v>
      </c>
      <c r="B138" s="4" t="s">
        <v>28</v>
      </c>
      <c r="C138" s="4" t="s">
        <v>70</v>
      </c>
      <c r="D138" s="30">
        <v>5.5</v>
      </c>
      <c r="E138" s="28">
        <v>5</v>
      </c>
      <c r="F138" s="4">
        <v>2.5440999999999998</v>
      </c>
    </row>
    <row r="139" spans="1:6" x14ac:dyDescent="0.25">
      <c r="A139" s="31">
        <v>12662</v>
      </c>
      <c r="B139" s="4" t="s">
        <v>29</v>
      </c>
      <c r="C139" s="4" t="s">
        <v>70</v>
      </c>
      <c r="D139" s="30">
        <v>5.5</v>
      </c>
      <c r="E139" s="28">
        <v>0</v>
      </c>
      <c r="F139" s="4">
        <v>8.0681999999999992</v>
      </c>
    </row>
    <row r="140" spans="1:6" x14ac:dyDescent="0.25">
      <c r="A140" s="31">
        <v>12662</v>
      </c>
      <c r="B140" s="4" t="s">
        <v>29</v>
      </c>
      <c r="C140" s="4" t="s">
        <v>70</v>
      </c>
      <c r="D140" s="30">
        <v>5.5</v>
      </c>
      <c r="E140" s="28">
        <v>0.5</v>
      </c>
      <c r="F140" s="4">
        <v>7.7992999999999997</v>
      </c>
    </row>
    <row r="141" spans="1:6" x14ac:dyDescent="0.25">
      <c r="A141" s="31">
        <v>12662</v>
      </c>
      <c r="B141" s="4" t="s">
        <v>29</v>
      </c>
      <c r="C141" s="4" t="s">
        <v>70</v>
      </c>
      <c r="D141" s="30">
        <v>5.5</v>
      </c>
      <c r="E141" s="28">
        <v>1</v>
      </c>
      <c r="F141" s="4">
        <v>7.0682</v>
      </c>
    </row>
    <row r="142" spans="1:6" x14ac:dyDescent="0.25">
      <c r="A142" s="31">
        <v>12662</v>
      </c>
      <c r="B142" s="4" t="s">
        <v>29</v>
      </c>
      <c r="C142" s="4" t="s">
        <v>70</v>
      </c>
      <c r="D142" s="30">
        <v>5.5</v>
      </c>
      <c r="E142" s="28">
        <v>2</v>
      </c>
      <c r="F142" s="4">
        <v>4.0472999999999999</v>
      </c>
    </row>
    <row r="143" spans="1:6" x14ac:dyDescent="0.25">
      <c r="A143" s="31">
        <v>12662</v>
      </c>
      <c r="B143" s="4" t="s">
        <v>29</v>
      </c>
      <c r="C143" s="4" t="s">
        <v>70</v>
      </c>
      <c r="D143" s="30">
        <v>5.5</v>
      </c>
      <c r="E143" s="28">
        <v>3</v>
      </c>
      <c r="F143" s="4">
        <v>4.4526000000000003</v>
      </c>
    </row>
    <row r="144" spans="1:6" x14ac:dyDescent="0.25">
      <c r="A144" s="31">
        <v>12662</v>
      </c>
      <c r="B144" s="4" t="s">
        <v>29</v>
      </c>
      <c r="C144" s="4" t="s">
        <v>70</v>
      </c>
      <c r="D144" s="30">
        <v>5.5</v>
      </c>
      <c r="E144" s="28">
        <v>4</v>
      </c>
      <c r="F144" s="4">
        <v>4.2788000000000004</v>
      </c>
    </row>
    <row r="145" spans="1:6" x14ac:dyDescent="0.25">
      <c r="A145" s="31">
        <v>12662</v>
      </c>
      <c r="B145" s="4" t="s">
        <v>29</v>
      </c>
      <c r="C145" s="4" t="s">
        <v>70</v>
      </c>
      <c r="D145" s="30">
        <v>5.5</v>
      </c>
      <c r="E145" s="28">
        <v>5</v>
      </c>
      <c r="F145" s="4">
        <v>3.6179999999999999</v>
      </c>
    </row>
    <row r="146" spans="1:6" x14ac:dyDescent="0.25">
      <c r="A146" s="31">
        <v>12662</v>
      </c>
      <c r="B146" s="4" t="s">
        <v>27</v>
      </c>
      <c r="C146" s="4" t="s">
        <v>70</v>
      </c>
      <c r="D146" s="30">
        <v>6.5</v>
      </c>
      <c r="E146" s="28">
        <v>0</v>
      </c>
      <c r="F146" s="4">
        <v>8.0681999999999992</v>
      </c>
    </row>
    <row r="147" spans="1:6" x14ac:dyDescent="0.25">
      <c r="A147" s="31">
        <v>12662</v>
      </c>
      <c r="B147" s="4" t="s">
        <v>27</v>
      </c>
      <c r="C147" s="4" t="s">
        <v>70</v>
      </c>
      <c r="D147" s="30">
        <v>6.5</v>
      </c>
      <c r="E147" s="28">
        <v>0.5</v>
      </c>
      <c r="F147" s="4">
        <v>7.0899000000000001</v>
      </c>
    </row>
    <row r="148" spans="1:6" x14ac:dyDescent="0.25">
      <c r="A148" s="31">
        <v>12662</v>
      </c>
      <c r="B148" s="4" t="s">
        <v>27</v>
      </c>
      <c r="C148" s="4" t="s">
        <v>70</v>
      </c>
      <c r="D148" s="30">
        <v>6.5</v>
      </c>
      <c r="E148" s="28">
        <v>1</v>
      </c>
      <c r="F148" s="4">
        <v>5.8451000000000004</v>
      </c>
    </row>
    <row r="149" spans="1:6" x14ac:dyDescent="0.25">
      <c r="A149" s="31">
        <v>12662</v>
      </c>
      <c r="B149" s="4" t="s">
        <v>27</v>
      </c>
      <c r="C149" s="4" t="s">
        <v>70</v>
      </c>
      <c r="D149" s="30">
        <v>6.5</v>
      </c>
      <c r="E149" s="28">
        <v>2</v>
      </c>
      <c r="F149" s="4">
        <v>3.7284000000000002</v>
      </c>
    </row>
    <row r="150" spans="1:6" x14ac:dyDescent="0.25">
      <c r="A150" s="31">
        <v>12662</v>
      </c>
      <c r="B150" s="4" t="s">
        <v>27</v>
      </c>
      <c r="C150" s="4" t="s">
        <v>70</v>
      </c>
      <c r="D150" s="30">
        <v>6.5</v>
      </c>
      <c r="E150" s="28">
        <v>3</v>
      </c>
      <c r="F150" s="4">
        <v>2.5249999999999999</v>
      </c>
    </row>
    <row r="151" spans="1:6" x14ac:dyDescent="0.25">
      <c r="A151" s="31">
        <v>12662</v>
      </c>
      <c r="B151" s="4" t="s">
        <v>27</v>
      </c>
      <c r="C151" s="4" t="s">
        <v>70</v>
      </c>
      <c r="D151" s="30">
        <v>6.5</v>
      </c>
      <c r="E151" s="28">
        <v>5</v>
      </c>
      <c r="F151" s="4">
        <v>2.2671999999999999</v>
      </c>
    </row>
    <row r="152" spans="1:6" x14ac:dyDescent="0.25">
      <c r="A152" s="31">
        <v>12662</v>
      </c>
      <c r="B152" s="4" t="s">
        <v>28</v>
      </c>
      <c r="C152" s="4" t="s">
        <v>70</v>
      </c>
      <c r="D152" s="30">
        <v>6.5</v>
      </c>
      <c r="E152" s="28">
        <v>0</v>
      </c>
      <c r="F152" s="4">
        <v>8.0531000000000006</v>
      </c>
    </row>
    <row r="153" spans="1:6" x14ac:dyDescent="0.25">
      <c r="A153" s="31">
        <v>12662</v>
      </c>
      <c r="B153" s="4" t="s">
        <v>28</v>
      </c>
      <c r="C153" s="4" t="s">
        <v>70</v>
      </c>
      <c r="D153" s="30">
        <v>6.5</v>
      </c>
      <c r="E153" s="28">
        <v>0.5</v>
      </c>
      <c r="F153" s="4">
        <v>7.29</v>
      </c>
    </row>
    <row r="154" spans="1:6" x14ac:dyDescent="0.25">
      <c r="A154" s="31">
        <v>12662</v>
      </c>
      <c r="B154" s="4" t="s">
        <v>28</v>
      </c>
      <c r="C154" s="4" t="s">
        <v>70</v>
      </c>
      <c r="D154" s="30">
        <v>6.5</v>
      </c>
      <c r="E154" s="28">
        <v>1</v>
      </c>
      <c r="F154" s="4">
        <v>6.7243000000000004</v>
      </c>
    </row>
    <row r="155" spans="1:6" x14ac:dyDescent="0.25">
      <c r="A155" s="31">
        <v>12662</v>
      </c>
      <c r="B155" s="4" t="s">
        <v>28</v>
      </c>
      <c r="C155" s="4" t="s">
        <v>70</v>
      </c>
      <c r="D155" s="30">
        <v>6.5</v>
      </c>
      <c r="E155" s="28">
        <v>2</v>
      </c>
      <c r="F155" s="4">
        <v>3.8751000000000002</v>
      </c>
    </row>
    <row r="156" spans="1:6" x14ac:dyDescent="0.25">
      <c r="A156" s="31">
        <v>12662</v>
      </c>
      <c r="B156" s="4" t="s">
        <v>28</v>
      </c>
      <c r="C156" s="4" t="s">
        <v>70</v>
      </c>
      <c r="D156" s="30">
        <v>6.5</v>
      </c>
      <c r="E156" s="28">
        <v>3</v>
      </c>
      <c r="F156" s="4">
        <v>3.8948999999999998</v>
      </c>
    </row>
    <row r="157" spans="1:6" x14ac:dyDescent="0.25">
      <c r="A157" s="31">
        <v>12662</v>
      </c>
      <c r="B157" s="4" t="s">
        <v>28</v>
      </c>
      <c r="C157" s="4" t="s">
        <v>70</v>
      </c>
      <c r="D157" s="30">
        <v>6.5</v>
      </c>
      <c r="E157" s="28">
        <v>4</v>
      </c>
      <c r="F157" s="4">
        <v>3.5623</v>
      </c>
    </row>
    <row r="158" spans="1:6" x14ac:dyDescent="0.25">
      <c r="A158" s="31">
        <v>12662</v>
      </c>
      <c r="B158" s="4" t="s">
        <v>28</v>
      </c>
      <c r="C158" s="4" t="s">
        <v>70</v>
      </c>
      <c r="D158" s="30">
        <v>6.5</v>
      </c>
      <c r="E158" s="28">
        <v>5</v>
      </c>
      <c r="F158" s="4">
        <v>2.8129</v>
      </c>
    </row>
    <row r="159" spans="1:6" x14ac:dyDescent="0.25">
      <c r="A159" s="31">
        <v>12662</v>
      </c>
      <c r="B159" s="4" t="s">
        <v>29</v>
      </c>
      <c r="C159" s="4" t="s">
        <v>70</v>
      </c>
      <c r="D159" s="30">
        <v>6.5</v>
      </c>
      <c r="E159" s="28">
        <v>0</v>
      </c>
      <c r="F159" s="4">
        <v>8.0681999999999992</v>
      </c>
    </row>
    <row r="160" spans="1:6" x14ac:dyDescent="0.25">
      <c r="A160" s="31">
        <v>12662</v>
      </c>
      <c r="B160" s="4" t="s">
        <v>29</v>
      </c>
      <c r="C160" s="4" t="s">
        <v>70</v>
      </c>
      <c r="D160" s="30">
        <v>6.5</v>
      </c>
      <c r="E160" s="28">
        <v>0.5</v>
      </c>
      <c r="F160" s="4">
        <v>7.4728000000000003</v>
      </c>
    </row>
    <row r="161" spans="1:6" x14ac:dyDescent="0.25">
      <c r="A161" s="31">
        <v>12662</v>
      </c>
      <c r="B161" s="4" t="s">
        <v>29</v>
      </c>
      <c r="C161" s="4" t="s">
        <v>70</v>
      </c>
      <c r="D161" s="30">
        <v>6.5</v>
      </c>
      <c r="E161" s="28">
        <v>1</v>
      </c>
      <c r="F161" s="4">
        <v>7.1460999999999997</v>
      </c>
    </row>
    <row r="162" spans="1:6" x14ac:dyDescent="0.25">
      <c r="A162" s="31">
        <v>12662</v>
      </c>
      <c r="B162" s="4" t="s">
        <v>29</v>
      </c>
      <c r="C162" s="4" t="s">
        <v>70</v>
      </c>
      <c r="D162" s="30">
        <v>6.5</v>
      </c>
      <c r="E162" s="28">
        <v>2</v>
      </c>
      <c r="F162" s="4">
        <v>4.415</v>
      </c>
    </row>
    <row r="163" spans="1:6" x14ac:dyDescent="0.25">
      <c r="A163" s="31">
        <v>12662</v>
      </c>
      <c r="B163" s="4" t="s">
        <v>29</v>
      </c>
      <c r="C163" s="4" t="s">
        <v>70</v>
      </c>
      <c r="D163" s="30">
        <v>6.5</v>
      </c>
      <c r="E163" s="28">
        <v>3</v>
      </c>
      <c r="F163" s="4">
        <v>3.9933999999999998</v>
      </c>
    </row>
    <row r="164" spans="1:6" x14ac:dyDescent="0.25">
      <c r="A164" s="31">
        <v>12662</v>
      </c>
      <c r="B164" s="4" t="s">
        <v>29</v>
      </c>
      <c r="C164" s="4" t="s">
        <v>70</v>
      </c>
      <c r="D164" s="30">
        <v>6.5</v>
      </c>
      <c r="E164" s="28">
        <v>4</v>
      </c>
      <c r="F164" s="4">
        <v>3.6021000000000001</v>
      </c>
    </row>
    <row r="165" spans="1:6" x14ac:dyDescent="0.25">
      <c r="A165" s="31">
        <v>12662</v>
      </c>
      <c r="B165" s="4" t="s">
        <v>29</v>
      </c>
      <c r="C165" s="4" t="s">
        <v>70</v>
      </c>
      <c r="D165" s="30">
        <v>6.5</v>
      </c>
      <c r="E165" s="28">
        <v>5</v>
      </c>
      <c r="F165" s="4">
        <v>3.3010000000000002</v>
      </c>
    </row>
    <row r="166" spans="1:6" x14ac:dyDescent="0.25">
      <c r="A166" s="31">
        <v>12662</v>
      </c>
      <c r="B166" s="4" t="s">
        <v>27</v>
      </c>
      <c r="C166" s="4" t="s">
        <v>70</v>
      </c>
      <c r="D166" s="30">
        <v>7.5</v>
      </c>
      <c r="E166" s="28">
        <v>0</v>
      </c>
      <c r="F166" s="4">
        <v>8.0681999999999992</v>
      </c>
    </row>
    <row r="167" spans="1:6" x14ac:dyDescent="0.25">
      <c r="A167" s="31">
        <v>12662</v>
      </c>
      <c r="B167" s="4" t="s">
        <v>27</v>
      </c>
      <c r="C167" s="4" t="s">
        <v>70</v>
      </c>
      <c r="D167" s="30">
        <v>7.5</v>
      </c>
      <c r="E167" s="28">
        <v>0.5</v>
      </c>
      <c r="F167" s="4">
        <v>6.9191000000000003</v>
      </c>
    </row>
    <row r="168" spans="1:6" x14ac:dyDescent="0.25">
      <c r="A168" s="31">
        <v>12662</v>
      </c>
      <c r="B168" s="4" t="s">
        <v>27</v>
      </c>
      <c r="C168" s="4" t="s">
        <v>70</v>
      </c>
      <c r="D168" s="30">
        <v>7.5</v>
      </c>
      <c r="E168" s="28">
        <v>1</v>
      </c>
      <c r="F168" s="4">
        <v>6.8632999999999997</v>
      </c>
    </row>
    <row r="169" spans="1:6" x14ac:dyDescent="0.25">
      <c r="A169" s="31">
        <v>12662</v>
      </c>
      <c r="B169" s="4" t="s">
        <v>27</v>
      </c>
      <c r="C169" s="4" t="s">
        <v>70</v>
      </c>
      <c r="D169" s="30">
        <v>7.5</v>
      </c>
      <c r="E169" s="28">
        <v>2</v>
      </c>
      <c r="F169" s="4">
        <v>3.8948999999999998</v>
      </c>
    </row>
    <row r="170" spans="1:6" x14ac:dyDescent="0.25">
      <c r="A170" s="31">
        <v>12662</v>
      </c>
      <c r="B170" s="4" t="s">
        <v>27</v>
      </c>
      <c r="C170" s="4" t="s">
        <v>70</v>
      </c>
      <c r="D170" s="30">
        <v>7.5</v>
      </c>
      <c r="E170" s="28">
        <v>3</v>
      </c>
      <c r="F170" s="4">
        <v>2.7404000000000002</v>
      </c>
    </row>
    <row r="171" spans="1:6" x14ac:dyDescent="0.25">
      <c r="A171" s="31">
        <v>12662</v>
      </c>
      <c r="B171" s="4" t="s">
        <v>27</v>
      </c>
      <c r="C171" s="4" t="s">
        <v>70</v>
      </c>
      <c r="D171" s="30">
        <v>7.5</v>
      </c>
      <c r="E171" s="28">
        <v>4</v>
      </c>
      <c r="F171" s="4">
        <v>2.2174999999999998</v>
      </c>
    </row>
    <row r="172" spans="1:6" x14ac:dyDescent="0.25">
      <c r="A172" s="31">
        <v>12662</v>
      </c>
      <c r="B172" s="4" t="s">
        <v>27</v>
      </c>
      <c r="C172" s="4" t="s">
        <v>70</v>
      </c>
      <c r="D172" s="30">
        <v>7.5</v>
      </c>
      <c r="E172" s="28">
        <v>5</v>
      </c>
      <c r="F172" s="4">
        <v>2.8451</v>
      </c>
    </row>
    <row r="173" spans="1:6" x14ac:dyDescent="0.25">
      <c r="A173" s="31">
        <v>12662</v>
      </c>
      <c r="B173" s="4" t="s">
        <v>28</v>
      </c>
      <c r="C173" s="4" t="s">
        <v>70</v>
      </c>
      <c r="D173" s="30">
        <v>7.5</v>
      </c>
      <c r="E173" s="28">
        <v>0</v>
      </c>
      <c r="F173" s="4">
        <v>8.0531000000000006</v>
      </c>
    </row>
    <row r="174" spans="1:6" x14ac:dyDescent="0.25">
      <c r="A174" s="31">
        <v>12662</v>
      </c>
      <c r="B174" s="4" t="s">
        <v>28</v>
      </c>
      <c r="C174" s="4" t="s">
        <v>70</v>
      </c>
      <c r="D174" s="30">
        <v>7.5</v>
      </c>
      <c r="E174" s="28">
        <v>0.5</v>
      </c>
      <c r="F174" s="4">
        <v>6.2855999999999996</v>
      </c>
    </row>
    <row r="175" spans="1:6" x14ac:dyDescent="0.25">
      <c r="A175" s="31">
        <v>12662</v>
      </c>
      <c r="B175" s="4" t="s">
        <v>28</v>
      </c>
      <c r="C175" s="4" t="s">
        <v>70</v>
      </c>
      <c r="D175" s="30">
        <v>7.5</v>
      </c>
      <c r="E175" s="28">
        <v>1</v>
      </c>
      <c r="F175" s="4">
        <v>4.7243000000000004</v>
      </c>
    </row>
    <row r="176" spans="1:6" x14ac:dyDescent="0.25">
      <c r="A176" s="31">
        <v>12662</v>
      </c>
      <c r="B176" s="4" t="s">
        <v>28</v>
      </c>
      <c r="C176" s="4" t="s">
        <v>70</v>
      </c>
      <c r="D176" s="30">
        <v>7.5</v>
      </c>
      <c r="E176" s="28">
        <v>2</v>
      </c>
      <c r="F176" s="4">
        <v>2.7671999999999999</v>
      </c>
    </row>
    <row r="177" spans="1:6" x14ac:dyDescent="0.25">
      <c r="A177" s="31">
        <v>12662</v>
      </c>
      <c r="B177" s="4" t="s">
        <v>28</v>
      </c>
      <c r="C177" s="4" t="s">
        <v>70</v>
      </c>
      <c r="D177" s="30">
        <v>7.5</v>
      </c>
      <c r="E177" s="28">
        <v>3</v>
      </c>
      <c r="F177" s="4">
        <v>2.6179999999999999</v>
      </c>
    </row>
    <row r="178" spans="1:6" x14ac:dyDescent="0.25">
      <c r="A178" s="31">
        <v>12662</v>
      </c>
      <c r="B178" s="4" t="s">
        <v>28</v>
      </c>
      <c r="C178" s="4" t="s">
        <v>70</v>
      </c>
      <c r="D178" s="30">
        <v>7.5</v>
      </c>
      <c r="E178" s="28">
        <v>4</v>
      </c>
      <c r="F178" s="4">
        <v>3.3711000000000002</v>
      </c>
    </row>
    <row r="179" spans="1:6" x14ac:dyDescent="0.25">
      <c r="A179" s="31">
        <v>12662</v>
      </c>
      <c r="B179" s="4" t="s">
        <v>28</v>
      </c>
      <c r="C179" s="4" t="s">
        <v>70</v>
      </c>
      <c r="D179" s="30">
        <v>7.5</v>
      </c>
      <c r="E179" s="28">
        <v>5</v>
      </c>
      <c r="F179" s="4">
        <v>2</v>
      </c>
    </row>
    <row r="180" spans="1:6" x14ac:dyDescent="0.25">
      <c r="A180" s="31">
        <v>12662</v>
      </c>
      <c r="B180" s="4" t="s">
        <v>29</v>
      </c>
      <c r="C180" s="4" t="s">
        <v>70</v>
      </c>
      <c r="D180" s="30">
        <v>7.5</v>
      </c>
      <c r="E180" s="28">
        <v>0</v>
      </c>
      <c r="F180" s="4">
        <v>8.0681999999999992</v>
      </c>
    </row>
    <row r="181" spans="1:6" x14ac:dyDescent="0.25">
      <c r="A181" s="31">
        <v>12662</v>
      </c>
      <c r="B181" s="4" t="s">
        <v>29</v>
      </c>
      <c r="C181" s="4" t="s">
        <v>70</v>
      </c>
      <c r="D181" s="30">
        <v>7.5</v>
      </c>
      <c r="E181" s="28">
        <v>0.5</v>
      </c>
      <c r="F181" s="4">
        <v>7.0792000000000002</v>
      </c>
    </row>
    <row r="182" spans="1:6" x14ac:dyDescent="0.25">
      <c r="A182" s="31">
        <v>12662</v>
      </c>
      <c r="B182" s="4" t="s">
        <v>29</v>
      </c>
      <c r="C182" s="4" t="s">
        <v>70</v>
      </c>
      <c r="D182" s="30">
        <v>7.5</v>
      </c>
      <c r="E182" s="28">
        <v>1</v>
      </c>
      <c r="F182" s="4">
        <v>5.4264999999999999</v>
      </c>
    </row>
    <row r="183" spans="1:6" x14ac:dyDescent="0.25">
      <c r="A183" s="31">
        <v>12662</v>
      </c>
      <c r="B183" s="4" t="s">
        <v>29</v>
      </c>
      <c r="C183" s="4" t="s">
        <v>70</v>
      </c>
      <c r="D183" s="30">
        <v>7.5</v>
      </c>
      <c r="E183" s="28">
        <v>2</v>
      </c>
      <c r="F183" s="4">
        <v>3.2635999999999998</v>
      </c>
    </row>
    <row r="184" spans="1:6" x14ac:dyDescent="0.25">
      <c r="A184" s="31">
        <v>12662</v>
      </c>
      <c r="B184" s="4" t="s">
        <v>29</v>
      </c>
      <c r="C184" s="4" t="s">
        <v>70</v>
      </c>
      <c r="D184" s="30">
        <v>7.5</v>
      </c>
      <c r="E184" s="28">
        <v>3</v>
      </c>
      <c r="F184" s="4">
        <v>3.6021000000000001</v>
      </c>
    </row>
    <row r="185" spans="1:6" x14ac:dyDescent="0.25">
      <c r="A185" s="31">
        <v>12662</v>
      </c>
      <c r="B185" s="4" t="s">
        <v>29</v>
      </c>
      <c r="C185" s="4" t="s">
        <v>70</v>
      </c>
      <c r="D185" s="30">
        <v>7.5</v>
      </c>
      <c r="E185" s="28">
        <v>4</v>
      </c>
      <c r="F185" s="4">
        <v>2.7671999999999999</v>
      </c>
    </row>
    <row r="186" spans="1:6" x14ac:dyDescent="0.25">
      <c r="A186" s="31">
        <v>12662</v>
      </c>
      <c r="B186" s="4" t="s">
        <v>29</v>
      </c>
      <c r="C186" s="4" t="s">
        <v>70</v>
      </c>
      <c r="D186" s="30">
        <v>7.5</v>
      </c>
      <c r="E186" s="28">
        <v>5</v>
      </c>
      <c r="F186" s="4">
        <v>2.3010000000000002</v>
      </c>
    </row>
    <row r="187" spans="1:6" x14ac:dyDescent="0.25">
      <c r="A187" s="31">
        <v>12662</v>
      </c>
      <c r="B187" s="4" t="s">
        <v>27</v>
      </c>
      <c r="C187" s="4" t="s">
        <v>70</v>
      </c>
      <c r="D187" s="30">
        <v>8.5</v>
      </c>
      <c r="E187" s="28">
        <v>0</v>
      </c>
      <c r="F187" s="4">
        <v>8.0681999999999992</v>
      </c>
    </row>
    <row r="188" spans="1:6" x14ac:dyDescent="0.25">
      <c r="A188" s="31">
        <v>12662</v>
      </c>
      <c r="B188" s="4" t="s">
        <v>27</v>
      </c>
      <c r="C188" s="4" t="s">
        <v>70</v>
      </c>
      <c r="D188" s="30">
        <v>8.5</v>
      </c>
      <c r="E188" s="28">
        <v>0.5</v>
      </c>
      <c r="F188" s="4">
        <v>5.3010000000000002</v>
      </c>
    </row>
    <row r="189" spans="1:6" x14ac:dyDescent="0.25">
      <c r="A189" s="31">
        <v>12662</v>
      </c>
      <c r="B189" s="4" t="s">
        <v>27</v>
      </c>
      <c r="C189" s="4" t="s">
        <v>70</v>
      </c>
      <c r="D189" s="30">
        <v>8.5</v>
      </c>
      <c r="E189" s="28">
        <v>1</v>
      </c>
      <c r="F189" s="4">
        <v>4.2625000000000002</v>
      </c>
    </row>
    <row r="190" spans="1:6" x14ac:dyDescent="0.25">
      <c r="A190" s="31">
        <v>12662</v>
      </c>
      <c r="B190" s="4" t="s">
        <v>27</v>
      </c>
      <c r="C190" s="4" t="s">
        <v>70</v>
      </c>
      <c r="D190" s="30">
        <v>8.5</v>
      </c>
      <c r="E190" s="28">
        <v>2</v>
      </c>
      <c r="F190" s="4">
        <v>3.8837000000000002</v>
      </c>
    </row>
    <row r="191" spans="1:6" x14ac:dyDescent="0.25">
      <c r="A191" s="31">
        <v>12662</v>
      </c>
      <c r="B191" s="4" t="s">
        <v>27</v>
      </c>
      <c r="C191" s="4" t="s">
        <v>70</v>
      </c>
      <c r="D191" s="30">
        <v>8.5</v>
      </c>
      <c r="E191" s="28">
        <v>3</v>
      </c>
      <c r="F191" s="4">
        <v>2.9933999999999998</v>
      </c>
    </row>
    <row r="192" spans="1:6" x14ac:dyDescent="0.25">
      <c r="A192" s="31">
        <v>12662</v>
      </c>
      <c r="B192" s="4" t="s">
        <v>27</v>
      </c>
      <c r="C192" s="4" t="s">
        <v>70</v>
      </c>
      <c r="D192" s="30">
        <v>8.5</v>
      </c>
      <c r="E192" s="28">
        <v>4</v>
      </c>
      <c r="F192" s="4">
        <v>1.5441</v>
      </c>
    </row>
    <row r="193" spans="1:6" x14ac:dyDescent="0.25">
      <c r="A193" s="31">
        <v>12662</v>
      </c>
      <c r="B193" s="4" t="s">
        <v>27</v>
      </c>
      <c r="C193" s="4" t="s">
        <v>70</v>
      </c>
      <c r="D193" s="30">
        <v>8.5</v>
      </c>
      <c r="E193" s="28">
        <v>5</v>
      </c>
      <c r="F193" s="4">
        <v>2.2174999999999998</v>
      </c>
    </row>
    <row r="194" spans="1:6" x14ac:dyDescent="0.25">
      <c r="A194" s="31">
        <v>12662</v>
      </c>
      <c r="B194" s="4" t="s">
        <v>28</v>
      </c>
      <c r="C194" s="4" t="s">
        <v>70</v>
      </c>
      <c r="D194" s="30">
        <v>8.5</v>
      </c>
      <c r="E194" s="28">
        <v>0</v>
      </c>
      <c r="F194" s="4">
        <v>8.0531000000000006</v>
      </c>
    </row>
    <row r="195" spans="1:6" x14ac:dyDescent="0.25">
      <c r="A195" s="31">
        <v>12662</v>
      </c>
      <c r="B195" s="4" t="s">
        <v>28</v>
      </c>
      <c r="C195" s="4" t="s">
        <v>70</v>
      </c>
      <c r="D195" s="30">
        <v>8.5</v>
      </c>
      <c r="E195" s="28">
        <v>0.5</v>
      </c>
      <c r="F195" s="4">
        <v>5.2122000000000002</v>
      </c>
    </row>
    <row r="196" spans="1:6" x14ac:dyDescent="0.25">
      <c r="A196" s="31">
        <v>12662</v>
      </c>
      <c r="B196" s="4" t="s">
        <v>28</v>
      </c>
      <c r="C196" s="4" t="s">
        <v>70</v>
      </c>
      <c r="D196" s="30">
        <v>8.5</v>
      </c>
      <c r="E196" s="28">
        <v>1</v>
      </c>
      <c r="F196" s="4">
        <v>3.9030999999999998</v>
      </c>
    </row>
    <row r="197" spans="1:6" x14ac:dyDescent="0.25">
      <c r="A197" s="31">
        <v>12662</v>
      </c>
      <c r="B197" s="4" t="s">
        <v>28</v>
      </c>
      <c r="C197" s="4" t="s">
        <v>70</v>
      </c>
      <c r="D197" s="30">
        <v>8.5</v>
      </c>
      <c r="E197" s="28">
        <v>2</v>
      </c>
      <c r="F197" s="4">
        <v>3.3978999999999999</v>
      </c>
    </row>
    <row r="198" spans="1:6" x14ac:dyDescent="0.25">
      <c r="A198" s="31">
        <v>12662</v>
      </c>
      <c r="B198" s="4" t="s">
        <v>28</v>
      </c>
      <c r="C198" s="4" t="s">
        <v>70</v>
      </c>
      <c r="D198" s="30">
        <v>8.5</v>
      </c>
      <c r="E198" s="28">
        <v>3</v>
      </c>
      <c r="F198" s="4">
        <v>3.9933999999999998</v>
      </c>
    </row>
    <row r="199" spans="1:6" x14ac:dyDescent="0.25">
      <c r="A199" s="31">
        <v>12662</v>
      </c>
      <c r="B199" s="4" t="s">
        <v>28</v>
      </c>
      <c r="C199" s="4" t="s">
        <v>70</v>
      </c>
      <c r="D199" s="30">
        <v>8.5</v>
      </c>
      <c r="E199" s="28">
        <v>4</v>
      </c>
      <c r="F199" s="4">
        <v>2.5440999999999998</v>
      </c>
    </row>
    <row r="200" spans="1:6" x14ac:dyDescent="0.25">
      <c r="A200" s="31">
        <v>12662</v>
      </c>
      <c r="B200" s="4" t="s">
        <v>28</v>
      </c>
      <c r="C200" s="4" t="s">
        <v>70</v>
      </c>
      <c r="D200" s="30">
        <v>8.5</v>
      </c>
      <c r="E200" s="28">
        <v>5</v>
      </c>
      <c r="F200" s="4">
        <v>2.5623</v>
      </c>
    </row>
    <row r="201" spans="1:6" x14ac:dyDescent="0.25">
      <c r="A201" s="31">
        <v>12662</v>
      </c>
      <c r="B201" s="4" t="s">
        <v>29</v>
      </c>
      <c r="C201" s="4" t="s">
        <v>70</v>
      </c>
      <c r="D201" s="30">
        <v>8.5</v>
      </c>
      <c r="E201" s="28">
        <v>0</v>
      </c>
      <c r="F201" s="4">
        <v>8.0681999999999992</v>
      </c>
    </row>
    <row r="202" spans="1:6" x14ac:dyDescent="0.25">
      <c r="A202" s="31">
        <v>12662</v>
      </c>
      <c r="B202" s="4" t="s">
        <v>29</v>
      </c>
      <c r="C202" s="4" t="s">
        <v>70</v>
      </c>
      <c r="D202" s="30">
        <v>8.5</v>
      </c>
      <c r="E202" s="28">
        <v>0.5</v>
      </c>
      <c r="F202" s="4">
        <v>5.4518000000000004</v>
      </c>
    </row>
    <row r="203" spans="1:6" x14ac:dyDescent="0.25">
      <c r="A203" s="31">
        <v>12662</v>
      </c>
      <c r="B203" s="4" t="s">
        <v>29</v>
      </c>
      <c r="C203" s="4" t="s">
        <v>70</v>
      </c>
      <c r="D203" s="30">
        <v>8.5</v>
      </c>
      <c r="E203" s="28">
        <v>1</v>
      </c>
      <c r="F203" s="4">
        <v>4.1847000000000003</v>
      </c>
    </row>
    <row r="204" spans="1:6" x14ac:dyDescent="0.25">
      <c r="A204" s="31">
        <v>12662</v>
      </c>
      <c r="B204" s="4" t="s">
        <v>29</v>
      </c>
      <c r="C204" s="4" t="s">
        <v>70</v>
      </c>
      <c r="D204" s="30">
        <v>8.5</v>
      </c>
      <c r="E204" s="28">
        <v>2</v>
      </c>
      <c r="F204" s="4">
        <v>4.0917000000000003</v>
      </c>
    </row>
    <row r="205" spans="1:6" x14ac:dyDescent="0.25">
      <c r="A205" s="31">
        <v>12662</v>
      </c>
      <c r="B205" s="4" t="s">
        <v>29</v>
      </c>
      <c r="C205" s="4" t="s">
        <v>70</v>
      </c>
      <c r="D205" s="30">
        <v>8.5</v>
      </c>
      <c r="E205" s="28">
        <v>3</v>
      </c>
      <c r="F205" s="4">
        <v>3.5440999999999998</v>
      </c>
    </row>
    <row r="206" spans="1:6" x14ac:dyDescent="0.25">
      <c r="A206" s="31">
        <v>12662</v>
      </c>
      <c r="B206" s="4" t="s">
        <v>29</v>
      </c>
      <c r="C206" s="4" t="s">
        <v>70</v>
      </c>
      <c r="D206" s="30">
        <v>8.5</v>
      </c>
      <c r="E206" s="28">
        <v>4</v>
      </c>
      <c r="F206" s="4">
        <v>2.9369999999999998</v>
      </c>
    </row>
    <row r="207" spans="1:6" x14ac:dyDescent="0.25">
      <c r="A207" s="31">
        <v>12662</v>
      </c>
      <c r="B207" s="4" t="s">
        <v>29</v>
      </c>
      <c r="C207" s="4" t="s">
        <v>70</v>
      </c>
      <c r="D207" s="30">
        <v>8.5</v>
      </c>
      <c r="E207" s="28">
        <v>5</v>
      </c>
      <c r="F207" s="4">
        <v>2.7118000000000002</v>
      </c>
    </row>
    <row r="208" spans="1:6" x14ac:dyDescent="0.25">
      <c r="A208" s="31">
        <v>13126</v>
      </c>
      <c r="B208" s="4" t="s">
        <v>27</v>
      </c>
      <c r="C208" t="s">
        <v>70</v>
      </c>
      <c r="D208" s="30">
        <v>4.5</v>
      </c>
      <c r="E208" s="28">
        <v>0</v>
      </c>
      <c r="F208" s="4">
        <v>7.8632999999999997</v>
      </c>
    </row>
    <row r="209" spans="1:6" x14ac:dyDescent="0.25">
      <c r="A209" s="31">
        <v>13126</v>
      </c>
      <c r="B209" s="4" t="s">
        <v>27</v>
      </c>
      <c r="C209" t="s">
        <v>70</v>
      </c>
      <c r="D209" s="30">
        <v>4.5</v>
      </c>
      <c r="E209" s="28">
        <v>0.5</v>
      </c>
      <c r="F209" s="4">
        <v>3.8260999999999998</v>
      </c>
    </row>
    <row r="210" spans="1:6" x14ac:dyDescent="0.25">
      <c r="A210" s="31">
        <v>13126</v>
      </c>
      <c r="B210" s="4" t="s">
        <v>27</v>
      </c>
      <c r="C210" t="s">
        <v>70</v>
      </c>
      <c r="D210" s="30">
        <v>4.5</v>
      </c>
      <c r="E210" s="28">
        <v>1</v>
      </c>
      <c r="F210" s="4">
        <v>3.0354000000000001</v>
      </c>
    </row>
    <row r="211" spans="1:6" x14ac:dyDescent="0.25">
      <c r="A211" s="31">
        <v>13126</v>
      </c>
      <c r="B211" s="4" t="s">
        <v>27</v>
      </c>
      <c r="C211" t="s">
        <v>70</v>
      </c>
      <c r="D211" s="30">
        <v>4.5</v>
      </c>
      <c r="E211" s="28">
        <v>2</v>
      </c>
      <c r="F211" s="4">
        <v>2.3711000000000002</v>
      </c>
    </row>
    <row r="212" spans="1:6" x14ac:dyDescent="0.25">
      <c r="A212" s="31">
        <v>13126</v>
      </c>
      <c r="B212" s="4" t="s">
        <v>27</v>
      </c>
      <c r="C212" t="s">
        <v>70</v>
      </c>
      <c r="D212" s="30">
        <v>4.5</v>
      </c>
      <c r="E212" s="28">
        <v>4</v>
      </c>
      <c r="F212" s="4">
        <v>2.1303000000000001</v>
      </c>
    </row>
    <row r="213" spans="1:6" x14ac:dyDescent="0.25">
      <c r="A213" s="31">
        <v>13126</v>
      </c>
      <c r="B213" s="4" t="s">
        <v>27</v>
      </c>
      <c r="C213" t="s">
        <v>70</v>
      </c>
      <c r="D213" s="30">
        <v>4.5</v>
      </c>
      <c r="E213" s="28">
        <v>5</v>
      </c>
      <c r="F213" s="4">
        <v>1.5441</v>
      </c>
    </row>
    <row r="214" spans="1:6" x14ac:dyDescent="0.25">
      <c r="A214" s="31">
        <v>13126</v>
      </c>
      <c r="B214" s="4" t="s">
        <v>28</v>
      </c>
      <c r="C214" t="s">
        <v>70</v>
      </c>
      <c r="D214" s="30">
        <v>4.5</v>
      </c>
      <c r="E214" s="28">
        <v>0</v>
      </c>
      <c r="F214" s="4">
        <v>8.0531000000000006</v>
      </c>
    </row>
    <row r="215" spans="1:6" x14ac:dyDescent="0.25">
      <c r="A215" s="31">
        <v>13126</v>
      </c>
      <c r="B215" s="4" t="s">
        <v>28</v>
      </c>
      <c r="C215" t="s">
        <v>70</v>
      </c>
      <c r="D215" s="30">
        <v>4.5</v>
      </c>
      <c r="E215" s="28">
        <v>0.5</v>
      </c>
      <c r="F215" s="4">
        <v>2.8451</v>
      </c>
    </row>
    <row r="216" spans="1:6" x14ac:dyDescent="0.25">
      <c r="A216" s="31">
        <v>13126</v>
      </c>
      <c r="B216" s="4" t="s">
        <v>29</v>
      </c>
      <c r="C216" t="s">
        <v>70</v>
      </c>
      <c r="D216" s="30">
        <v>4.5</v>
      </c>
      <c r="E216" s="28">
        <v>0</v>
      </c>
      <c r="F216" s="4">
        <v>8</v>
      </c>
    </row>
    <row r="217" spans="1:6" x14ac:dyDescent="0.25">
      <c r="A217" s="31">
        <v>13126</v>
      </c>
      <c r="B217" s="4" t="s">
        <v>29</v>
      </c>
      <c r="C217" t="s">
        <v>70</v>
      </c>
      <c r="D217" s="30">
        <v>4.5</v>
      </c>
      <c r="E217" s="28">
        <v>0.5</v>
      </c>
      <c r="F217" s="4">
        <v>3.4771000000000001</v>
      </c>
    </row>
    <row r="218" spans="1:6" x14ac:dyDescent="0.25">
      <c r="A218" s="31">
        <v>13126</v>
      </c>
      <c r="B218" s="4" t="s">
        <v>29</v>
      </c>
      <c r="C218" t="s">
        <v>70</v>
      </c>
      <c r="D218" s="30">
        <v>4.5</v>
      </c>
      <c r="E218" s="28">
        <v>1</v>
      </c>
      <c r="F218" s="4">
        <v>2.7671999999999999</v>
      </c>
    </row>
    <row r="219" spans="1:6" x14ac:dyDescent="0.25">
      <c r="A219" s="31">
        <v>13126</v>
      </c>
      <c r="B219" s="4" t="s">
        <v>29</v>
      </c>
      <c r="C219" t="s">
        <v>70</v>
      </c>
      <c r="D219" s="30">
        <v>4.5</v>
      </c>
      <c r="E219" s="28">
        <v>2</v>
      </c>
      <c r="F219" s="4">
        <v>2.8662999999999998</v>
      </c>
    </row>
    <row r="220" spans="1:6" x14ac:dyDescent="0.25">
      <c r="A220" s="31">
        <v>13126</v>
      </c>
      <c r="B220" s="4" t="s">
        <v>29</v>
      </c>
      <c r="C220" t="s">
        <v>70</v>
      </c>
      <c r="D220" s="30">
        <v>4.5</v>
      </c>
      <c r="E220" s="28">
        <v>4</v>
      </c>
      <c r="F220" s="4">
        <v>3.7404000000000002</v>
      </c>
    </row>
    <row r="221" spans="1:6" x14ac:dyDescent="0.25">
      <c r="A221" s="31">
        <v>13126</v>
      </c>
      <c r="B221" s="4" t="s">
        <v>27</v>
      </c>
      <c r="C221" t="s">
        <v>70</v>
      </c>
      <c r="D221" s="30">
        <v>5.5</v>
      </c>
      <c r="E221" s="28">
        <v>0</v>
      </c>
      <c r="F221" s="4">
        <v>7.7992999999999997</v>
      </c>
    </row>
    <row r="222" spans="1:6" x14ac:dyDescent="0.25">
      <c r="A222" s="31">
        <v>13126</v>
      </c>
      <c r="B222" s="4" t="s">
        <v>27</v>
      </c>
      <c r="C222" t="s">
        <v>70</v>
      </c>
      <c r="D222" s="30">
        <v>5.5</v>
      </c>
      <c r="E222" s="28">
        <v>0.5</v>
      </c>
      <c r="F222" s="4">
        <v>7</v>
      </c>
    </row>
    <row r="223" spans="1:6" x14ac:dyDescent="0.25">
      <c r="A223" s="31">
        <v>13126</v>
      </c>
      <c r="B223" s="4" t="s">
        <v>27</v>
      </c>
      <c r="C223" t="s">
        <v>70</v>
      </c>
      <c r="D223" s="30">
        <v>5.5</v>
      </c>
      <c r="E223" s="28">
        <v>1</v>
      </c>
      <c r="F223" s="4">
        <v>6.3856000000000002</v>
      </c>
    </row>
    <row r="224" spans="1:6" x14ac:dyDescent="0.25">
      <c r="A224" s="31">
        <v>13126</v>
      </c>
      <c r="B224" s="4" t="s">
        <v>27</v>
      </c>
      <c r="C224" t="s">
        <v>70</v>
      </c>
      <c r="D224" s="30">
        <v>5.5</v>
      </c>
      <c r="E224" s="28">
        <v>2</v>
      </c>
      <c r="F224" s="4">
        <v>3.7888999999999999</v>
      </c>
    </row>
    <row r="225" spans="1:6" x14ac:dyDescent="0.25">
      <c r="A225" s="31">
        <v>13126</v>
      </c>
      <c r="B225" s="4" t="s">
        <v>27</v>
      </c>
      <c r="C225" t="s">
        <v>70</v>
      </c>
      <c r="D225" s="30">
        <v>5.5</v>
      </c>
      <c r="E225" s="28">
        <v>3</v>
      </c>
      <c r="F225" s="4">
        <v>3.7118000000000002</v>
      </c>
    </row>
    <row r="226" spans="1:6" x14ac:dyDescent="0.25">
      <c r="A226" s="31">
        <v>13126</v>
      </c>
      <c r="B226" s="4" t="s">
        <v>27</v>
      </c>
      <c r="C226" t="s">
        <v>70</v>
      </c>
      <c r="D226" s="30">
        <v>5.5</v>
      </c>
      <c r="E226" s="28">
        <v>4</v>
      </c>
      <c r="F226" s="4">
        <v>3.6284000000000001</v>
      </c>
    </row>
    <row r="227" spans="1:6" x14ac:dyDescent="0.25">
      <c r="A227" s="31">
        <v>13126</v>
      </c>
      <c r="B227" s="4" t="s">
        <v>27</v>
      </c>
      <c r="C227" t="s">
        <v>70</v>
      </c>
      <c r="D227" s="30">
        <v>5.5</v>
      </c>
      <c r="E227" s="28">
        <v>5</v>
      </c>
      <c r="F227" s="4">
        <v>3.6179999999999999</v>
      </c>
    </row>
    <row r="228" spans="1:6" x14ac:dyDescent="0.25">
      <c r="A228" s="31">
        <v>13126</v>
      </c>
      <c r="B228" s="4" t="s">
        <v>28</v>
      </c>
      <c r="C228" t="s">
        <v>70</v>
      </c>
      <c r="D228" s="30">
        <v>5.5</v>
      </c>
      <c r="E228" s="28">
        <v>0</v>
      </c>
      <c r="F228" s="4">
        <v>7.7782</v>
      </c>
    </row>
    <row r="229" spans="1:6" x14ac:dyDescent="0.25">
      <c r="A229" s="31">
        <v>13126</v>
      </c>
      <c r="B229" s="4" t="s">
        <v>28</v>
      </c>
      <c r="C229" t="s">
        <v>70</v>
      </c>
      <c r="D229" s="30">
        <v>5.5</v>
      </c>
      <c r="E229" s="28">
        <v>0.5</v>
      </c>
      <c r="F229" s="4">
        <v>7.2788000000000004</v>
      </c>
    </row>
    <row r="230" spans="1:6" x14ac:dyDescent="0.25">
      <c r="A230" s="31">
        <v>13126</v>
      </c>
      <c r="B230" s="4" t="s">
        <v>28</v>
      </c>
      <c r="C230" t="s">
        <v>70</v>
      </c>
      <c r="D230" s="30">
        <v>5.5</v>
      </c>
      <c r="E230" s="28">
        <v>1</v>
      </c>
      <c r="F230" s="4">
        <v>6.7782</v>
      </c>
    </row>
    <row r="231" spans="1:6" x14ac:dyDescent="0.25">
      <c r="A231" s="31">
        <v>13126</v>
      </c>
      <c r="B231" s="4" t="s">
        <v>28</v>
      </c>
      <c r="C231" t="s">
        <v>70</v>
      </c>
      <c r="D231" s="30">
        <v>5.5</v>
      </c>
      <c r="E231" s="28">
        <v>2</v>
      </c>
      <c r="F231" s="4">
        <v>3.8662999999999998</v>
      </c>
    </row>
    <row r="232" spans="1:6" x14ac:dyDescent="0.25">
      <c r="A232" s="31">
        <v>13126</v>
      </c>
      <c r="B232" s="4" t="s">
        <v>28</v>
      </c>
      <c r="C232" t="s">
        <v>70</v>
      </c>
      <c r="D232" s="30">
        <v>5.5</v>
      </c>
      <c r="E232" s="28">
        <v>3</v>
      </c>
      <c r="F232" s="4">
        <v>3.4232</v>
      </c>
    </row>
    <row r="233" spans="1:6" x14ac:dyDescent="0.25">
      <c r="A233" s="31">
        <v>13126</v>
      </c>
      <c r="B233" s="4" t="s">
        <v>28</v>
      </c>
      <c r="C233" t="s">
        <v>70</v>
      </c>
      <c r="D233" s="30">
        <v>5.5</v>
      </c>
      <c r="E233" s="28">
        <v>4</v>
      </c>
      <c r="F233" s="4">
        <v>2.6021000000000001</v>
      </c>
    </row>
    <row r="234" spans="1:6" x14ac:dyDescent="0.25">
      <c r="A234" s="31">
        <v>13126</v>
      </c>
      <c r="B234" s="4" t="s">
        <v>28</v>
      </c>
      <c r="C234" t="s">
        <v>70</v>
      </c>
      <c r="D234" s="30">
        <v>5.5</v>
      </c>
      <c r="E234" s="28">
        <v>5</v>
      </c>
      <c r="F234" s="4">
        <v>2.4548000000000001</v>
      </c>
    </row>
    <row r="235" spans="1:6" x14ac:dyDescent="0.25">
      <c r="A235" s="31">
        <v>13126</v>
      </c>
      <c r="B235" s="4" t="s">
        <v>29</v>
      </c>
      <c r="C235" t="s">
        <v>70</v>
      </c>
      <c r="D235" s="30">
        <v>5.5</v>
      </c>
      <c r="E235" s="28">
        <v>0</v>
      </c>
      <c r="F235" s="4">
        <v>7.8632999999999997</v>
      </c>
    </row>
    <row r="236" spans="1:6" x14ac:dyDescent="0.25">
      <c r="A236" s="31">
        <v>13126</v>
      </c>
      <c r="B236" s="4" t="s">
        <v>29</v>
      </c>
      <c r="C236" t="s">
        <v>70</v>
      </c>
      <c r="D236" s="30">
        <v>5.5</v>
      </c>
      <c r="E236" s="28">
        <v>0.5</v>
      </c>
      <c r="F236" s="4">
        <v>6.9542000000000002</v>
      </c>
    </row>
    <row r="237" spans="1:6" x14ac:dyDescent="0.25">
      <c r="A237" s="31">
        <v>13126</v>
      </c>
      <c r="B237" s="4" t="s">
        <v>29</v>
      </c>
      <c r="C237" t="s">
        <v>70</v>
      </c>
      <c r="D237" s="30">
        <v>5.5</v>
      </c>
      <c r="E237" s="28">
        <v>1</v>
      </c>
      <c r="F237" s="4">
        <v>5.7243000000000004</v>
      </c>
    </row>
    <row r="238" spans="1:6" x14ac:dyDescent="0.25">
      <c r="A238" s="31">
        <v>13126</v>
      </c>
      <c r="B238" s="4" t="s">
        <v>29</v>
      </c>
      <c r="C238" t="s">
        <v>70</v>
      </c>
      <c r="D238" s="30">
        <v>5.5</v>
      </c>
      <c r="E238" s="28">
        <v>2</v>
      </c>
      <c r="F238" s="4">
        <v>4.2081999999999997</v>
      </c>
    </row>
    <row r="239" spans="1:6" x14ac:dyDescent="0.25">
      <c r="A239" s="31">
        <v>13126</v>
      </c>
      <c r="B239" s="4" t="s">
        <v>29</v>
      </c>
      <c r="C239" t="s">
        <v>70</v>
      </c>
      <c r="D239" s="30">
        <v>5.5</v>
      </c>
      <c r="E239" s="28">
        <v>3</v>
      </c>
      <c r="F239" s="4">
        <v>2.6385000000000001</v>
      </c>
    </row>
    <row r="240" spans="1:6" x14ac:dyDescent="0.25">
      <c r="A240" s="31">
        <v>13126</v>
      </c>
      <c r="B240" s="4" t="s">
        <v>29</v>
      </c>
      <c r="C240" t="s">
        <v>70</v>
      </c>
      <c r="D240" s="30">
        <v>5.5</v>
      </c>
      <c r="E240" s="28">
        <v>4</v>
      </c>
      <c r="F240" s="4">
        <v>2.6675</v>
      </c>
    </row>
    <row r="241" spans="1:6" x14ac:dyDescent="0.25">
      <c r="A241" s="31">
        <v>13126</v>
      </c>
      <c r="B241" s="4" t="s">
        <v>29</v>
      </c>
      <c r="C241" t="s">
        <v>70</v>
      </c>
      <c r="D241" s="30">
        <v>5.5</v>
      </c>
      <c r="E241" s="28">
        <v>5</v>
      </c>
      <c r="F241" s="4">
        <v>3.0550000000000002</v>
      </c>
    </row>
    <row r="242" spans="1:6" x14ac:dyDescent="0.25">
      <c r="A242" s="31">
        <v>13126</v>
      </c>
      <c r="B242" s="4" t="s">
        <v>27</v>
      </c>
      <c r="C242" t="s">
        <v>70</v>
      </c>
      <c r="D242" s="30">
        <v>6.5</v>
      </c>
      <c r="E242" s="28">
        <v>0</v>
      </c>
      <c r="F242" s="4">
        <v>7.7992999999999997</v>
      </c>
    </row>
    <row r="243" spans="1:6" x14ac:dyDescent="0.25">
      <c r="A243" s="31">
        <v>13126</v>
      </c>
      <c r="B243" s="4" t="s">
        <v>27</v>
      </c>
      <c r="C243" t="s">
        <v>70</v>
      </c>
      <c r="D243" s="30">
        <v>6.5</v>
      </c>
      <c r="E243" s="28">
        <v>0.5</v>
      </c>
      <c r="F243" s="4">
        <v>6.6721000000000004</v>
      </c>
    </row>
    <row r="244" spans="1:6" x14ac:dyDescent="0.25">
      <c r="A244" s="31">
        <v>13126</v>
      </c>
      <c r="B244" s="4" t="s">
        <v>27</v>
      </c>
      <c r="C244" t="s">
        <v>70</v>
      </c>
      <c r="D244" s="30">
        <v>6.5</v>
      </c>
      <c r="E244" s="28">
        <v>1</v>
      </c>
      <c r="F244" s="4">
        <v>5.8261000000000003</v>
      </c>
    </row>
    <row r="245" spans="1:6" x14ac:dyDescent="0.25">
      <c r="A245" s="31">
        <v>13126</v>
      </c>
      <c r="B245" s="4" t="s">
        <v>27</v>
      </c>
      <c r="C245" t="s">
        <v>70</v>
      </c>
      <c r="D245" s="30">
        <v>6.5</v>
      </c>
      <c r="E245" s="28">
        <v>2</v>
      </c>
      <c r="F245" s="4">
        <v>2.9933999999999998</v>
      </c>
    </row>
    <row r="246" spans="1:6" x14ac:dyDescent="0.25">
      <c r="A246" s="31">
        <v>13126</v>
      </c>
      <c r="B246" s="4" t="s">
        <v>27</v>
      </c>
      <c r="C246" t="s">
        <v>70</v>
      </c>
      <c r="D246" s="30">
        <v>6.5</v>
      </c>
      <c r="E246" s="28">
        <v>3</v>
      </c>
      <c r="F246" s="4">
        <v>2.0607000000000002</v>
      </c>
    </row>
    <row r="247" spans="1:6" x14ac:dyDescent="0.25">
      <c r="A247" s="31">
        <v>13126</v>
      </c>
      <c r="B247" s="4" t="s">
        <v>27</v>
      </c>
      <c r="C247" t="s">
        <v>70</v>
      </c>
      <c r="D247" s="30">
        <v>6.5</v>
      </c>
      <c r="E247" s="28">
        <v>4</v>
      </c>
      <c r="F247" s="4">
        <v>2.2174999999999998</v>
      </c>
    </row>
    <row r="248" spans="1:6" x14ac:dyDescent="0.25">
      <c r="A248" s="31">
        <v>13126</v>
      </c>
      <c r="B248" s="4" t="s">
        <v>27</v>
      </c>
      <c r="C248" t="s">
        <v>70</v>
      </c>
      <c r="D248" s="30">
        <v>6.5</v>
      </c>
      <c r="E248" s="28">
        <v>5</v>
      </c>
      <c r="F248" s="4">
        <v>2.7284000000000002</v>
      </c>
    </row>
    <row r="249" spans="1:6" x14ac:dyDescent="0.25">
      <c r="A249" s="31">
        <v>13126</v>
      </c>
      <c r="B249" s="4" t="s">
        <v>28</v>
      </c>
      <c r="C249" t="s">
        <v>70</v>
      </c>
      <c r="D249" s="30">
        <v>6.5</v>
      </c>
      <c r="E249" s="28">
        <v>0</v>
      </c>
      <c r="F249" s="4">
        <v>7.7782</v>
      </c>
    </row>
    <row r="250" spans="1:6" x14ac:dyDescent="0.25">
      <c r="A250" s="31">
        <v>13126</v>
      </c>
      <c r="B250" s="4" t="s">
        <v>28</v>
      </c>
      <c r="C250" t="s">
        <v>70</v>
      </c>
      <c r="D250" s="30">
        <v>6.5</v>
      </c>
      <c r="E250" s="28">
        <v>0.5</v>
      </c>
      <c r="F250" s="4">
        <v>7.0293999999999999</v>
      </c>
    </row>
    <row r="251" spans="1:6" x14ac:dyDescent="0.25">
      <c r="A251" s="31">
        <v>13126</v>
      </c>
      <c r="B251" s="4" t="s">
        <v>28</v>
      </c>
      <c r="C251" t="s">
        <v>70</v>
      </c>
      <c r="D251" s="30">
        <v>6.5</v>
      </c>
      <c r="E251" s="28">
        <v>1</v>
      </c>
      <c r="F251" s="4">
        <v>6.5403000000000002</v>
      </c>
    </row>
    <row r="252" spans="1:6" x14ac:dyDescent="0.25">
      <c r="A252" s="31">
        <v>13126</v>
      </c>
      <c r="B252" s="4" t="s">
        <v>28</v>
      </c>
      <c r="C252" t="s">
        <v>70</v>
      </c>
      <c r="D252" s="30">
        <v>6.5</v>
      </c>
      <c r="E252" s="28">
        <v>2</v>
      </c>
      <c r="F252" s="4">
        <v>4.0968999999999998</v>
      </c>
    </row>
    <row r="253" spans="1:6" x14ac:dyDescent="0.25">
      <c r="A253" s="31">
        <v>13126</v>
      </c>
      <c r="B253" s="4" t="s">
        <v>28</v>
      </c>
      <c r="C253" t="s">
        <v>70</v>
      </c>
      <c r="D253" s="30">
        <v>6.5</v>
      </c>
      <c r="E253" s="28">
        <v>3</v>
      </c>
      <c r="F253" s="4">
        <v>3.6857000000000002</v>
      </c>
    </row>
    <row r="254" spans="1:6" x14ac:dyDescent="0.25">
      <c r="A254" s="31">
        <v>13126</v>
      </c>
      <c r="B254" s="4" t="s">
        <v>28</v>
      </c>
      <c r="C254" t="s">
        <v>70</v>
      </c>
      <c r="D254" s="30">
        <v>6.5</v>
      </c>
      <c r="E254" s="28">
        <v>4</v>
      </c>
      <c r="F254" s="4">
        <v>2.7118000000000002</v>
      </c>
    </row>
    <row r="255" spans="1:6" x14ac:dyDescent="0.25">
      <c r="A255" s="31">
        <v>13126</v>
      </c>
      <c r="B255" s="4" t="s">
        <v>28</v>
      </c>
      <c r="C255" t="s">
        <v>70</v>
      </c>
      <c r="D255" s="30">
        <v>6.5</v>
      </c>
      <c r="E255" s="28">
        <v>5</v>
      </c>
      <c r="F255" s="4">
        <v>2.3711000000000002</v>
      </c>
    </row>
    <row r="256" spans="1:6" x14ac:dyDescent="0.25">
      <c r="A256" s="31">
        <v>13126</v>
      </c>
      <c r="B256" s="4" t="s">
        <v>29</v>
      </c>
      <c r="C256" t="s">
        <v>70</v>
      </c>
      <c r="D256" s="30">
        <v>6.5</v>
      </c>
      <c r="E256" s="28">
        <v>0</v>
      </c>
      <c r="F256" s="4">
        <v>7.8632999999999997</v>
      </c>
    </row>
    <row r="257" spans="1:6" x14ac:dyDescent="0.25">
      <c r="A257" s="31">
        <v>13126</v>
      </c>
      <c r="B257" s="4" t="s">
        <v>29</v>
      </c>
      <c r="C257" t="s">
        <v>70</v>
      </c>
      <c r="D257" s="30">
        <v>6.5</v>
      </c>
      <c r="E257" s="28">
        <v>0.5</v>
      </c>
      <c r="F257" s="4">
        <v>7.0899000000000001</v>
      </c>
    </row>
    <row r="258" spans="1:6" x14ac:dyDescent="0.25">
      <c r="A258" s="31">
        <v>13126</v>
      </c>
      <c r="B258" s="4" t="s">
        <v>29</v>
      </c>
      <c r="C258" t="s">
        <v>70</v>
      </c>
      <c r="D258" s="30">
        <v>6.5</v>
      </c>
      <c r="E258" s="28">
        <v>1</v>
      </c>
      <c r="F258" s="4">
        <v>4.8261000000000003</v>
      </c>
    </row>
    <row r="259" spans="1:6" x14ac:dyDescent="0.25">
      <c r="A259" s="31">
        <v>13126</v>
      </c>
      <c r="B259" s="4" t="s">
        <v>29</v>
      </c>
      <c r="C259" t="s">
        <v>70</v>
      </c>
      <c r="D259" s="30">
        <v>6.5</v>
      </c>
      <c r="E259" s="28">
        <v>2</v>
      </c>
      <c r="F259" s="4">
        <v>4.0354000000000001</v>
      </c>
    </row>
    <row r="260" spans="1:6" x14ac:dyDescent="0.25">
      <c r="A260" s="31">
        <v>13126</v>
      </c>
      <c r="B260" s="4" t="s">
        <v>29</v>
      </c>
      <c r="C260" t="s">
        <v>70</v>
      </c>
      <c r="D260" s="30">
        <v>6.5</v>
      </c>
      <c r="E260" s="28">
        <v>3</v>
      </c>
      <c r="F260" s="4">
        <v>2.7782</v>
      </c>
    </row>
    <row r="261" spans="1:6" x14ac:dyDescent="0.25">
      <c r="A261" s="31">
        <v>13126</v>
      </c>
      <c r="B261" s="4" t="s">
        <v>29</v>
      </c>
      <c r="C261" t="s">
        <v>70</v>
      </c>
      <c r="D261" s="30">
        <v>6.5</v>
      </c>
      <c r="E261" s="28">
        <v>4</v>
      </c>
      <c r="F261" s="4">
        <v>2.4983</v>
      </c>
    </row>
    <row r="262" spans="1:6" x14ac:dyDescent="0.25">
      <c r="A262" s="31">
        <v>13126</v>
      </c>
      <c r="B262" s="4" t="s">
        <v>29</v>
      </c>
      <c r="C262" t="s">
        <v>70</v>
      </c>
      <c r="D262" s="30">
        <v>6.5</v>
      </c>
      <c r="E262" s="28">
        <v>5</v>
      </c>
      <c r="F262" s="4">
        <v>3.2671999999999999</v>
      </c>
    </row>
    <row r="263" spans="1:6" x14ac:dyDescent="0.25">
      <c r="A263" s="31">
        <v>13126</v>
      </c>
      <c r="B263" s="4" t="s">
        <v>27</v>
      </c>
      <c r="C263" t="s">
        <v>70</v>
      </c>
      <c r="D263" s="30">
        <v>7</v>
      </c>
      <c r="E263" s="28">
        <v>0</v>
      </c>
      <c r="F263" s="4">
        <v>7.7992999999999997</v>
      </c>
    </row>
    <row r="264" spans="1:6" x14ac:dyDescent="0.25">
      <c r="A264" s="31">
        <v>13126</v>
      </c>
      <c r="B264" s="4" t="s">
        <v>27</v>
      </c>
      <c r="C264" t="s">
        <v>70</v>
      </c>
      <c r="D264" s="30">
        <v>7</v>
      </c>
      <c r="E264" s="28">
        <v>0.5</v>
      </c>
      <c r="F264" s="4">
        <v>6.1238999999999999</v>
      </c>
    </row>
    <row r="265" spans="1:6" x14ac:dyDescent="0.25">
      <c r="A265" s="31">
        <v>13126</v>
      </c>
      <c r="B265" s="4" t="s">
        <v>27</v>
      </c>
      <c r="C265" t="s">
        <v>70</v>
      </c>
      <c r="D265" s="30">
        <v>7</v>
      </c>
      <c r="E265" s="28">
        <v>1</v>
      </c>
      <c r="F265" s="4">
        <v>4.6021000000000001</v>
      </c>
    </row>
    <row r="266" spans="1:6" x14ac:dyDescent="0.25">
      <c r="A266" s="31">
        <v>13126</v>
      </c>
      <c r="B266" s="4" t="s">
        <v>27</v>
      </c>
      <c r="C266" t="s">
        <v>70</v>
      </c>
      <c r="D266" s="30">
        <v>7</v>
      </c>
      <c r="E266" s="28">
        <v>2</v>
      </c>
      <c r="F266" s="4">
        <v>3.6179999999999999</v>
      </c>
    </row>
    <row r="267" spans="1:6" x14ac:dyDescent="0.25">
      <c r="A267" s="31">
        <v>13126</v>
      </c>
      <c r="B267" s="4" t="s">
        <v>27</v>
      </c>
      <c r="C267" t="s">
        <v>70</v>
      </c>
      <c r="D267" s="30">
        <v>7</v>
      </c>
      <c r="E267" s="28">
        <v>3</v>
      </c>
      <c r="F267" s="4">
        <v>3.3711000000000002</v>
      </c>
    </row>
    <row r="268" spans="1:6" x14ac:dyDescent="0.25">
      <c r="A268" s="31">
        <v>13126</v>
      </c>
      <c r="B268" s="4" t="s">
        <v>27</v>
      </c>
      <c r="C268" t="s">
        <v>70</v>
      </c>
      <c r="D268" s="30">
        <v>7</v>
      </c>
      <c r="E268" s="28">
        <v>4</v>
      </c>
      <c r="F268" s="4">
        <v>2.4232</v>
      </c>
    </row>
    <row r="269" spans="1:6" x14ac:dyDescent="0.25">
      <c r="A269" s="31">
        <v>13126</v>
      </c>
      <c r="B269" s="4" t="s">
        <v>27</v>
      </c>
      <c r="C269" t="s">
        <v>70</v>
      </c>
      <c r="D269" s="30">
        <v>7</v>
      </c>
      <c r="E269" s="28">
        <v>5</v>
      </c>
      <c r="F269" s="4">
        <v>2.6179999999999999</v>
      </c>
    </row>
    <row r="270" spans="1:6" x14ac:dyDescent="0.25">
      <c r="A270" s="31">
        <v>13126</v>
      </c>
      <c r="B270" s="4" t="s">
        <v>28</v>
      </c>
      <c r="C270" t="s">
        <v>70</v>
      </c>
      <c r="D270" s="30">
        <v>7</v>
      </c>
      <c r="E270" s="28">
        <v>0</v>
      </c>
      <c r="F270" s="4">
        <v>7.7782</v>
      </c>
    </row>
    <row r="271" spans="1:6" x14ac:dyDescent="0.25">
      <c r="A271" s="31">
        <v>13126</v>
      </c>
      <c r="B271" s="4" t="s">
        <v>28</v>
      </c>
      <c r="C271" t="s">
        <v>70</v>
      </c>
      <c r="D271" s="30">
        <v>7</v>
      </c>
      <c r="E271" s="28">
        <v>0.5</v>
      </c>
      <c r="F271" s="4">
        <v>5.5797999999999996</v>
      </c>
    </row>
    <row r="272" spans="1:6" x14ac:dyDescent="0.25">
      <c r="A272" s="31">
        <v>13126</v>
      </c>
      <c r="B272" s="4" t="s">
        <v>28</v>
      </c>
      <c r="C272" t="s">
        <v>70</v>
      </c>
      <c r="D272" s="30">
        <v>7</v>
      </c>
      <c r="E272" s="28">
        <v>1</v>
      </c>
      <c r="F272" s="4">
        <v>4.4424999999999999</v>
      </c>
    </row>
    <row r="273" spans="1:6" x14ac:dyDescent="0.25">
      <c r="A273" s="31">
        <v>13126</v>
      </c>
      <c r="B273" s="4" t="s">
        <v>28</v>
      </c>
      <c r="C273" t="s">
        <v>70</v>
      </c>
      <c r="D273" s="30">
        <v>7</v>
      </c>
      <c r="E273" s="28">
        <v>2</v>
      </c>
      <c r="F273" s="4">
        <v>3.8948999999999998</v>
      </c>
    </row>
    <row r="274" spans="1:6" x14ac:dyDescent="0.25">
      <c r="A274" s="31">
        <v>13126</v>
      </c>
      <c r="B274" s="4" t="s">
        <v>28</v>
      </c>
      <c r="C274" t="s">
        <v>70</v>
      </c>
      <c r="D274" s="30">
        <v>7</v>
      </c>
      <c r="E274" s="28">
        <v>3</v>
      </c>
      <c r="F274" s="4">
        <v>2.5855000000000001</v>
      </c>
    </row>
    <row r="275" spans="1:6" x14ac:dyDescent="0.25">
      <c r="A275" s="31">
        <v>13126</v>
      </c>
      <c r="B275" s="4" t="s">
        <v>28</v>
      </c>
      <c r="C275" t="s">
        <v>70</v>
      </c>
      <c r="D275" s="30">
        <v>7</v>
      </c>
      <c r="E275" s="28">
        <v>4</v>
      </c>
      <c r="F275" s="4">
        <v>2.3323999999999998</v>
      </c>
    </row>
    <row r="276" spans="1:6" x14ac:dyDescent="0.25">
      <c r="A276" s="31">
        <v>13126</v>
      </c>
      <c r="B276" s="4" t="s">
        <v>28</v>
      </c>
      <c r="C276" t="s">
        <v>70</v>
      </c>
      <c r="D276" s="30">
        <v>7</v>
      </c>
      <c r="E276" s="28">
        <v>5</v>
      </c>
      <c r="F276" s="4">
        <v>1.1760999999999999</v>
      </c>
    </row>
    <row r="277" spans="1:6" x14ac:dyDescent="0.25">
      <c r="A277" s="31">
        <v>13126</v>
      </c>
      <c r="B277" s="4" t="s">
        <v>29</v>
      </c>
      <c r="C277" t="s">
        <v>70</v>
      </c>
      <c r="D277" s="30">
        <v>7</v>
      </c>
      <c r="E277" s="28">
        <v>0</v>
      </c>
      <c r="F277" s="4">
        <v>7.8632999999999997</v>
      </c>
    </row>
    <row r="278" spans="1:6" x14ac:dyDescent="0.25">
      <c r="A278" s="31">
        <v>13126</v>
      </c>
      <c r="B278" s="4" t="s">
        <v>29</v>
      </c>
      <c r="C278" t="s">
        <v>70</v>
      </c>
      <c r="D278" s="30">
        <v>7</v>
      </c>
      <c r="E278" s="28">
        <v>0.5</v>
      </c>
      <c r="F278" s="4">
        <v>5.415</v>
      </c>
    </row>
    <row r="279" spans="1:6" x14ac:dyDescent="0.25">
      <c r="A279" s="31">
        <v>13126</v>
      </c>
      <c r="B279" s="4" t="s">
        <v>29</v>
      </c>
      <c r="C279" t="s">
        <v>70</v>
      </c>
      <c r="D279" s="30">
        <v>7</v>
      </c>
      <c r="E279" s="28">
        <v>1</v>
      </c>
      <c r="F279" s="4">
        <v>4</v>
      </c>
    </row>
    <row r="280" spans="1:6" x14ac:dyDescent="0.25">
      <c r="A280" s="31">
        <v>13126</v>
      </c>
      <c r="B280" s="4" t="s">
        <v>29</v>
      </c>
      <c r="C280" t="s">
        <v>70</v>
      </c>
      <c r="D280" s="30">
        <v>7</v>
      </c>
      <c r="E280" s="28">
        <v>2</v>
      </c>
      <c r="F280" s="4">
        <v>2.7404000000000002</v>
      </c>
    </row>
    <row r="281" spans="1:6" x14ac:dyDescent="0.25">
      <c r="A281" s="31">
        <v>13126</v>
      </c>
      <c r="B281" s="4" t="s">
        <v>29</v>
      </c>
      <c r="C281" t="s">
        <v>70</v>
      </c>
      <c r="D281" s="30">
        <v>7</v>
      </c>
      <c r="E281" s="28">
        <v>3</v>
      </c>
      <c r="F281" s="4">
        <v>2.8948999999999998</v>
      </c>
    </row>
    <row r="282" spans="1:6" x14ac:dyDescent="0.25">
      <c r="A282" s="31">
        <v>13126</v>
      </c>
      <c r="B282" s="4" t="s">
        <v>29</v>
      </c>
      <c r="C282" t="s">
        <v>70</v>
      </c>
      <c r="D282" s="30">
        <v>7</v>
      </c>
      <c r="E282" s="28">
        <v>4</v>
      </c>
      <c r="F282" s="4">
        <v>2.9708000000000001</v>
      </c>
    </row>
    <row r="283" spans="1:6" x14ac:dyDescent="0.25">
      <c r="A283" s="31">
        <v>13126</v>
      </c>
      <c r="B283" s="4" t="s">
        <v>29</v>
      </c>
      <c r="C283" t="s">
        <v>70</v>
      </c>
      <c r="D283" s="30">
        <v>7</v>
      </c>
      <c r="E283" s="28">
        <v>5</v>
      </c>
      <c r="F283" s="4">
        <v>2.3711000000000002</v>
      </c>
    </row>
    <row r="284" spans="1:6" x14ac:dyDescent="0.25">
      <c r="A284" s="31">
        <v>13126</v>
      </c>
      <c r="B284" s="4" t="s">
        <v>27</v>
      </c>
      <c r="C284" t="s">
        <v>70</v>
      </c>
      <c r="D284" s="30">
        <v>8.5</v>
      </c>
      <c r="E284" s="28">
        <v>0</v>
      </c>
      <c r="F284" s="4">
        <v>7.7992999999999997</v>
      </c>
    </row>
    <row r="285" spans="1:6" x14ac:dyDescent="0.25">
      <c r="A285" s="31">
        <v>13126</v>
      </c>
      <c r="B285" s="4" t="s">
        <v>27</v>
      </c>
      <c r="C285" t="s">
        <v>70</v>
      </c>
      <c r="D285" s="30">
        <v>8.5</v>
      </c>
      <c r="E285" s="28">
        <v>0.5</v>
      </c>
      <c r="F285" s="4">
        <v>5.0293999999999999</v>
      </c>
    </row>
    <row r="286" spans="1:6" x14ac:dyDescent="0.25">
      <c r="A286" s="31">
        <v>13126</v>
      </c>
      <c r="B286" s="4" t="s">
        <v>27</v>
      </c>
      <c r="C286" t="s">
        <v>70</v>
      </c>
      <c r="D286" s="30">
        <v>8.5</v>
      </c>
      <c r="E286" s="28">
        <v>1</v>
      </c>
      <c r="F286" s="4">
        <v>3.6335000000000002</v>
      </c>
    </row>
    <row r="287" spans="1:6" x14ac:dyDescent="0.25">
      <c r="A287" s="31">
        <v>13126</v>
      </c>
      <c r="B287" s="4" t="s">
        <v>27</v>
      </c>
      <c r="C287" t="s">
        <v>70</v>
      </c>
      <c r="D287" s="30">
        <v>8.5</v>
      </c>
      <c r="E287" s="28">
        <v>2</v>
      </c>
      <c r="F287" s="4">
        <v>3.6532</v>
      </c>
    </row>
    <row r="288" spans="1:6" x14ac:dyDescent="0.25">
      <c r="A288" s="31">
        <v>13126</v>
      </c>
      <c r="B288" s="4" t="s">
        <v>27</v>
      </c>
      <c r="C288" t="s">
        <v>70</v>
      </c>
      <c r="D288" s="30">
        <v>8.5</v>
      </c>
      <c r="E288" s="28">
        <v>3</v>
      </c>
      <c r="F288" s="4">
        <v>3.9708000000000001</v>
      </c>
    </row>
    <row r="289" spans="1:6" x14ac:dyDescent="0.25">
      <c r="A289" s="31">
        <v>13126</v>
      </c>
      <c r="B289" s="4" t="s">
        <v>27</v>
      </c>
      <c r="C289" t="s">
        <v>70</v>
      </c>
      <c r="D289" s="30">
        <v>8.5</v>
      </c>
      <c r="E289" s="28">
        <v>5</v>
      </c>
      <c r="F289" s="4">
        <v>2.8837000000000002</v>
      </c>
    </row>
    <row r="290" spans="1:6" x14ac:dyDescent="0.25">
      <c r="A290" s="31">
        <v>13126</v>
      </c>
      <c r="B290" s="4" t="s">
        <v>28</v>
      </c>
      <c r="C290" t="s">
        <v>70</v>
      </c>
      <c r="D290" s="30">
        <v>8.5</v>
      </c>
      <c r="E290" s="28">
        <v>0</v>
      </c>
      <c r="F290" s="4">
        <v>7.7782</v>
      </c>
    </row>
    <row r="291" spans="1:6" x14ac:dyDescent="0.25">
      <c r="A291" s="31">
        <v>13126</v>
      </c>
      <c r="B291" s="4" t="s">
        <v>28</v>
      </c>
      <c r="C291" t="s">
        <v>70</v>
      </c>
      <c r="D291" s="30">
        <v>8.5</v>
      </c>
      <c r="E291" s="28">
        <v>0.5</v>
      </c>
      <c r="F291" s="4">
        <v>5.2945000000000002</v>
      </c>
    </row>
    <row r="292" spans="1:6" x14ac:dyDescent="0.25">
      <c r="A292" s="31">
        <v>13126</v>
      </c>
      <c r="B292" s="4" t="s">
        <v>28</v>
      </c>
      <c r="C292" t="s">
        <v>70</v>
      </c>
      <c r="D292" s="30">
        <v>8.5</v>
      </c>
      <c r="E292" s="28">
        <v>1</v>
      </c>
      <c r="F292" s="4">
        <v>4.6989999999999998</v>
      </c>
    </row>
    <row r="293" spans="1:6" x14ac:dyDescent="0.25">
      <c r="A293" s="31">
        <v>13126</v>
      </c>
      <c r="B293" s="4" t="s">
        <v>28</v>
      </c>
      <c r="C293" t="s">
        <v>70</v>
      </c>
      <c r="D293" s="30">
        <v>8.5</v>
      </c>
      <c r="E293" s="28">
        <v>2</v>
      </c>
      <c r="F293" s="4">
        <v>3.9777</v>
      </c>
    </row>
    <row r="294" spans="1:6" x14ac:dyDescent="0.25">
      <c r="A294" s="31">
        <v>13126</v>
      </c>
      <c r="B294" s="4" t="s">
        <v>28</v>
      </c>
      <c r="C294" t="s">
        <v>70</v>
      </c>
      <c r="D294" s="30">
        <v>8.5</v>
      </c>
      <c r="E294" s="28">
        <v>3</v>
      </c>
      <c r="F294" s="4">
        <v>3.9542000000000002</v>
      </c>
    </row>
    <row r="295" spans="1:6" x14ac:dyDescent="0.25">
      <c r="A295" s="31">
        <v>13126</v>
      </c>
      <c r="B295" s="4" t="s">
        <v>28</v>
      </c>
      <c r="C295" t="s">
        <v>70</v>
      </c>
      <c r="D295" s="30">
        <v>8.5</v>
      </c>
      <c r="E295" s="28">
        <v>4</v>
      </c>
      <c r="F295" s="4">
        <v>3.4548000000000001</v>
      </c>
    </row>
    <row r="296" spans="1:6" x14ac:dyDescent="0.25">
      <c r="A296" s="31">
        <v>13126</v>
      </c>
      <c r="B296" s="4" t="s">
        <v>28</v>
      </c>
      <c r="C296" t="s">
        <v>70</v>
      </c>
      <c r="D296" s="30">
        <v>8.5</v>
      </c>
      <c r="E296" s="28">
        <v>5</v>
      </c>
      <c r="F296" s="4">
        <v>2.8451</v>
      </c>
    </row>
    <row r="297" spans="1:6" x14ac:dyDescent="0.25">
      <c r="A297" s="31">
        <v>13126</v>
      </c>
      <c r="B297" s="4" t="s">
        <v>29</v>
      </c>
      <c r="C297" t="s">
        <v>70</v>
      </c>
      <c r="D297" s="30">
        <v>8.5</v>
      </c>
      <c r="E297" s="28">
        <v>0</v>
      </c>
      <c r="F297" s="4">
        <v>7.8632999999999997</v>
      </c>
    </row>
    <row r="298" spans="1:6" x14ac:dyDescent="0.25">
      <c r="A298" s="31">
        <v>13126</v>
      </c>
      <c r="B298" s="4" t="s">
        <v>29</v>
      </c>
      <c r="C298" t="s">
        <v>70</v>
      </c>
      <c r="D298" s="30">
        <v>8.5</v>
      </c>
      <c r="E298" s="28">
        <v>0.5</v>
      </c>
      <c r="F298" s="4">
        <v>4.2480000000000002</v>
      </c>
    </row>
    <row r="299" spans="1:6" x14ac:dyDescent="0.25">
      <c r="A299" s="31">
        <v>13126</v>
      </c>
      <c r="B299" s="4" t="s">
        <v>29</v>
      </c>
      <c r="C299" t="s">
        <v>70</v>
      </c>
      <c r="D299" s="30">
        <v>8.5</v>
      </c>
      <c r="E299" s="28">
        <v>1</v>
      </c>
      <c r="F299" s="4">
        <v>3.8633000000000002</v>
      </c>
    </row>
    <row r="300" spans="1:6" x14ac:dyDescent="0.25">
      <c r="A300" s="31">
        <v>13126</v>
      </c>
      <c r="B300" s="4" t="s">
        <v>29</v>
      </c>
      <c r="C300" t="s">
        <v>70</v>
      </c>
      <c r="D300" s="30">
        <v>8.5</v>
      </c>
      <c r="E300" s="28">
        <v>2</v>
      </c>
      <c r="F300" s="4">
        <v>3.5249999999999999</v>
      </c>
    </row>
    <row r="301" spans="1:6" x14ac:dyDescent="0.25">
      <c r="A301" s="31">
        <v>13126</v>
      </c>
      <c r="B301" s="4" t="s">
        <v>29</v>
      </c>
      <c r="C301" t="s">
        <v>70</v>
      </c>
      <c r="D301" s="30">
        <v>8.5</v>
      </c>
      <c r="E301" s="28">
        <v>3</v>
      </c>
      <c r="F301" s="4">
        <v>3.4232</v>
      </c>
    </row>
    <row r="302" spans="1:6" x14ac:dyDescent="0.25">
      <c r="A302" s="31">
        <v>13126</v>
      </c>
      <c r="B302" s="4" t="s">
        <v>29</v>
      </c>
      <c r="C302" t="s">
        <v>70</v>
      </c>
      <c r="D302" s="30">
        <v>8.5</v>
      </c>
      <c r="E302" s="28">
        <v>4</v>
      </c>
      <c r="F302" s="4">
        <v>3.5623</v>
      </c>
    </row>
    <row r="303" spans="1:6" x14ac:dyDescent="0.25">
      <c r="A303" s="31">
        <v>13126</v>
      </c>
      <c r="B303" s="4" t="s">
        <v>29</v>
      </c>
      <c r="C303" t="s">
        <v>70</v>
      </c>
      <c r="D303" s="30">
        <v>8.5</v>
      </c>
      <c r="E303" s="28">
        <v>5</v>
      </c>
      <c r="F303" s="4">
        <v>2.7118000000000002</v>
      </c>
    </row>
    <row r="304" spans="1:6" x14ac:dyDescent="0.25">
      <c r="A304" s="31">
        <v>13136</v>
      </c>
      <c r="B304" s="4" t="s">
        <v>27</v>
      </c>
      <c r="C304" s="4" t="s">
        <v>70</v>
      </c>
      <c r="D304" s="30">
        <v>4.5</v>
      </c>
      <c r="E304" s="28">
        <v>0</v>
      </c>
      <c r="F304" s="4">
        <v>7.8261000000000003</v>
      </c>
    </row>
    <row r="305" spans="1:6" x14ac:dyDescent="0.25">
      <c r="A305" s="31">
        <v>13136</v>
      </c>
      <c r="B305" s="4" t="s">
        <v>27</v>
      </c>
      <c r="C305" s="4" t="s">
        <v>70</v>
      </c>
      <c r="D305" s="30">
        <v>4.5</v>
      </c>
      <c r="E305" s="28">
        <v>0.5</v>
      </c>
      <c r="F305" s="4">
        <v>4.2945000000000002</v>
      </c>
    </row>
    <row r="306" spans="1:6" x14ac:dyDescent="0.25">
      <c r="A306" s="31">
        <v>13136</v>
      </c>
      <c r="B306" s="4" t="s">
        <v>27</v>
      </c>
      <c r="C306" s="4" t="s">
        <v>70</v>
      </c>
      <c r="D306" s="30">
        <v>4.5</v>
      </c>
      <c r="E306" s="28">
        <v>1</v>
      </c>
      <c r="F306" s="4">
        <v>3.3010000000000002</v>
      </c>
    </row>
    <row r="307" spans="1:6" x14ac:dyDescent="0.25">
      <c r="A307" s="31">
        <v>13136</v>
      </c>
      <c r="B307" s="4" t="s">
        <v>27</v>
      </c>
      <c r="C307" s="4" t="s">
        <v>70</v>
      </c>
      <c r="D307" s="30">
        <v>4.5</v>
      </c>
      <c r="E307" s="28">
        <v>2</v>
      </c>
      <c r="F307" s="4">
        <v>3.8129</v>
      </c>
    </row>
    <row r="308" spans="1:6" x14ac:dyDescent="0.25">
      <c r="A308" s="31">
        <v>13136</v>
      </c>
      <c r="B308" s="4" t="s">
        <v>27</v>
      </c>
      <c r="C308" s="4" t="s">
        <v>70</v>
      </c>
      <c r="D308" s="30">
        <v>4.5</v>
      </c>
      <c r="E308" s="28">
        <v>3</v>
      </c>
      <c r="F308" s="4">
        <v>2.0607000000000002</v>
      </c>
    </row>
    <row r="309" spans="1:6" x14ac:dyDescent="0.25">
      <c r="A309" s="31">
        <v>13136</v>
      </c>
      <c r="B309" s="4" t="s">
        <v>27</v>
      </c>
      <c r="C309" s="4" t="s">
        <v>70</v>
      </c>
      <c r="D309" s="30">
        <v>4.5</v>
      </c>
      <c r="E309" s="28">
        <v>4</v>
      </c>
      <c r="F309" s="4">
        <v>3.8451</v>
      </c>
    </row>
    <row r="310" spans="1:6" x14ac:dyDescent="0.25">
      <c r="A310" s="31">
        <v>13136</v>
      </c>
      <c r="B310" s="4" t="s">
        <v>27</v>
      </c>
      <c r="C310" s="4" t="s">
        <v>70</v>
      </c>
      <c r="D310" s="30">
        <v>4.5</v>
      </c>
      <c r="E310" s="28">
        <v>5</v>
      </c>
      <c r="F310" s="4">
        <v>2.0607000000000002</v>
      </c>
    </row>
    <row r="311" spans="1:6" x14ac:dyDescent="0.25">
      <c r="A311" s="31">
        <v>13136</v>
      </c>
      <c r="B311" s="4" t="s">
        <v>28</v>
      </c>
      <c r="C311" s="4" t="s">
        <v>70</v>
      </c>
      <c r="D311" s="30">
        <v>4.5</v>
      </c>
      <c r="E311" s="28">
        <v>0</v>
      </c>
      <c r="F311" s="4">
        <v>8.0792000000000002</v>
      </c>
    </row>
    <row r="312" spans="1:6" x14ac:dyDescent="0.25">
      <c r="A312" s="31">
        <v>13136</v>
      </c>
      <c r="B312" s="4" t="s">
        <v>28</v>
      </c>
      <c r="C312" s="4" t="s">
        <v>70</v>
      </c>
      <c r="D312" s="30">
        <v>4.5</v>
      </c>
      <c r="E312" s="28">
        <v>0.5</v>
      </c>
      <c r="F312" s="4">
        <v>4.7992999999999997</v>
      </c>
    </row>
    <row r="313" spans="1:6" x14ac:dyDescent="0.25">
      <c r="A313" s="31">
        <v>13136</v>
      </c>
      <c r="B313" s="4" t="s">
        <v>28</v>
      </c>
      <c r="C313" s="4" t="s">
        <v>70</v>
      </c>
      <c r="D313" s="30">
        <v>4.5</v>
      </c>
      <c r="E313" s="28">
        <v>1</v>
      </c>
      <c r="F313" s="4">
        <v>3.4771000000000001</v>
      </c>
    </row>
    <row r="314" spans="1:6" x14ac:dyDescent="0.25">
      <c r="A314" s="31">
        <v>13136</v>
      </c>
      <c r="B314" s="4" t="s">
        <v>28</v>
      </c>
      <c r="C314" s="4" t="s">
        <v>70</v>
      </c>
      <c r="D314" s="30">
        <v>4.5</v>
      </c>
      <c r="E314" s="28">
        <v>2</v>
      </c>
      <c r="F314" s="4">
        <v>1.5249999999999999</v>
      </c>
    </row>
    <row r="315" spans="1:6" x14ac:dyDescent="0.25">
      <c r="A315" s="31">
        <v>13136</v>
      </c>
      <c r="B315" s="4" t="s">
        <v>28</v>
      </c>
      <c r="C315" s="4" t="s">
        <v>70</v>
      </c>
      <c r="D315" s="30">
        <v>4.5</v>
      </c>
      <c r="E315" s="28">
        <v>3</v>
      </c>
      <c r="F315" s="4">
        <v>2.4983</v>
      </c>
    </row>
    <row r="316" spans="1:6" x14ac:dyDescent="0.25">
      <c r="A316" s="31">
        <v>13136</v>
      </c>
      <c r="B316" s="4" t="s">
        <v>29</v>
      </c>
      <c r="C316" s="4" t="s">
        <v>70</v>
      </c>
      <c r="D316" s="30">
        <v>4.5</v>
      </c>
      <c r="E316" s="28">
        <v>0</v>
      </c>
      <c r="F316" s="4">
        <v>7.8261000000000003</v>
      </c>
    </row>
    <row r="317" spans="1:6" x14ac:dyDescent="0.25">
      <c r="A317" s="31">
        <v>13136</v>
      </c>
      <c r="B317" s="4" t="s">
        <v>29</v>
      </c>
      <c r="C317" s="4" t="s">
        <v>70</v>
      </c>
      <c r="D317" s="30">
        <v>4.5</v>
      </c>
      <c r="E317" s="28">
        <v>0.5</v>
      </c>
      <c r="F317" s="4">
        <v>4.3856000000000002</v>
      </c>
    </row>
    <row r="318" spans="1:6" x14ac:dyDescent="0.25">
      <c r="A318" s="31">
        <v>13136</v>
      </c>
      <c r="B318" s="4" t="s">
        <v>29</v>
      </c>
      <c r="C318" s="4" t="s">
        <v>70</v>
      </c>
      <c r="D318" s="30">
        <v>4.5</v>
      </c>
      <c r="E318" s="28">
        <v>1</v>
      </c>
      <c r="F318" s="4">
        <v>3.5682</v>
      </c>
    </row>
    <row r="319" spans="1:6" x14ac:dyDescent="0.25">
      <c r="A319" s="31">
        <v>13136</v>
      </c>
      <c r="B319" s="4" t="s">
        <v>29</v>
      </c>
      <c r="C319" s="4" t="s">
        <v>70</v>
      </c>
      <c r="D319" s="30">
        <v>4.5</v>
      </c>
      <c r="E319" s="28">
        <v>2</v>
      </c>
      <c r="F319" s="4">
        <v>1.9294</v>
      </c>
    </row>
    <row r="320" spans="1:6" x14ac:dyDescent="0.25">
      <c r="A320" s="31">
        <v>13136</v>
      </c>
      <c r="B320" s="4" t="s">
        <v>29</v>
      </c>
      <c r="C320" s="4" t="s">
        <v>70</v>
      </c>
      <c r="D320" s="30">
        <v>4.5</v>
      </c>
      <c r="E320" s="28">
        <v>3</v>
      </c>
      <c r="F320" s="4">
        <v>1.8129</v>
      </c>
    </row>
    <row r="321" spans="1:6" x14ac:dyDescent="0.25">
      <c r="A321" s="31">
        <v>13136</v>
      </c>
      <c r="B321" s="4" t="s">
        <v>27</v>
      </c>
      <c r="C321" s="4" t="s">
        <v>70</v>
      </c>
      <c r="D321" s="30">
        <v>5.5</v>
      </c>
      <c r="E321" s="28">
        <v>0</v>
      </c>
      <c r="F321" s="4">
        <v>8.0294000000000008</v>
      </c>
    </row>
    <row r="322" spans="1:6" x14ac:dyDescent="0.25">
      <c r="A322" s="31">
        <v>13136</v>
      </c>
      <c r="B322" s="4" t="s">
        <v>27</v>
      </c>
      <c r="C322" s="4" t="s">
        <v>70</v>
      </c>
      <c r="D322" s="30">
        <v>5.5</v>
      </c>
      <c r="E322" s="28">
        <v>0.5</v>
      </c>
      <c r="F322" s="4">
        <v>6.8451000000000004</v>
      </c>
    </row>
    <row r="323" spans="1:6" x14ac:dyDescent="0.25">
      <c r="A323" s="31">
        <v>13136</v>
      </c>
      <c r="B323" s="4" t="s">
        <v>27</v>
      </c>
      <c r="C323" s="4" t="s">
        <v>70</v>
      </c>
      <c r="D323" s="30">
        <v>5.5</v>
      </c>
      <c r="E323" s="28">
        <v>1</v>
      </c>
      <c r="F323" s="4">
        <v>5.5185000000000004</v>
      </c>
    </row>
    <row r="324" spans="1:6" x14ac:dyDescent="0.25">
      <c r="A324" s="31">
        <v>13136</v>
      </c>
      <c r="B324" s="4" t="s">
        <v>27</v>
      </c>
      <c r="C324" s="4" t="s">
        <v>70</v>
      </c>
      <c r="D324" s="30">
        <v>5.5</v>
      </c>
      <c r="E324" s="28">
        <v>2</v>
      </c>
      <c r="F324" s="4">
        <v>3.5440999999999998</v>
      </c>
    </row>
    <row r="325" spans="1:6" x14ac:dyDescent="0.25">
      <c r="A325" s="31">
        <v>13136</v>
      </c>
      <c r="B325" s="4" t="s">
        <v>27</v>
      </c>
      <c r="C325" s="4" t="s">
        <v>70</v>
      </c>
      <c r="D325" s="30">
        <v>5.5</v>
      </c>
      <c r="E325" s="28">
        <v>3</v>
      </c>
      <c r="F325" s="4">
        <v>3.4232</v>
      </c>
    </row>
    <row r="326" spans="1:6" x14ac:dyDescent="0.25">
      <c r="A326" s="31">
        <v>13136</v>
      </c>
      <c r="B326" s="4" t="s">
        <v>27</v>
      </c>
      <c r="C326" s="4" t="s">
        <v>70</v>
      </c>
      <c r="D326" s="30">
        <v>5.5</v>
      </c>
      <c r="E326" s="28">
        <v>4</v>
      </c>
      <c r="F326" s="4">
        <v>3.6021000000000001</v>
      </c>
    </row>
    <row r="327" spans="1:6" x14ac:dyDescent="0.25">
      <c r="A327" s="31">
        <v>13136</v>
      </c>
      <c r="B327" s="4" t="s">
        <v>28</v>
      </c>
      <c r="C327" s="4" t="s">
        <v>70</v>
      </c>
      <c r="D327" s="30">
        <v>5.5</v>
      </c>
      <c r="E327" s="28">
        <v>0</v>
      </c>
      <c r="F327" s="4">
        <v>8.1037999999999997</v>
      </c>
    </row>
    <row r="328" spans="1:6" x14ac:dyDescent="0.25">
      <c r="A328" s="31">
        <v>13136</v>
      </c>
      <c r="B328" s="4" t="s">
        <v>28</v>
      </c>
      <c r="C328" s="4" t="s">
        <v>70</v>
      </c>
      <c r="D328" s="30">
        <v>5.5</v>
      </c>
      <c r="E328" s="28">
        <v>0.5</v>
      </c>
      <c r="F328" s="4">
        <v>6.7558999999999996</v>
      </c>
    </row>
    <row r="329" spans="1:6" x14ac:dyDescent="0.25">
      <c r="A329" s="31">
        <v>13136</v>
      </c>
      <c r="B329" s="4" t="s">
        <v>28</v>
      </c>
      <c r="C329" s="4" t="s">
        <v>70</v>
      </c>
      <c r="D329" s="30">
        <v>5.5</v>
      </c>
      <c r="E329" s="28">
        <v>1</v>
      </c>
      <c r="F329" s="4">
        <v>5.0792000000000002</v>
      </c>
    </row>
    <row r="330" spans="1:6" x14ac:dyDescent="0.25">
      <c r="A330" s="31">
        <v>13136</v>
      </c>
      <c r="B330" s="4" t="s">
        <v>28</v>
      </c>
      <c r="C330" s="4" t="s">
        <v>70</v>
      </c>
      <c r="D330" s="30">
        <v>5.5</v>
      </c>
      <c r="E330" s="28">
        <v>2</v>
      </c>
      <c r="F330" s="4">
        <v>2.1303000000000001</v>
      </c>
    </row>
    <row r="331" spans="1:6" x14ac:dyDescent="0.25">
      <c r="A331" s="31">
        <v>13136</v>
      </c>
      <c r="B331" s="4" t="s">
        <v>28</v>
      </c>
      <c r="C331" s="4" t="s">
        <v>70</v>
      </c>
      <c r="D331" s="30">
        <v>5.5</v>
      </c>
      <c r="E331" s="28">
        <v>3</v>
      </c>
      <c r="F331" s="4">
        <v>1.5441</v>
      </c>
    </row>
    <row r="332" spans="1:6" x14ac:dyDescent="0.25">
      <c r="A332" s="31">
        <v>13136</v>
      </c>
      <c r="B332" s="4" t="s">
        <v>28</v>
      </c>
      <c r="C332" s="4" t="s">
        <v>70</v>
      </c>
      <c r="D332" s="30">
        <v>5.5</v>
      </c>
      <c r="E332" s="28">
        <v>4</v>
      </c>
      <c r="F332" s="4">
        <v>2.5623</v>
      </c>
    </row>
    <row r="333" spans="1:6" x14ac:dyDescent="0.25">
      <c r="A333" s="31">
        <v>13136</v>
      </c>
      <c r="B333" s="4" t="s">
        <v>28</v>
      </c>
      <c r="C333" s="4" t="s">
        <v>70</v>
      </c>
      <c r="D333" s="30">
        <v>5.5</v>
      </c>
      <c r="E333" s="28">
        <v>5</v>
      </c>
      <c r="F333" s="4">
        <v>2.0607000000000002</v>
      </c>
    </row>
    <row r="334" spans="1:6" x14ac:dyDescent="0.25">
      <c r="A334" s="31">
        <v>13136</v>
      </c>
      <c r="B334" s="4" t="s">
        <v>29</v>
      </c>
      <c r="C334" s="4" t="s">
        <v>70</v>
      </c>
      <c r="D334" s="30">
        <v>5.5</v>
      </c>
      <c r="E334" s="28">
        <v>0</v>
      </c>
      <c r="F334" s="4">
        <v>7.6989999999999998</v>
      </c>
    </row>
    <row r="335" spans="1:6" x14ac:dyDescent="0.25">
      <c r="A335" s="31">
        <v>13136</v>
      </c>
      <c r="B335" s="4" t="s">
        <v>29</v>
      </c>
      <c r="C335" s="4" t="s">
        <v>70</v>
      </c>
      <c r="D335" s="30">
        <v>5.5</v>
      </c>
      <c r="E335" s="28">
        <v>0.5</v>
      </c>
      <c r="F335" s="4">
        <v>6.8864999999999998</v>
      </c>
    </row>
    <row r="336" spans="1:6" x14ac:dyDescent="0.25">
      <c r="A336" s="31">
        <v>13136</v>
      </c>
      <c r="B336" s="4" t="s">
        <v>29</v>
      </c>
      <c r="C336" s="4" t="s">
        <v>70</v>
      </c>
      <c r="D336" s="30">
        <v>5.5</v>
      </c>
      <c r="E336" s="28">
        <v>1</v>
      </c>
      <c r="F336" s="4">
        <v>5.8261000000000003</v>
      </c>
    </row>
    <row r="337" spans="1:6" x14ac:dyDescent="0.25">
      <c r="A337" s="31">
        <v>13136</v>
      </c>
      <c r="B337" s="4" t="s">
        <v>29</v>
      </c>
      <c r="C337" s="4" t="s">
        <v>70</v>
      </c>
      <c r="D337" s="30">
        <v>5.5</v>
      </c>
      <c r="E337" s="28">
        <v>2</v>
      </c>
      <c r="F337" s="4">
        <v>1.9294</v>
      </c>
    </row>
    <row r="338" spans="1:6" x14ac:dyDescent="0.25">
      <c r="A338" s="31">
        <v>13136</v>
      </c>
      <c r="B338" s="4" t="s">
        <v>29</v>
      </c>
      <c r="C338" s="4" t="s">
        <v>70</v>
      </c>
      <c r="D338" s="30">
        <v>5.5</v>
      </c>
      <c r="E338" s="28">
        <v>3</v>
      </c>
      <c r="F338" s="4">
        <v>3.0607000000000002</v>
      </c>
    </row>
    <row r="339" spans="1:6" x14ac:dyDescent="0.25">
      <c r="A339" s="31">
        <v>13136</v>
      </c>
      <c r="B339" s="4" t="s">
        <v>29</v>
      </c>
      <c r="C339" s="4" t="s">
        <v>70</v>
      </c>
      <c r="D339" s="30">
        <v>5.5</v>
      </c>
      <c r="E339" s="28">
        <v>4</v>
      </c>
      <c r="F339" s="4">
        <v>2.8028</v>
      </c>
    </row>
    <row r="340" spans="1:6" x14ac:dyDescent="0.25">
      <c r="A340" s="31">
        <v>13136</v>
      </c>
      <c r="B340" s="4" t="s">
        <v>29</v>
      </c>
      <c r="C340" s="4" t="s">
        <v>70</v>
      </c>
      <c r="D340" s="30">
        <v>5.5</v>
      </c>
      <c r="E340" s="28">
        <v>5</v>
      </c>
      <c r="F340" s="4">
        <v>3</v>
      </c>
    </row>
    <row r="341" spans="1:6" x14ac:dyDescent="0.25">
      <c r="A341" s="31">
        <v>13136</v>
      </c>
      <c r="B341" s="4" t="s">
        <v>27</v>
      </c>
      <c r="C341" s="4" t="s">
        <v>70</v>
      </c>
      <c r="D341" s="30">
        <v>6.5</v>
      </c>
      <c r="E341" s="28">
        <v>0</v>
      </c>
      <c r="F341" s="4">
        <v>8.0294000000000008</v>
      </c>
    </row>
    <row r="342" spans="1:6" x14ac:dyDescent="0.25">
      <c r="A342" s="31">
        <v>13136</v>
      </c>
      <c r="B342" s="4" t="s">
        <v>27</v>
      </c>
      <c r="C342" s="4" t="s">
        <v>70</v>
      </c>
      <c r="D342" s="30">
        <v>6.5</v>
      </c>
      <c r="E342" s="28">
        <v>0.5</v>
      </c>
      <c r="F342" s="4">
        <v>6.8632999999999997</v>
      </c>
    </row>
    <row r="343" spans="1:6" x14ac:dyDescent="0.25">
      <c r="A343" s="31">
        <v>13136</v>
      </c>
      <c r="B343" s="4" t="s">
        <v>27</v>
      </c>
      <c r="C343" s="4" t="s">
        <v>70</v>
      </c>
      <c r="D343" s="30">
        <v>6.5</v>
      </c>
      <c r="E343" s="28">
        <v>1</v>
      </c>
      <c r="F343" s="4">
        <v>6.2304000000000004</v>
      </c>
    </row>
    <row r="344" spans="1:6" x14ac:dyDescent="0.25">
      <c r="A344" s="31">
        <v>13136</v>
      </c>
      <c r="B344" s="4" t="s">
        <v>27</v>
      </c>
      <c r="C344" s="4" t="s">
        <v>70</v>
      </c>
      <c r="D344" s="30">
        <v>6.5</v>
      </c>
      <c r="E344" s="28">
        <v>2</v>
      </c>
      <c r="F344" s="4">
        <v>3.3010000000000002</v>
      </c>
    </row>
    <row r="345" spans="1:6" x14ac:dyDescent="0.25">
      <c r="A345" s="31">
        <v>13136</v>
      </c>
      <c r="B345" s="4" t="s">
        <v>27</v>
      </c>
      <c r="C345" s="4" t="s">
        <v>70</v>
      </c>
      <c r="D345" s="30">
        <v>6.5</v>
      </c>
      <c r="E345" s="28">
        <v>3</v>
      </c>
      <c r="F345" s="4">
        <v>3.4771000000000001</v>
      </c>
    </row>
    <row r="346" spans="1:6" x14ac:dyDescent="0.25">
      <c r="A346" s="31">
        <v>13136</v>
      </c>
      <c r="B346" s="4" t="s">
        <v>27</v>
      </c>
      <c r="C346" s="4" t="s">
        <v>70</v>
      </c>
      <c r="D346" s="30">
        <v>6.5</v>
      </c>
      <c r="E346" s="28">
        <v>4</v>
      </c>
      <c r="F346" s="4">
        <v>3.3711000000000002</v>
      </c>
    </row>
    <row r="347" spans="1:6" x14ac:dyDescent="0.25">
      <c r="A347" s="31">
        <v>13136</v>
      </c>
      <c r="B347" s="4" t="s">
        <v>27</v>
      </c>
      <c r="C347" s="4" t="s">
        <v>70</v>
      </c>
      <c r="D347" s="30">
        <v>6.5</v>
      </c>
      <c r="E347" s="28">
        <v>5</v>
      </c>
      <c r="F347" s="4">
        <v>3</v>
      </c>
    </row>
    <row r="348" spans="1:6" x14ac:dyDescent="0.25">
      <c r="A348" s="31">
        <v>13136</v>
      </c>
      <c r="B348" s="4" t="s">
        <v>28</v>
      </c>
      <c r="C348" s="4" t="s">
        <v>70</v>
      </c>
      <c r="D348" s="30">
        <v>6.5</v>
      </c>
      <c r="E348" s="28">
        <v>0</v>
      </c>
      <c r="F348" s="4">
        <v>8.1037999999999997</v>
      </c>
    </row>
    <row r="349" spans="1:6" x14ac:dyDescent="0.25">
      <c r="A349" s="31">
        <v>13136</v>
      </c>
      <c r="B349" s="4" t="s">
        <v>28</v>
      </c>
      <c r="C349" s="4" t="s">
        <v>70</v>
      </c>
      <c r="D349" s="30">
        <v>6.5</v>
      </c>
      <c r="E349" s="28">
        <v>0.5</v>
      </c>
      <c r="F349" s="4">
        <v>7.5682</v>
      </c>
    </row>
    <row r="350" spans="1:6" x14ac:dyDescent="0.25">
      <c r="A350" s="31">
        <v>13136</v>
      </c>
      <c r="B350" s="4" t="s">
        <v>28</v>
      </c>
      <c r="C350" s="4" t="s">
        <v>70</v>
      </c>
      <c r="D350" s="30">
        <v>6.5</v>
      </c>
      <c r="E350" s="28">
        <v>1</v>
      </c>
      <c r="F350" s="4">
        <v>6.4314</v>
      </c>
    </row>
    <row r="351" spans="1:6" x14ac:dyDescent="0.25">
      <c r="A351" s="31">
        <v>13136</v>
      </c>
      <c r="B351" s="4" t="s">
        <v>28</v>
      </c>
      <c r="C351" s="4" t="s">
        <v>70</v>
      </c>
      <c r="D351" s="30">
        <v>6.5</v>
      </c>
      <c r="E351" s="28">
        <v>2</v>
      </c>
      <c r="F351" s="4">
        <v>3.6532</v>
      </c>
    </row>
    <row r="352" spans="1:6" x14ac:dyDescent="0.25">
      <c r="A352" s="31">
        <v>13136</v>
      </c>
      <c r="B352" s="4" t="s">
        <v>28</v>
      </c>
      <c r="C352" s="4" t="s">
        <v>70</v>
      </c>
      <c r="D352" s="30">
        <v>6.5</v>
      </c>
      <c r="E352" s="28">
        <v>3</v>
      </c>
      <c r="F352" s="4">
        <v>3.9112</v>
      </c>
    </row>
    <row r="353" spans="1:6" x14ac:dyDescent="0.25">
      <c r="A353" s="31">
        <v>13136</v>
      </c>
      <c r="B353" s="4" t="s">
        <v>28</v>
      </c>
      <c r="C353" s="4" t="s">
        <v>70</v>
      </c>
      <c r="D353" s="30">
        <v>6.5</v>
      </c>
      <c r="E353" s="28">
        <v>4</v>
      </c>
      <c r="F353" s="4">
        <v>2.9293999999999998</v>
      </c>
    </row>
    <row r="354" spans="1:6" x14ac:dyDescent="0.25">
      <c r="A354" s="31">
        <v>13136</v>
      </c>
      <c r="B354" s="4" t="s">
        <v>28</v>
      </c>
      <c r="C354" s="4" t="s">
        <v>70</v>
      </c>
      <c r="D354" s="30">
        <v>6.5</v>
      </c>
      <c r="E354" s="28">
        <v>5</v>
      </c>
      <c r="F354" s="4">
        <v>3.9369999999999998</v>
      </c>
    </row>
    <row r="355" spans="1:6" x14ac:dyDescent="0.25">
      <c r="A355" s="31">
        <v>13136</v>
      </c>
      <c r="B355" s="4" t="s">
        <v>29</v>
      </c>
      <c r="C355" s="4" t="s">
        <v>70</v>
      </c>
      <c r="D355" s="30">
        <v>6.5</v>
      </c>
      <c r="E355" s="28">
        <v>0</v>
      </c>
      <c r="F355" s="4">
        <v>7.6989999999999998</v>
      </c>
    </row>
    <row r="356" spans="1:6" x14ac:dyDescent="0.25">
      <c r="A356" s="31">
        <v>13136</v>
      </c>
      <c r="B356" s="4" t="s">
        <v>29</v>
      </c>
      <c r="C356" s="4" t="s">
        <v>70</v>
      </c>
      <c r="D356" s="30">
        <v>6.5</v>
      </c>
      <c r="E356" s="28">
        <v>0.5</v>
      </c>
      <c r="F356" s="4">
        <v>6.6021000000000001</v>
      </c>
    </row>
    <row r="357" spans="1:6" x14ac:dyDescent="0.25">
      <c r="A357" s="31">
        <v>13136</v>
      </c>
      <c r="B357" s="4" t="s">
        <v>29</v>
      </c>
      <c r="C357" s="4" t="s">
        <v>70</v>
      </c>
      <c r="D357" s="30">
        <v>6.5</v>
      </c>
      <c r="E357" s="28">
        <v>1</v>
      </c>
      <c r="F357" s="4">
        <v>5.7558999999999996</v>
      </c>
    </row>
    <row r="358" spans="1:6" x14ac:dyDescent="0.25">
      <c r="A358" s="31">
        <v>13136</v>
      </c>
      <c r="B358" s="4" t="s">
        <v>29</v>
      </c>
      <c r="C358" s="4" t="s">
        <v>70</v>
      </c>
      <c r="D358" s="30">
        <v>6.5</v>
      </c>
      <c r="E358" s="28">
        <v>2</v>
      </c>
      <c r="F358" s="4">
        <v>3.9777</v>
      </c>
    </row>
    <row r="359" spans="1:6" x14ac:dyDescent="0.25">
      <c r="A359" s="31">
        <v>13136</v>
      </c>
      <c r="B359" s="4" t="s">
        <v>29</v>
      </c>
      <c r="C359" s="4" t="s">
        <v>70</v>
      </c>
      <c r="D359" s="30">
        <v>6.5</v>
      </c>
      <c r="E359" s="28">
        <v>3</v>
      </c>
      <c r="F359" s="4">
        <v>3.2174999999999998</v>
      </c>
    </row>
    <row r="360" spans="1:6" x14ac:dyDescent="0.25">
      <c r="A360" s="31">
        <v>13136</v>
      </c>
      <c r="B360" s="4" t="s">
        <v>29</v>
      </c>
      <c r="C360" s="4" t="s">
        <v>70</v>
      </c>
      <c r="D360" s="30">
        <v>6.5</v>
      </c>
      <c r="E360" s="28">
        <v>4</v>
      </c>
      <c r="F360" s="4">
        <v>3.0607000000000002</v>
      </c>
    </row>
    <row r="361" spans="1:6" x14ac:dyDescent="0.25">
      <c r="A361" s="31">
        <v>13136</v>
      </c>
      <c r="B361" s="4" t="s">
        <v>29</v>
      </c>
      <c r="C361" s="4" t="s">
        <v>70</v>
      </c>
      <c r="D361" s="30">
        <v>6.5</v>
      </c>
      <c r="E361" s="28">
        <v>5</v>
      </c>
      <c r="F361" s="4">
        <v>3.1303000000000001</v>
      </c>
    </row>
    <row r="362" spans="1:6" x14ac:dyDescent="0.25">
      <c r="A362" s="31">
        <v>13136</v>
      </c>
      <c r="B362" s="4" t="s">
        <v>27</v>
      </c>
      <c r="C362" s="4" t="s">
        <v>70</v>
      </c>
      <c r="D362" s="30">
        <v>7</v>
      </c>
      <c r="E362" s="28">
        <v>0</v>
      </c>
      <c r="F362" s="4">
        <v>8.0294000000000008</v>
      </c>
    </row>
    <row r="363" spans="1:6" x14ac:dyDescent="0.25">
      <c r="A363" s="31">
        <v>13136</v>
      </c>
      <c r="B363" s="4" t="s">
        <v>27</v>
      </c>
      <c r="C363" s="4" t="s">
        <v>70</v>
      </c>
      <c r="D363" s="30">
        <v>7</v>
      </c>
      <c r="E363" s="28">
        <v>0.5</v>
      </c>
      <c r="F363" s="4">
        <v>6.7558999999999996</v>
      </c>
    </row>
    <row r="364" spans="1:6" x14ac:dyDescent="0.25">
      <c r="A364" s="31">
        <v>13136</v>
      </c>
      <c r="B364" s="4" t="s">
        <v>27</v>
      </c>
      <c r="C364" s="4" t="s">
        <v>70</v>
      </c>
      <c r="D364" s="30">
        <v>7</v>
      </c>
      <c r="E364" s="28">
        <v>1</v>
      </c>
      <c r="F364" s="4">
        <v>5.7243000000000004</v>
      </c>
    </row>
    <row r="365" spans="1:6" x14ac:dyDescent="0.25">
      <c r="A365" s="31">
        <v>13136</v>
      </c>
      <c r="B365" s="4" t="s">
        <v>27</v>
      </c>
      <c r="C365" s="4" t="s">
        <v>70</v>
      </c>
      <c r="D365" s="30">
        <v>7</v>
      </c>
      <c r="E365" s="28">
        <v>2</v>
      </c>
      <c r="F365" s="4">
        <v>3.1760999999999999</v>
      </c>
    </row>
    <row r="366" spans="1:6" x14ac:dyDescent="0.25">
      <c r="A366" s="31">
        <v>13136</v>
      </c>
      <c r="B366" s="4" t="s">
        <v>27</v>
      </c>
      <c r="C366" s="4" t="s">
        <v>70</v>
      </c>
      <c r="D366" s="30">
        <v>7</v>
      </c>
      <c r="E366" s="28">
        <v>3</v>
      </c>
      <c r="F366" s="4">
        <v>3.2671999999999999</v>
      </c>
    </row>
    <row r="367" spans="1:6" x14ac:dyDescent="0.25">
      <c r="A367" s="31">
        <v>13136</v>
      </c>
      <c r="B367" s="4" t="s">
        <v>27</v>
      </c>
      <c r="C367" s="4" t="s">
        <v>70</v>
      </c>
      <c r="D367" s="30">
        <v>7</v>
      </c>
      <c r="E367" s="28">
        <v>4</v>
      </c>
      <c r="F367" s="4">
        <v>3.6532</v>
      </c>
    </row>
    <row r="368" spans="1:6" x14ac:dyDescent="0.25">
      <c r="A368" s="31">
        <v>13136</v>
      </c>
      <c r="B368" s="4" t="s">
        <v>27</v>
      </c>
      <c r="C368" s="4" t="s">
        <v>70</v>
      </c>
      <c r="D368" s="30">
        <v>7</v>
      </c>
      <c r="E368" s="28">
        <v>5</v>
      </c>
      <c r="F368" s="4">
        <v>2.5440999999999998</v>
      </c>
    </row>
    <row r="369" spans="1:6" x14ac:dyDescent="0.25">
      <c r="A369" s="31">
        <v>13136</v>
      </c>
      <c r="B369" s="4" t="s">
        <v>28</v>
      </c>
      <c r="C369" s="4" t="s">
        <v>70</v>
      </c>
      <c r="D369" s="30">
        <v>7</v>
      </c>
      <c r="E369" s="28">
        <v>0</v>
      </c>
      <c r="F369" s="4">
        <v>8.1037999999999997</v>
      </c>
    </row>
    <row r="370" spans="1:6" x14ac:dyDescent="0.25">
      <c r="A370" s="31">
        <v>13136</v>
      </c>
      <c r="B370" s="4" t="s">
        <v>28</v>
      </c>
      <c r="C370" s="4" t="s">
        <v>70</v>
      </c>
      <c r="D370" s="30">
        <v>7</v>
      </c>
      <c r="E370" s="28">
        <v>0.5</v>
      </c>
      <c r="F370" s="4">
        <v>6.7558999999999996</v>
      </c>
    </row>
    <row r="371" spans="1:6" x14ac:dyDescent="0.25">
      <c r="A371" s="31">
        <v>13136</v>
      </c>
      <c r="B371" s="4" t="s">
        <v>28</v>
      </c>
      <c r="C371" s="4" t="s">
        <v>70</v>
      </c>
      <c r="D371" s="30">
        <v>7</v>
      </c>
      <c r="E371" s="28">
        <v>1</v>
      </c>
      <c r="F371" s="4">
        <v>4.5682</v>
      </c>
    </row>
    <row r="372" spans="1:6" x14ac:dyDescent="0.25">
      <c r="A372" s="31">
        <v>13136</v>
      </c>
      <c r="B372" s="4" t="s">
        <v>28</v>
      </c>
      <c r="C372" s="4" t="s">
        <v>70</v>
      </c>
      <c r="D372" s="30">
        <v>7</v>
      </c>
      <c r="E372" s="28">
        <v>2</v>
      </c>
      <c r="F372" s="4">
        <v>3.7888999999999999</v>
      </c>
    </row>
    <row r="373" spans="1:6" x14ac:dyDescent="0.25">
      <c r="A373" s="31">
        <v>13136</v>
      </c>
      <c r="B373" s="4" t="s">
        <v>28</v>
      </c>
      <c r="C373" s="4" t="s">
        <v>70</v>
      </c>
      <c r="D373" s="30">
        <v>7</v>
      </c>
      <c r="E373" s="28">
        <v>3</v>
      </c>
      <c r="F373" s="4">
        <v>3.7118000000000002</v>
      </c>
    </row>
    <row r="374" spans="1:6" x14ac:dyDescent="0.25">
      <c r="A374" s="31">
        <v>13136</v>
      </c>
      <c r="B374" s="4" t="s">
        <v>28</v>
      </c>
      <c r="C374" s="4" t="s">
        <v>70</v>
      </c>
      <c r="D374" s="30">
        <v>7</v>
      </c>
      <c r="E374" s="28">
        <v>4</v>
      </c>
      <c r="F374" s="4">
        <v>3.4548000000000001</v>
      </c>
    </row>
    <row r="375" spans="1:6" x14ac:dyDescent="0.25">
      <c r="A375" s="31">
        <v>13136</v>
      </c>
      <c r="B375" s="4" t="s">
        <v>28</v>
      </c>
      <c r="C375" s="4" t="s">
        <v>70</v>
      </c>
      <c r="D375" s="30">
        <v>7</v>
      </c>
      <c r="E375" s="28">
        <v>5</v>
      </c>
      <c r="F375" s="4">
        <v>2.9293999999999998</v>
      </c>
    </row>
    <row r="376" spans="1:6" x14ac:dyDescent="0.25">
      <c r="A376" s="31">
        <v>13136</v>
      </c>
      <c r="B376" s="4" t="s">
        <v>29</v>
      </c>
      <c r="C376" s="4" t="s">
        <v>70</v>
      </c>
      <c r="D376" s="30">
        <v>7</v>
      </c>
      <c r="E376" s="28">
        <v>0</v>
      </c>
      <c r="F376" s="4">
        <v>7.6989999999999998</v>
      </c>
    </row>
    <row r="377" spans="1:6" x14ac:dyDescent="0.25">
      <c r="A377" s="31">
        <v>13136</v>
      </c>
      <c r="B377" s="4" t="s">
        <v>29</v>
      </c>
      <c r="C377" s="4" t="s">
        <v>70</v>
      </c>
      <c r="D377" s="30">
        <v>7</v>
      </c>
      <c r="E377" s="28">
        <v>0.5</v>
      </c>
      <c r="F377" s="4">
        <v>6.6989999999999998</v>
      </c>
    </row>
    <row r="378" spans="1:6" x14ac:dyDescent="0.25">
      <c r="A378" s="31">
        <v>13136</v>
      </c>
      <c r="B378" s="4" t="s">
        <v>29</v>
      </c>
      <c r="C378" s="4" t="s">
        <v>70</v>
      </c>
      <c r="D378" s="30">
        <v>7</v>
      </c>
      <c r="E378" s="28">
        <v>1</v>
      </c>
      <c r="F378" s="4">
        <v>5.5185000000000004</v>
      </c>
    </row>
    <row r="379" spans="1:6" x14ac:dyDescent="0.25">
      <c r="A379" s="31">
        <v>13136</v>
      </c>
      <c r="B379" s="4" t="s">
        <v>29</v>
      </c>
      <c r="C379" s="4" t="s">
        <v>70</v>
      </c>
      <c r="D379" s="30">
        <v>7</v>
      </c>
      <c r="E379" s="28">
        <v>2</v>
      </c>
      <c r="F379" s="4">
        <v>3.3323999999999998</v>
      </c>
    </row>
    <row r="380" spans="1:6" x14ac:dyDescent="0.25">
      <c r="A380" s="31">
        <v>13136</v>
      </c>
      <c r="B380" s="4" t="s">
        <v>29</v>
      </c>
      <c r="C380" s="4" t="s">
        <v>70</v>
      </c>
      <c r="D380" s="30">
        <v>7</v>
      </c>
      <c r="E380" s="28">
        <v>3</v>
      </c>
      <c r="F380" s="4">
        <v>3.4548000000000001</v>
      </c>
    </row>
    <row r="381" spans="1:6" x14ac:dyDescent="0.25">
      <c r="A381" s="31">
        <v>13136</v>
      </c>
      <c r="B381" s="4" t="s">
        <v>29</v>
      </c>
      <c r="C381" s="4" t="s">
        <v>70</v>
      </c>
      <c r="D381" s="30">
        <v>7</v>
      </c>
      <c r="E381" s="28">
        <v>4</v>
      </c>
      <c r="F381" s="4">
        <v>2.6675</v>
      </c>
    </row>
    <row r="382" spans="1:6" x14ac:dyDescent="0.25">
      <c r="A382" s="31">
        <v>13136</v>
      </c>
      <c r="B382" s="4" t="s">
        <v>29</v>
      </c>
      <c r="C382" s="4" t="s">
        <v>70</v>
      </c>
      <c r="D382" s="30">
        <v>7</v>
      </c>
      <c r="E382" s="28">
        <v>5</v>
      </c>
      <c r="F382" s="4">
        <v>2.1303000000000001</v>
      </c>
    </row>
    <row r="383" spans="1:6" x14ac:dyDescent="0.25">
      <c r="A383" s="31">
        <v>13136</v>
      </c>
      <c r="B383" s="4" t="s">
        <v>27</v>
      </c>
      <c r="C383" s="4" t="s">
        <v>70</v>
      </c>
      <c r="D383" s="30">
        <v>8.5</v>
      </c>
      <c r="E383" s="28">
        <v>0</v>
      </c>
      <c r="F383" s="4">
        <v>8.0294000000000008</v>
      </c>
    </row>
    <row r="384" spans="1:6" x14ac:dyDescent="0.25">
      <c r="A384" s="31">
        <v>13136</v>
      </c>
      <c r="B384" s="4" t="s">
        <v>27</v>
      </c>
      <c r="C384" s="4" t="s">
        <v>70</v>
      </c>
      <c r="D384" s="30">
        <v>8.5</v>
      </c>
      <c r="E384" s="28">
        <v>0.5</v>
      </c>
      <c r="F384" s="4">
        <v>6.0682</v>
      </c>
    </row>
    <row r="385" spans="1:6" x14ac:dyDescent="0.25">
      <c r="A385" s="31">
        <v>13136</v>
      </c>
      <c r="B385" s="4" t="s">
        <v>27</v>
      </c>
      <c r="C385" s="4" t="s">
        <v>70</v>
      </c>
      <c r="D385" s="30">
        <v>8.5</v>
      </c>
      <c r="E385" s="28">
        <v>1</v>
      </c>
      <c r="F385" s="4">
        <v>4.1460999999999997</v>
      </c>
    </row>
    <row r="386" spans="1:6" x14ac:dyDescent="0.25">
      <c r="A386" s="31">
        <v>13136</v>
      </c>
      <c r="B386" s="4" t="s">
        <v>27</v>
      </c>
      <c r="C386" s="4" t="s">
        <v>70</v>
      </c>
      <c r="D386" s="30">
        <v>8.5</v>
      </c>
      <c r="E386" s="28">
        <v>2</v>
      </c>
      <c r="F386" s="4">
        <v>3</v>
      </c>
    </row>
    <row r="387" spans="1:6" x14ac:dyDescent="0.25">
      <c r="A387" s="31">
        <v>13136</v>
      </c>
      <c r="B387" s="4" t="s">
        <v>27</v>
      </c>
      <c r="C387" s="4" t="s">
        <v>70</v>
      </c>
      <c r="D387" s="30">
        <v>8.5</v>
      </c>
      <c r="E387" s="28">
        <v>3</v>
      </c>
      <c r="F387" s="4">
        <v>3.9933999999999998</v>
      </c>
    </row>
    <row r="388" spans="1:6" x14ac:dyDescent="0.25">
      <c r="A388" s="31">
        <v>13136</v>
      </c>
      <c r="B388" s="4" t="s">
        <v>27</v>
      </c>
      <c r="C388" s="4" t="s">
        <v>70</v>
      </c>
      <c r="D388" s="30">
        <v>8.5</v>
      </c>
      <c r="E388" s="28">
        <v>4</v>
      </c>
      <c r="F388" s="4">
        <v>2.5855000000000001</v>
      </c>
    </row>
    <row r="389" spans="1:6" x14ac:dyDescent="0.25">
      <c r="A389" s="31">
        <v>13136</v>
      </c>
      <c r="B389" s="4" t="s">
        <v>27</v>
      </c>
      <c r="C389" s="4" t="s">
        <v>70</v>
      </c>
      <c r="D389" s="30">
        <v>8.5</v>
      </c>
      <c r="E389" s="28">
        <v>5</v>
      </c>
      <c r="F389" s="4">
        <v>1.5441</v>
      </c>
    </row>
    <row r="390" spans="1:6" x14ac:dyDescent="0.25">
      <c r="A390" s="31">
        <v>13136</v>
      </c>
      <c r="B390" s="4" t="s">
        <v>28</v>
      </c>
      <c r="C390" s="4" t="s">
        <v>70</v>
      </c>
      <c r="D390" s="30">
        <v>8.5</v>
      </c>
      <c r="E390" s="28">
        <v>0</v>
      </c>
      <c r="F390" s="4">
        <v>8.1037999999999997</v>
      </c>
    </row>
    <row r="391" spans="1:6" x14ac:dyDescent="0.25">
      <c r="A391" s="31">
        <v>13136</v>
      </c>
      <c r="B391" s="4" t="s">
        <v>28</v>
      </c>
      <c r="C391" s="4" t="s">
        <v>70</v>
      </c>
      <c r="D391" s="30">
        <v>8.5</v>
      </c>
      <c r="E391" s="28">
        <v>0.5</v>
      </c>
      <c r="F391" s="4">
        <v>5.8632999999999997</v>
      </c>
    </row>
    <row r="392" spans="1:6" x14ac:dyDescent="0.25">
      <c r="A392" s="31">
        <v>13136</v>
      </c>
      <c r="B392" s="4" t="s">
        <v>28</v>
      </c>
      <c r="C392" s="4" t="s">
        <v>70</v>
      </c>
      <c r="D392" s="30">
        <v>8.5</v>
      </c>
      <c r="E392" s="28">
        <v>1</v>
      </c>
      <c r="F392" s="4">
        <v>4.3010000000000002</v>
      </c>
    </row>
    <row r="393" spans="1:6" x14ac:dyDescent="0.25">
      <c r="A393" s="31">
        <v>13136</v>
      </c>
      <c r="B393" s="4" t="s">
        <v>28</v>
      </c>
      <c r="C393" s="4" t="s">
        <v>70</v>
      </c>
      <c r="D393" s="30">
        <v>8.5</v>
      </c>
      <c r="E393" s="28">
        <v>2</v>
      </c>
      <c r="F393" s="4">
        <v>3.8948999999999998</v>
      </c>
    </row>
    <row r="394" spans="1:6" x14ac:dyDescent="0.25">
      <c r="A394" s="31">
        <v>13136</v>
      </c>
      <c r="B394" s="4" t="s">
        <v>28</v>
      </c>
      <c r="C394" s="4" t="s">
        <v>70</v>
      </c>
      <c r="D394" s="30">
        <v>8.5</v>
      </c>
      <c r="E394" s="28">
        <v>3</v>
      </c>
      <c r="F394" s="4">
        <v>3.6179999999999999</v>
      </c>
    </row>
    <row r="395" spans="1:6" x14ac:dyDescent="0.25">
      <c r="A395" s="31">
        <v>13136</v>
      </c>
      <c r="B395" s="4" t="s">
        <v>28</v>
      </c>
      <c r="C395" s="4" t="s">
        <v>70</v>
      </c>
      <c r="D395" s="30">
        <v>8.5</v>
      </c>
      <c r="E395" s="28">
        <v>4</v>
      </c>
      <c r="F395" s="4">
        <v>3.0607000000000002</v>
      </c>
    </row>
    <row r="396" spans="1:6" x14ac:dyDescent="0.25">
      <c r="A396" s="31">
        <v>13136</v>
      </c>
      <c r="B396" s="4" t="s">
        <v>28</v>
      </c>
      <c r="C396" s="4" t="s">
        <v>70</v>
      </c>
      <c r="D396" s="30">
        <v>8.5</v>
      </c>
      <c r="E396" s="28">
        <v>5</v>
      </c>
      <c r="F396" s="4">
        <v>2.5249999999999999</v>
      </c>
    </row>
    <row r="397" spans="1:6" x14ac:dyDescent="0.25">
      <c r="A397" s="31">
        <v>13136</v>
      </c>
      <c r="B397" s="4" t="s">
        <v>29</v>
      </c>
      <c r="C397" s="4" t="s">
        <v>70</v>
      </c>
      <c r="D397" s="30">
        <v>8.5</v>
      </c>
      <c r="E397" s="28">
        <v>0</v>
      </c>
      <c r="F397" s="4">
        <v>7.6989999999999998</v>
      </c>
    </row>
    <row r="398" spans="1:6" x14ac:dyDescent="0.25">
      <c r="A398" s="31">
        <v>13136</v>
      </c>
      <c r="B398" s="4" t="s">
        <v>29</v>
      </c>
      <c r="C398" s="4" t="s">
        <v>70</v>
      </c>
      <c r="D398" s="30">
        <v>8.5</v>
      </c>
      <c r="E398" s="28">
        <v>0.5</v>
      </c>
      <c r="F398" s="4">
        <v>5.7992999999999997</v>
      </c>
    </row>
    <row r="399" spans="1:6" x14ac:dyDescent="0.25">
      <c r="A399" s="31">
        <v>13136</v>
      </c>
      <c r="B399" s="4" t="s">
        <v>29</v>
      </c>
      <c r="C399" s="4" t="s">
        <v>70</v>
      </c>
      <c r="D399" s="30">
        <v>8.5</v>
      </c>
      <c r="E399" s="28">
        <v>1</v>
      </c>
      <c r="F399" s="4">
        <v>4.1037999999999997</v>
      </c>
    </row>
    <row r="400" spans="1:6" x14ac:dyDescent="0.25">
      <c r="A400" s="31">
        <v>13136</v>
      </c>
      <c r="B400" s="4" t="s">
        <v>29</v>
      </c>
      <c r="C400" s="4" t="s">
        <v>70</v>
      </c>
      <c r="D400" s="30">
        <v>8.5</v>
      </c>
      <c r="E400" s="28">
        <v>2</v>
      </c>
      <c r="F400" s="4">
        <v>2.9293999999999998</v>
      </c>
    </row>
    <row r="401" spans="1:6" x14ac:dyDescent="0.25">
      <c r="A401" s="31">
        <v>13136</v>
      </c>
      <c r="B401" s="4" t="s">
        <v>29</v>
      </c>
      <c r="C401" s="4" t="s">
        <v>70</v>
      </c>
      <c r="D401" s="30">
        <v>8.5</v>
      </c>
      <c r="E401" s="28">
        <v>3</v>
      </c>
      <c r="F401" s="4">
        <v>1.9294</v>
      </c>
    </row>
    <row r="402" spans="1:6" x14ac:dyDescent="0.25">
      <c r="A402" s="31">
        <v>13136</v>
      </c>
      <c r="B402" s="4" t="s">
        <v>29</v>
      </c>
      <c r="C402" s="4" t="s">
        <v>70</v>
      </c>
      <c r="D402" s="30">
        <v>8.5</v>
      </c>
      <c r="E402" s="28">
        <v>4</v>
      </c>
      <c r="F402" s="4">
        <v>1.5441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zoomScale="80" zoomScaleNormal="80" workbookViewId="0">
      <selection activeCell="D1" sqref="B1:D1048576"/>
    </sheetView>
  </sheetViews>
  <sheetFormatPr defaultRowHeight="15" x14ac:dyDescent="0.25"/>
  <cols>
    <col min="1" max="1" width="9.140625" style="4"/>
    <col min="2" max="4" width="9.140625" style="4" customWidth="1"/>
    <col min="5" max="5" width="9.140625" style="4"/>
    <col min="6" max="6" width="11.140625" style="4" bestFit="1" customWidth="1"/>
    <col min="7" max="7" width="16.5703125" style="4" bestFit="1" customWidth="1"/>
    <col min="8" max="8" width="13.7109375" style="4" bestFit="1" customWidth="1"/>
    <col min="9" max="16384" width="9.140625" style="4"/>
  </cols>
  <sheetData>
    <row r="1" spans="1:14" x14ac:dyDescent="0.25">
      <c r="A1" s="7" t="s">
        <v>1</v>
      </c>
      <c r="B1" s="8" t="s">
        <v>2</v>
      </c>
      <c r="C1" s="8" t="s">
        <v>3</v>
      </c>
      <c r="D1" s="7" t="s">
        <v>4</v>
      </c>
      <c r="F1" s="7" t="s">
        <v>6</v>
      </c>
      <c r="G1" s="7" t="s">
        <v>7</v>
      </c>
      <c r="H1" s="7" t="s">
        <v>13</v>
      </c>
    </row>
    <row r="2" spans="1:14" x14ac:dyDescent="0.25">
      <c r="A2" s="4">
        <v>0</v>
      </c>
      <c r="B2" s="4">
        <v>8.0681999999999992</v>
      </c>
      <c r="C2" s="4">
        <f t="shared" ref="C2:C21" si="0">LOG((10^$G$5)/(1+10^$G$2)*(10^(-1*(A2/$G$3)^$G$4+$G$2)+10^(-1*(A2/$G$6)^$G$4)))</f>
        <v>7.9862844934988733</v>
      </c>
      <c r="D2" s="4">
        <f t="shared" ref="D2:D21" si="1" xml:space="preserve"> (B2 - C2)^2</f>
        <v>6.710150205335998E-3</v>
      </c>
      <c r="F2" s="4" t="s">
        <v>11</v>
      </c>
      <c r="G2" s="4">
        <v>3.8684309235580492</v>
      </c>
      <c r="H2" s="4">
        <v>0.53311075274886099</v>
      </c>
      <c r="L2" s="5" t="s">
        <v>14</v>
      </c>
      <c r="M2" s="4">
        <v>0.21982771741793211</v>
      </c>
    </row>
    <row r="3" spans="1:14" x14ac:dyDescent="0.25">
      <c r="A3" s="4">
        <v>1E-4</v>
      </c>
      <c r="B3" s="4">
        <v>8.0531000000000006</v>
      </c>
      <c r="C3" s="4">
        <f t="shared" si="0"/>
        <v>7.9862830474235897</v>
      </c>
      <c r="D3" s="4">
        <f t="shared" si="1"/>
        <v>4.464505151598336E-3</v>
      </c>
      <c r="F3" s="4" t="s">
        <v>10</v>
      </c>
      <c r="G3" s="4">
        <v>0.75659424622220495</v>
      </c>
      <c r="H3" s="4">
        <v>0.17177541319854805</v>
      </c>
      <c r="L3" s="5" t="s">
        <v>17</v>
      </c>
      <c r="M3" s="4">
        <f>SQRT(M2)</f>
        <v>0.46885788616374163</v>
      </c>
    </row>
    <row r="4" spans="1:14" x14ac:dyDescent="0.25">
      <c r="A4" s="4">
        <v>1.4999999999999999E-4</v>
      </c>
      <c r="B4" s="4">
        <v>8.0681999999999992</v>
      </c>
      <c r="C4" s="4">
        <f t="shared" si="0"/>
        <v>7.9862818309228256</v>
      </c>
      <c r="D4" s="4">
        <f t="shared" si="1"/>
        <v>6.7105864249563897E-3</v>
      </c>
      <c r="F4" s="4" t="s">
        <v>9</v>
      </c>
      <c r="G4" s="4">
        <v>1.5055325240652537</v>
      </c>
      <c r="H4" s="4">
        <v>0.37500604062353127</v>
      </c>
      <c r="L4" s="5" t="s">
        <v>15</v>
      </c>
      <c r="M4" s="4">
        <v>0.95721911145410954</v>
      </c>
    </row>
    <row r="5" spans="1:14" x14ac:dyDescent="0.25">
      <c r="A5" s="4">
        <v>0.5</v>
      </c>
      <c r="B5" s="4">
        <v>7.0899000000000001</v>
      </c>
      <c r="C5" s="4">
        <f t="shared" si="0"/>
        <v>7.450410310814223</v>
      </c>
      <c r="D5" s="4">
        <f t="shared" si="1"/>
        <v>0.1299676842033676</v>
      </c>
      <c r="F5" s="4" t="s">
        <v>8</v>
      </c>
      <c r="G5" s="4">
        <v>7.9862844934988733</v>
      </c>
      <c r="H5" s="4">
        <v>0.26449679034888529</v>
      </c>
      <c r="L5" s="5" t="s">
        <v>16</v>
      </c>
      <c r="M5" s="4">
        <v>0.94919769485175509</v>
      </c>
    </row>
    <row r="6" spans="1:14" x14ac:dyDescent="0.25">
      <c r="A6" s="4">
        <v>0.50009999999999999</v>
      </c>
      <c r="B6" s="4">
        <v>7.29</v>
      </c>
      <c r="C6" s="4">
        <f t="shared" si="0"/>
        <v>7.4502489733537409</v>
      </c>
      <c r="D6" s="4">
        <f t="shared" si="1"/>
        <v>2.5679733460927955E-2</v>
      </c>
      <c r="F6" s="4" t="s">
        <v>12</v>
      </c>
      <c r="G6" s="4">
        <v>4.4008608531708466</v>
      </c>
      <c r="H6" s="4">
        <v>1.6437064244407444</v>
      </c>
      <c r="L6" s="5" t="s">
        <v>18</v>
      </c>
      <c r="M6" s="6" t="s">
        <v>47</v>
      </c>
      <c r="N6" s="4" t="s">
        <v>19</v>
      </c>
    </row>
    <row r="7" spans="1:14" x14ac:dyDescent="0.25">
      <c r="A7" s="4">
        <v>0.50014999999999998</v>
      </c>
      <c r="B7" s="4">
        <v>7.4728000000000003</v>
      </c>
      <c r="C7" s="4">
        <f t="shared" si="0"/>
        <v>7.4501682985154929</v>
      </c>
      <c r="D7" s="4">
        <f t="shared" si="1"/>
        <v>5.1219391208385623E-4</v>
      </c>
      <c r="F7" s="7" t="s">
        <v>20</v>
      </c>
    </row>
    <row r="8" spans="1:14" x14ac:dyDescent="0.25">
      <c r="A8" s="4">
        <v>1</v>
      </c>
      <c r="B8" s="4">
        <v>5.8451000000000004</v>
      </c>
      <c r="C8" s="4">
        <f t="shared" si="0"/>
        <v>6.4658865403448784</v>
      </c>
      <c r="D8" s="4">
        <f t="shared" si="1"/>
        <v>0.38537592867336284</v>
      </c>
      <c r="F8" s="4" t="s">
        <v>21</v>
      </c>
    </row>
    <row r="9" spans="1:14" x14ac:dyDescent="0.25">
      <c r="A9" s="4">
        <v>1.0001</v>
      </c>
      <c r="B9" s="4">
        <v>6.7243000000000004</v>
      </c>
      <c r="C9" s="4">
        <f t="shared" si="0"/>
        <v>6.4656581593027962</v>
      </c>
      <c r="D9" s="4">
        <f t="shared" si="1"/>
        <v>6.6895601759237949E-2</v>
      </c>
      <c r="F9" s="7" t="s">
        <v>22</v>
      </c>
    </row>
    <row r="10" spans="1:14" x14ac:dyDescent="0.25">
      <c r="A10" s="4">
        <v>1.0001500000000001</v>
      </c>
      <c r="B10" s="4">
        <v>7.1460999999999997</v>
      </c>
      <c r="C10" s="4">
        <f t="shared" si="0"/>
        <v>6.4655439645892772</v>
      </c>
      <c r="D10" s="4">
        <f t="shared" si="1"/>
        <v>0.46315651733396057</v>
      </c>
      <c r="F10" s="4" t="s">
        <v>23</v>
      </c>
    </row>
    <row r="11" spans="1:14" x14ac:dyDescent="0.25">
      <c r="A11" s="4">
        <v>2</v>
      </c>
      <c r="B11" s="4">
        <v>3.7284000000000002</v>
      </c>
      <c r="C11" s="4">
        <f t="shared" si="0"/>
        <v>4.0462526251790214</v>
      </c>
      <c r="D11" s="4">
        <f t="shared" si="1"/>
        <v>0.10103029133319537</v>
      </c>
      <c r="F11" s="7" t="s">
        <v>24</v>
      </c>
    </row>
    <row r="12" spans="1:14" x14ac:dyDescent="0.25">
      <c r="A12" s="4">
        <v>2.0001000000000002</v>
      </c>
      <c r="B12" s="4">
        <v>3.8751000000000002</v>
      </c>
      <c r="C12" s="4">
        <f t="shared" si="0"/>
        <v>4.0461039662950657</v>
      </c>
      <c r="D12" s="4">
        <f t="shared" si="1"/>
        <v>2.9242356488643911E-2</v>
      </c>
      <c r="F12" s="33" t="s">
        <v>25</v>
      </c>
      <c r="G12" s="33"/>
      <c r="H12" s="33"/>
      <c r="I12" s="33"/>
      <c r="J12" s="33"/>
      <c r="K12" s="33"/>
      <c r="L12" s="33"/>
    </row>
    <row r="13" spans="1:14" x14ac:dyDescent="0.25">
      <c r="A13" s="4">
        <v>2.0001500000000001</v>
      </c>
      <c r="B13" s="4">
        <v>4.415</v>
      </c>
      <c r="C13" s="4">
        <f t="shared" si="0"/>
        <v>4.0460296546129628</v>
      </c>
      <c r="D13" s="4">
        <f t="shared" si="1"/>
        <v>0.13613911577502955</v>
      </c>
      <c r="F13" s="33"/>
      <c r="G13" s="33"/>
      <c r="H13" s="33"/>
      <c r="I13" s="33"/>
      <c r="J13" s="33"/>
      <c r="K13" s="33"/>
      <c r="L13" s="33"/>
    </row>
    <row r="14" spans="1:14" x14ac:dyDescent="0.25">
      <c r="A14" s="4">
        <v>3</v>
      </c>
      <c r="B14" s="4">
        <v>2.5249999999999999</v>
      </c>
      <c r="C14" s="4">
        <f t="shared" si="0"/>
        <v>3.5562883965477137</v>
      </c>
      <c r="D14" s="4">
        <f t="shared" si="1"/>
        <v>1.0635557568539544</v>
      </c>
      <c r="F14" s="33"/>
      <c r="G14" s="33"/>
      <c r="H14" s="33"/>
      <c r="I14" s="33"/>
      <c r="J14" s="33"/>
      <c r="K14" s="33"/>
      <c r="L14" s="33"/>
    </row>
    <row r="15" spans="1:14" x14ac:dyDescent="0.25">
      <c r="A15" s="4">
        <v>3.0001000000000002</v>
      </c>
      <c r="B15" s="4">
        <v>3.8948999999999998</v>
      </c>
      <c r="C15" s="4">
        <f t="shared" si="0"/>
        <v>3.556260100494181</v>
      </c>
      <c r="D15" s="4">
        <f t="shared" si="1"/>
        <v>0.1146769815373111</v>
      </c>
    </row>
    <row r="16" spans="1:14" x14ac:dyDescent="0.25">
      <c r="A16" s="4">
        <v>3.0001500000000001</v>
      </c>
      <c r="B16" s="4">
        <v>3.9933999999999998</v>
      </c>
      <c r="C16" s="4">
        <f t="shared" si="0"/>
        <v>3.5562459523239838</v>
      </c>
      <c r="D16" s="4">
        <f t="shared" si="1"/>
        <v>0.19110366139952453</v>
      </c>
    </row>
    <row r="17" spans="1:4" x14ac:dyDescent="0.25">
      <c r="A17" s="4">
        <v>4.0000999999999998</v>
      </c>
      <c r="B17" s="4">
        <v>3.5623</v>
      </c>
      <c r="C17" s="4">
        <f t="shared" si="0"/>
        <v>3.251690078570475</v>
      </c>
      <c r="D17" s="4">
        <f t="shared" si="1"/>
        <v>9.6478523290455712E-2</v>
      </c>
    </row>
    <row r="18" spans="1:4" x14ac:dyDescent="0.25">
      <c r="A18" s="4">
        <v>4.0001499999999997</v>
      </c>
      <c r="B18" s="4">
        <v>3.6021000000000001</v>
      </c>
      <c r="C18" s="4">
        <f t="shared" si="0"/>
        <v>3.2516737795600363</v>
      </c>
      <c r="D18" s="4">
        <f t="shared" si="1"/>
        <v>0.12279853597183807</v>
      </c>
    </row>
    <row r="19" spans="1:4" x14ac:dyDescent="0.25">
      <c r="A19" s="4">
        <v>5</v>
      </c>
      <c r="B19" s="4">
        <v>2.2671999999999999</v>
      </c>
      <c r="C19" s="4">
        <f t="shared" si="0"/>
        <v>2.9059270178952166</v>
      </c>
      <c r="D19" s="4">
        <f t="shared" si="1"/>
        <v>0.40797220338931645</v>
      </c>
    </row>
    <row r="20" spans="1:4" x14ac:dyDescent="0.25">
      <c r="A20" s="4">
        <v>5.0000999999999998</v>
      </c>
      <c r="B20" s="4">
        <v>2.8129</v>
      </c>
      <c r="C20" s="4">
        <f t="shared" si="0"/>
        <v>2.9058905275842188</v>
      </c>
      <c r="D20" s="4">
        <f t="shared" si="1"/>
        <v>8.6472382203913734E-3</v>
      </c>
    </row>
    <row r="21" spans="1:4" x14ac:dyDescent="0.25">
      <c r="A21" s="4">
        <v>5.0001499999999997</v>
      </c>
      <c r="B21" s="4">
        <v>3.3010000000000002</v>
      </c>
      <c r="C21" s="4">
        <f t="shared" si="0"/>
        <v>2.9058722822903689</v>
      </c>
      <c r="D21" s="4">
        <f t="shared" si="1"/>
        <v>0.15612591330242206</v>
      </c>
    </row>
    <row r="22" spans="1:4" x14ac:dyDescent="0.25">
      <c r="A22" s="7" t="s">
        <v>5</v>
      </c>
      <c r="D22" s="4">
        <f>SUM(D2:D21)</f>
        <v>3.5172434786869138</v>
      </c>
    </row>
    <row r="25" spans="1:4" x14ac:dyDescent="0.25">
      <c r="A25" s="4">
        <v>0</v>
      </c>
      <c r="C25" s="4">
        <f>LOG((10^$G$5)/(1+10^$G$2)*(10^(-1*(A25/$G$3)^$G$4+$G$2)+10^(-1*(A25/$G$6)^$G$4)))</f>
        <v>7.9862844934988733</v>
      </c>
    </row>
    <row r="26" spans="1:4" x14ac:dyDescent="0.25">
      <c r="A26" s="4">
        <v>5.0001499999999997E-2</v>
      </c>
      <c r="C26" s="4">
        <f t="shared" ref="C26:C89" si="2">LOG((10^$G$5)/(1+10^$G$2)*(10^(-1*(A26/$G$3)^$G$4+$G$2)+10^(-1*(A26/$G$6)^$G$4)))</f>
        <v>7.9695506134650262</v>
      </c>
    </row>
    <row r="27" spans="1:4" x14ac:dyDescent="0.25">
      <c r="A27" s="4">
        <v>0.10000299999999999</v>
      </c>
      <c r="C27" s="4">
        <f t="shared" si="2"/>
        <v>7.938772285241332</v>
      </c>
    </row>
    <row r="28" spans="1:4" x14ac:dyDescent="0.25">
      <c r="A28" s="4">
        <v>0.15000449999999999</v>
      </c>
      <c r="C28" s="4">
        <f t="shared" si="2"/>
        <v>7.8988034895558519</v>
      </c>
    </row>
    <row r="29" spans="1:4" x14ac:dyDescent="0.25">
      <c r="A29" s="4">
        <v>0.20000599999999999</v>
      </c>
      <c r="C29" s="4">
        <f t="shared" si="2"/>
        <v>7.8513851504233596</v>
      </c>
    </row>
    <row r="30" spans="1:4" x14ac:dyDescent="0.25">
      <c r="A30" s="4">
        <v>0.25000749999999999</v>
      </c>
      <c r="C30" s="4">
        <f t="shared" si="2"/>
        <v>7.7975257708265158</v>
      </c>
    </row>
    <row r="31" spans="1:4" x14ac:dyDescent="0.25">
      <c r="A31" s="4">
        <v>0.30000899999999997</v>
      </c>
      <c r="C31" s="4">
        <f t="shared" si="2"/>
        <v>7.7379070349082619</v>
      </c>
    </row>
    <row r="32" spans="1:4" x14ac:dyDescent="0.25">
      <c r="A32" s="4">
        <v>0.35001049999999995</v>
      </c>
      <c r="C32" s="4">
        <f t="shared" si="2"/>
        <v>7.6730302037266469</v>
      </c>
    </row>
    <row r="33" spans="1:3" x14ac:dyDescent="0.25">
      <c r="A33" s="4">
        <v>0.40001199999999992</v>
      </c>
      <c r="C33" s="4">
        <f t="shared" si="2"/>
        <v>7.6032843089036835</v>
      </c>
    </row>
    <row r="34" spans="1:3" x14ac:dyDescent="0.25">
      <c r="A34" s="4">
        <v>0.4500134999999999</v>
      </c>
      <c r="C34" s="4">
        <f t="shared" si="2"/>
        <v>7.5289829366650798</v>
      </c>
    </row>
    <row r="35" spans="1:3" x14ac:dyDescent="0.25">
      <c r="A35" s="4">
        <v>0.50001499999999988</v>
      </c>
      <c r="C35" s="4">
        <f t="shared" si="2"/>
        <v>7.4503861112335583</v>
      </c>
    </row>
    <row r="36" spans="1:3" x14ac:dyDescent="0.25">
      <c r="A36" s="4">
        <v>0.55001649999999991</v>
      </c>
      <c r="C36" s="4">
        <f t="shared" si="2"/>
        <v>7.3677142768054633</v>
      </c>
    </row>
    <row r="37" spans="1:3" x14ac:dyDescent="0.25">
      <c r="A37" s="4">
        <v>0.60001799999999994</v>
      </c>
      <c r="C37" s="4">
        <f t="shared" si="2"/>
        <v>7.2811577422062239</v>
      </c>
    </row>
    <row r="38" spans="1:3" x14ac:dyDescent="0.25">
      <c r="A38" s="4">
        <v>0.65001949999999997</v>
      </c>
      <c r="C38" s="4">
        <f t="shared" si="2"/>
        <v>7.1908833633030573</v>
      </c>
    </row>
    <row r="39" spans="1:3" x14ac:dyDescent="0.25">
      <c r="A39" s="4">
        <v>0.700021</v>
      </c>
      <c r="C39" s="4">
        <f t="shared" si="2"/>
        <v>7.0970394724361485</v>
      </c>
    </row>
    <row r="40" spans="1:3" x14ac:dyDescent="0.25">
      <c r="A40" s="4">
        <v>0.75002250000000004</v>
      </c>
      <c r="C40" s="4">
        <f t="shared" si="2"/>
        <v>6.9997596673880453</v>
      </c>
    </row>
    <row r="41" spans="1:3" x14ac:dyDescent="0.25">
      <c r="A41" s="4">
        <v>0.80002400000000007</v>
      </c>
      <c r="C41" s="4">
        <f t="shared" si="2"/>
        <v>6.8991658562511242</v>
      </c>
    </row>
    <row r="42" spans="1:3" x14ac:dyDescent="0.25">
      <c r="A42" s="4">
        <v>0.8500255000000001</v>
      </c>
      <c r="C42" s="4">
        <f t="shared" si="2"/>
        <v>6.795370833872945</v>
      </c>
    </row>
    <row r="43" spans="1:3" x14ac:dyDescent="0.25">
      <c r="A43" s="4">
        <v>0.90002700000000013</v>
      </c>
      <c r="C43" s="4">
        <f t="shared" si="2"/>
        <v>6.6884805995427241</v>
      </c>
    </row>
    <row r="44" spans="1:3" x14ac:dyDescent="0.25">
      <c r="A44" s="4">
        <v>0.95002850000000016</v>
      </c>
      <c r="C44" s="4">
        <f t="shared" si="2"/>
        <v>6.5785965940291975</v>
      </c>
    </row>
    <row r="45" spans="1:3" x14ac:dyDescent="0.25">
      <c r="A45" s="4">
        <v>1.0000300000000002</v>
      </c>
      <c r="C45" s="4">
        <f t="shared" si="2"/>
        <v>6.4658180272061809</v>
      </c>
    </row>
    <row r="46" spans="1:3" x14ac:dyDescent="0.25">
      <c r="A46" s="4">
        <v>1.0500315000000002</v>
      </c>
      <c r="C46" s="4">
        <f t="shared" si="2"/>
        <v>6.3502444812915897</v>
      </c>
    </row>
    <row r="47" spans="1:3" x14ac:dyDescent="0.25">
      <c r="A47" s="4">
        <v>1.1000330000000003</v>
      </c>
      <c r="C47" s="4">
        <f t="shared" si="2"/>
        <v>6.2319790087130249</v>
      </c>
    </row>
    <row r="48" spans="1:3" x14ac:dyDescent="0.25">
      <c r="A48" s="4">
        <v>1.1500345000000003</v>
      </c>
      <c r="C48" s="4">
        <f t="shared" si="2"/>
        <v>6.1111319997109428</v>
      </c>
    </row>
    <row r="49" spans="1:3" x14ac:dyDescent="0.25">
      <c r="A49" s="4">
        <v>1.2000360000000003</v>
      </c>
      <c r="C49" s="4">
        <f t="shared" si="2"/>
        <v>5.9878261764064149</v>
      </c>
    </row>
    <row r="50" spans="1:3" x14ac:dyDescent="0.25">
      <c r="A50" s="4">
        <v>1.2500375000000004</v>
      </c>
      <c r="C50" s="4">
        <f t="shared" si="2"/>
        <v>5.8622031808534949</v>
      </c>
    </row>
    <row r="51" spans="1:3" x14ac:dyDescent="0.25">
      <c r="A51" s="4">
        <v>1.3000390000000004</v>
      </c>
      <c r="C51" s="4">
        <f t="shared" si="2"/>
        <v>5.734432365999683</v>
      </c>
    </row>
    <row r="52" spans="1:3" x14ac:dyDescent="0.25">
      <c r="A52" s="4">
        <v>1.3500405000000004</v>
      </c>
      <c r="C52" s="4">
        <f t="shared" si="2"/>
        <v>5.6047225645329997</v>
      </c>
    </row>
    <row r="53" spans="1:3" x14ac:dyDescent="0.25">
      <c r="A53" s="4">
        <v>1.4000420000000005</v>
      </c>
      <c r="C53" s="4">
        <f t="shared" si="2"/>
        <v>5.4733377776493253</v>
      </c>
    </row>
    <row r="54" spans="1:3" x14ac:dyDescent="0.25">
      <c r="A54" s="4">
        <v>1.4500435000000005</v>
      </c>
      <c r="C54" s="4">
        <f t="shared" si="2"/>
        <v>5.340617833293269</v>
      </c>
    </row>
    <row r="55" spans="1:3" x14ac:dyDescent="0.25">
      <c r="A55" s="4">
        <v>1.5000450000000005</v>
      </c>
      <c r="C55" s="4">
        <f t="shared" si="2"/>
        <v>5.2070049813174828</v>
      </c>
    </row>
    <row r="56" spans="1:3" x14ac:dyDescent="0.25">
      <c r="A56" s="4">
        <v>1.5500465000000005</v>
      </c>
      <c r="C56" s="4">
        <f t="shared" si="2"/>
        <v>5.0730768733742133</v>
      </c>
    </row>
    <row r="57" spans="1:3" x14ac:dyDescent="0.25">
      <c r="A57" s="4">
        <v>1.6000480000000006</v>
      </c>
      <c r="C57" s="4">
        <f t="shared" si="2"/>
        <v>4.9395849999860539</v>
      </c>
    </row>
    <row r="58" spans="1:3" x14ac:dyDescent="0.25">
      <c r="A58" s="4">
        <v>1.6500495000000006</v>
      </c>
      <c r="C58" s="4">
        <f t="shared" si="2"/>
        <v>4.8074948316856512</v>
      </c>
    </row>
    <row r="59" spans="1:3" x14ac:dyDescent="0.25">
      <c r="A59" s="4">
        <v>1.7000510000000006</v>
      </c>
      <c r="C59" s="4">
        <f t="shared" si="2"/>
        <v>4.6780190405293469</v>
      </c>
    </row>
    <row r="60" spans="1:3" x14ac:dyDescent="0.25">
      <c r="A60" s="4">
        <v>1.7500525000000007</v>
      </c>
      <c r="C60" s="4">
        <f t="shared" si="2"/>
        <v>4.5526282739973727</v>
      </c>
    </row>
    <row r="61" spans="1:3" x14ac:dyDescent="0.25">
      <c r="A61" s="4">
        <v>1.8000540000000007</v>
      </c>
      <c r="C61" s="4">
        <f t="shared" si="2"/>
        <v>4.4330168998862165</v>
      </c>
    </row>
    <row r="62" spans="1:3" x14ac:dyDescent="0.25">
      <c r="A62" s="4">
        <v>1.8500555000000007</v>
      </c>
      <c r="C62" s="4">
        <f t="shared" si="2"/>
        <v>4.3209992456162629</v>
      </c>
    </row>
    <row r="63" spans="1:3" x14ac:dyDescent="0.25">
      <c r="A63" s="4">
        <v>1.9000570000000008</v>
      </c>
      <c r="C63" s="4">
        <f t="shared" si="2"/>
        <v>4.2183236232448778</v>
      </c>
    </row>
    <row r="64" spans="1:3" x14ac:dyDescent="0.25">
      <c r="A64" s="4">
        <v>1.9500585000000008</v>
      </c>
      <c r="C64" s="4">
        <f t="shared" si="2"/>
        <v>4.1264228876016187</v>
      </c>
    </row>
    <row r="65" spans="1:3" x14ac:dyDescent="0.25">
      <c r="A65" s="4">
        <v>2.0000600000000008</v>
      </c>
      <c r="C65" s="4">
        <f t="shared" si="2"/>
        <v>4.0461634241654139</v>
      </c>
    </row>
    <row r="66" spans="1:3" x14ac:dyDescent="0.25">
      <c r="A66" s="4">
        <v>2.0500615000000009</v>
      </c>
      <c r="C66" s="4">
        <f t="shared" si="2"/>
        <v>3.9776812528253851</v>
      </c>
    </row>
    <row r="67" spans="1:3" x14ac:dyDescent="0.25">
      <c r="A67" s="4">
        <v>2.1000630000000009</v>
      </c>
      <c r="C67" s="4">
        <f t="shared" si="2"/>
        <v>3.9203737905177309</v>
      </c>
    </row>
    <row r="68" spans="1:3" x14ac:dyDescent="0.25">
      <c r="A68" s="4">
        <v>2.1500645000000009</v>
      </c>
      <c r="C68" s="4">
        <f t="shared" si="2"/>
        <v>3.8730504582724783</v>
      </c>
    </row>
    <row r="69" spans="1:3" x14ac:dyDescent="0.25">
      <c r="A69" s="4">
        <v>2.200066000000001</v>
      </c>
      <c r="C69" s="4">
        <f t="shared" si="2"/>
        <v>3.8341777593189468</v>
      </c>
    </row>
    <row r="70" spans="1:3" x14ac:dyDescent="0.25">
      <c r="A70" s="4">
        <v>2.250067500000001</v>
      </c>
      <c r="C70" s="4">
        <f t="shared" si="2"/>
        <v>3.8021298583657694</v>
      </c>
    </row>
    <row r="71" spans="1:3" x14ac:dyDescent="0.25">
      <c r="A71" s="4">
        <v>2.300069000000001</v>
      </c>
      <c r="C71" s="4">
        <f t="shared" si="2"/>
        <v>3.7753795311075526</v>
      </c>
    </row>
    <row r="72" spans="1:3" x14ac:dyDescent="0.25">
      <c r="A72" s="4">
        <v>2.3500705000000011</v>
      </c>
      <c r="C72" s="4">
        <f t="shared" si="2"/>
        <v>3.7526074147630619</v>
      </c>
    </row>
    <row r="73" spans="1:3" x14ac:dyDescent="0.25">
      <c r="A73" s="4">
        <v>2.4000720000000011</v>
      </c>
      <c r="C73" s="4">
        <f t="shared" si="2"/>
        <v>3.7327404581238173</v>
      </c>
    </row>
    <row r="74" spans="1:3" x14ac:dyDescent="0.25">
      <c r="A74" s="4">
        <v>2.4500735000000011</v>
      </c>
      <c r="C74" s="4">
        <f t="shared" si="2"/>
        <v>3.7149437094143156</v>
      </c>
    </row>
    <row r="75" spans="1:3" x14ac:dyDescent="0.25">
      <c r="A75" s="4">
        <v>2.5000750000000012</v>
      </c>
      <c r="C75" s="4">
        <f t="shared" si="2"/>
        <v>3.6985884411633019</v>
      </c>
    </row>
    <row r="76" spans="1:3" x14ac:dyDescent="0.25">
      <c r="A76" s="4">
        <v>2.5500765000000012</v>
      </c>
      <c r="C76" s="4">
        <f t="shared" si="2"/>
        <v>3.6832127090287754</v>
      </c>
    </row>
    <row r="77" spans="1:3" x14ac:dyDescent="0.25">
      <c r="A77" s="4">
        <v>2.6000780000000012</v>
      </c>
      <c r="C77" s="4">
        <f t="shared" si="2"/>
        <v>3.6684834051772812</v>
      </c>
    </row>
    <row r="78" spans="1:3" x14ac:dyDescent="0.25">
      <c r="A78" s="4">
        <v>2.6500795000000013</v>
      </c>
      <c r="C78" s="4">
        <f t="shared" si="2"/>
        <v>3.6541638090180091</v>
      </c>
    </row>
    <row r="79" spans="1:3" x14ac:dyDescent="0.25">
      <c r="A79" s="4">
        <v>2.7000810000000013</v>
      </c>
      <c r="C79" s="4">
        <f t="shared" si="2"/>
        <v>3.6400876663276263</v>
      </c>
    </row>
    <row r="80" spans="1:3" x14ac:dyDescent="0.25">
      <c r="A80" s="4">
        <v>2.7500825000000013</v>
      </c>
      <c r="C80" s="4">
        <f t="shared" si="2"/>
        <v>3.6261393647788935</v>
      </c>
    </row>
    <row r="81" spans="1:3" x14ac:dyDescent="0.25">
      <c r="A81" s="4">
        <v>2.8000840000000013</v>
      </c>
      <c r="C81" s="4">
        <f t="shared" si="2"/>
        <v>3.6122392128815415</v>
      </c>
    </row>
    <row r="82" spans="1:3" x14ac:dyDescent="0.25">
      <c r="A82" s="4">
        <v>2.8500855000000014</v>
      </c>
      <c r="C82" s="4">
        <f t="shared" si="2"/>
        <v>3.5983327350232934</v>
      </c>
    </row>
    <row r="83" spans="1:3" x14ac:dyDescent="0.25">
      <c r="A83" s="4">
        <v>2.9000870000000014</v>
      </c>
      <c r="C83" s="4">
        <f t="shared" si="2"/>
        <v>3.5843830063398121</v>
      </c>
    </row>
    <row r="84" spans="1:3" x14ac:dyDescent="0.25">
      <c r="A84" s="4">
        <v>2.9500885000000014</v>
      </c>
      <c r="C84" s="4">
        <f t="shared" si="2"/>
        <v>3.5703652289188756</v>
      </c>
    </row>
    <row r="85" spans="1:3" x14ac:dyDescent="0.25">
      <c r="A85" s="4">
        <v>3.0000900000000015</v>
      </c>
      <c r="C85" s="4">
        <f t="shared" si="2"/>
        <v>3.5562629301167452</v>
      </c>
    </row>
    <row r="86" spans="1:3" x14ac:dyDescent="0.25">
      <c r="A86" s="4">
        <v>3.0500915000000015</v>
      </c>
      <c r="C86" s="4">
        <f t="shared" si="2"/>
        <v>3.5420653187085853</v>
      </c>
    </row>
    <row r="87" spans="1:3" x14ac:dyDescent="0.25">
      <c r="A87" s="4">
        <v>3.1000930000000015</v>
      </c>
      <c r="C87" s="4">
        <f t="shared" si="2"/>
        <v>3.5277654586438487</v>
      </c>
    </row>
    <row r="88" spans="1:3" x14ac:dyDescent="0.25">
      <c r="A88" s="4">
        <v>3.1500945000000016</v>
      </c>
      <c r="C88" s="4">
        <f t="shared" si="2"/>
        <v>3.513359015143688</v>
      </c>
    </row>
    <row r="89" spans="1:3" x14ac:dyDescent="0.25">
      <c r="A89" s="4">
        <v>3.2000960000000016</v>
      </c>
      <c r="C89" s="4">
        <f t="shared" si="2"/>
        <v>3.4988433985139462</v>
      </c>
    </row>
    <row r="90" spans="1:3" x14ac:dyDescent="0.25">
      <c r="A90" s="4">
        <v>3.2500975000000016</v>
      </c>
      <c r="C90" s="4">
        <f t="shared" ref="C90:C125" si="3">LOG((10^$G$5)/(1+10^$G$2)*(10^(-1*(A90/$G$3)^$G$4+$G$2)+10^(-1*(A90/$G$6)^$G$4)))</f>
        <v>3.4842171825534094</v>
      </c>
    </row>
    <row r="91" spans="1:3" x14ac:dyDescent="0.25">
      <c r="A91" s="4">
        <v>3.3000990000000017</v>
      </c>
      <c r="C91" s="4">
        <f t="shared" si="3"/>
        <v>3.4694797114524656</v>
      </c>
    </row>
    <row r="92" spans="1:3" x14ac:dyDescent="0.25">
      <c r="A92" s="4">
        <v>3.3501005000000017</v>
      </c>
      <c r="C92" s="4">
        <f t="shared" si="3"/>
        <v>3.4546308353830861</v>
      </c>
    </row>
    <row r="93" spans="1:3" x14ac:dyDescent="0.25">
      <c r="A93" s="4">
        <v>3.4001020000000017</v>
      </c>
      <c r="C93" s="4">
        <f t="shared" si="3"/>
        <v>3.4396707335075041</v>
      </c>
    </row>
    <row r="94" spans="1:3" x14ac:dyDescent="0.25">
      <c r="A94" s="4">
        <v>3.4501035000000018</v>
      </c>
      <c r="C94" s="4">
        <f t="shared" si="3"/>
        <v>3.4245997960813295</v>
      </c>
    </row>
    <row r="95" spans="1:3" x14ac:dyDescent="0.25">
      <c r="A95" s="4">
        <v>3.5001050000000018</v>
      </c>
      <c r="C95" s="4">
        <f t="shared" si="3"/>
        <v>3.4094185463161191</v>
      </c>
    </row>
    <row r="96" spans="1:3" x14ac:dyDescent="0.25">
      <c r="A96" s="4">
        <v>3.5501065000000018</v>
      </c>
      <c r="C96" s="4">
        <f t="shared" si="3"/>
        <v>3.3941275888693792</v>
      </c>
    </row>
    <row r="97" spans="1:3" x14ac:dyDescent="0.25">
      <c r="A97" s="4">
        <v>3.6001080000000019</v>
      </c>
      <c r="C97" s="4">
        <f t="shared" si="3"/>
        <v>3.3787275760862232</v>
      </c>
    </row>
    <row r="98" spans="1:3" x14ac:dyDescent="0.25">
      <c r="A98" s="4">
        <v>3.6501095000000019</v>
      </c>
      <c r="C98" s="4">
        <f t="shared" si="3"/>
        <v>3.3632191860219045</v>
      </c>
    </row>
    <row r="99" spans="1:3" x14ac:dyDescent="0.25">
      <c r="A99" s="4">
        <v>3.7001110000000019</v>
      </c>
      <c r="C99" s="4">
        <f t="shared" si="3"/>
        <v>3.3476031082471343</v>
      </c>
    </row>
    <row r="100" spans="1:3" x14ac:dyDescent="0.25">
      <c r="A100" s="4">
        <v>3.750112500000002</v>
      </c>
      <c r="C100" s="4">
        <f t="shared" si="3"/>
        <v>3.3318800347711117</v>
      </c>
    </row>
    <row r="101" spans="1:3" x14ac:dyDescent="0.25">
      <c r="A101" s="4">
        <v>3.800114000000002</v>
      </c>
      <c r="C101" s="4">
        <f t="shared" si="3"/>
        <v>3.3160506543136732</v>
      </c>
    </row>
    <row r="102" spans="1:3" x14ac:dyDescent="0.25">
      <c r="A102" s="4">
        <v>3.850115500000002</v>
      </c>
      <c r="C102" s="4">
        <f t="shared" si="3"/>
        <v>3.3001156487580712</v>
      </c>
    </row>
    <row r="103" spans="1:3" x14ac:dyDescent="0.25">
      <c r="A103" s="4">
        <v>3.9001170000000021</v>
      </c>
      <c r="C103" s="4">
        <f t="shared" si="3"/>
        <v>3.2840756910157531</v>
      </c>
    </row>
    <row r="104" spans="1:3" x14ac:dyDescent="0.25">
      <c r="A104" s="4">
        <v>3.9501185000000021</v>
      </c>
      <c r="C104" s="4">
        <f t="shared" si="3"/>
        <v>3.267931443799776</v>
      </c>
    </row>
    <row r="105" spans="1:3" x14ac:dyDescent="0.25">
      <c r="A105" s="4">
        <v>4.0001200000000017</v>
      </c>
      <c r="C105" s="4">
        <f t="shared" si="3"/>
        <v>3.2516835589786579</v>
      </c>
    </row>
    <row r="106" spans="1:3" x14ac:dyDescent="0.25">
      <c r="A106" s="4">
        <v>4.0501215000000013</v>
      </c>
      <c r="C106" s="4">
        <f t="shared" si="3"/>
        <v>3.2353326772976629</v>
      </c>
    </row>
    <row r="107" spans="1:3" x14ac:dyDescent="0.25">
      <c r="A107" s="4">
        <v>4.1001230000000009</v>
      </c>
      <c r="C107" s="4">
        <f t="shared" si="3"/>
        <v>3.218879428329922</v>
      </c>
    </row>
    <row r="108" spans="1:3" x14ac:dyDescent="0.25">
      <c r="A108" s="4">
        <v>4.1501245000000004</v>
      </c>
      <c r="C108" s="4">
        <f t="shared" si="3"/>
        <v>3.2023244305689524</v>
      </c>
    </row>
    <row r="109" spans="1:3" x14ac:dyDescent="0.25">
      <c r="A109" s="4">
        <v>4.200126</v>
      </c>
      <c r="C109" s="4">
        <f t="shared" si="3"/>
        <v>3.1856682916060435</v>
      </c>
    </row>
    <row r="110" spans="1:3" x14ac:dyDescent="0.25">
      <c r="A110" s="4">
        <v>4.2501274999999996</v>
      </c>
      <c r="C110" s="4">
        <f t="shared" si="3"/>
        <v>3.1689116083565976</v>
      </c>
    </row>
    <row r="111" spans="1:3" x14ac:dyDescent="0.25">
      <c r="A111" s="4">
        <v>4.3001289999999992</v>
      </c>
      <c r="C111" s="4">
        <f t="shared" si="3"/>
        <v>3.1520549673127785</v>
      </c>
    </row>
    <row r="112" spans="1:3" x14ac:dyDescent="0.25">
      <c r="A112" s="4">
        <v>4.3501304999999988</v>
      </c>
      <c r="C112" s="4">
        <f t="shared" si="3"/>
        <v>3.1350989448083233</v>
      </c>
    </row>
    <row r="113" spans="1:3" x14ac:dyDescent="0.25">
      <c r="A113" s="4">
        <v>4.4001319999999984</v>
      </c>
      <c r="C113" s="4">
        <f t="shared" si="3"/>
        <v>3.1180441072867904</v>
      </c>
    </row>
    <row r="114" spans="1:3" x14ac:dyDescent="0.25">
      <c r="A114" s="4">
        <v>4.450133499999998</v>
      </c>
      <c r="C114" s="4">
        <f t="shared" si="3"/>
        <v>3.1008910115679345</v>
      </c>
    </row>
    <row r="115" spans="1:3" x14ac:dyDescent="0.25">
      <c r="A115" s="4">
        <v>4.5001349999999976</v>
      </c>
      <c r="C115" s="4">
        <f t="shared" si="3"/>
        <v>3.083640205109099</v>
      </c>
    </row>
    <row r="116" spans="1:3" x14ac:dyDescent="0.25">
      <c r="A116" s="4">
        <v>4.5501364999999971</v>
      </c>
      <c r="C116" s="4">
        <f t="shared" si="3"/>
        <v>3.0662922262598369</v>
      </c>
    </row>
    <row r="117" spans="1:3" x14ac:dyDescent="0.25">
      <c r="A117" s="4">
        <v>4.6001379999999967</v>
      </c>
      <c r="C117" s="4">
        <f t="shared" si="3"/>
        <v>3.048847604508842</v>
      </c>
    </row>
    <row r="118" spans="1:3" x14ac:dyDescent="0.25">
      <c r="A118" s="4">
        <v>4.6501394999999963</v>
      </c>
      <c r="C118" s="4">
        <f t="shared" si="3"/>
        <v>3.0313068607227782</v>
      </c>
    </row>
    <row r="119" spans="1:3" x14ac:dyDescent="0.25">
      <c r="A119" s="4">
        <v>4.7001409999999959</v>
      </c>
      <c r="C119" s="4">
        <f t="shared" si="3"/>
        <v>3.0136705073769061</v>
      </c>
    </row>
    <row r="120" spans="1:3" x14ac:dyDescent="0.25">
      <c r="A120" s="4">
        <v>4.7501424999999955</v>
      </c>
      <c r="C120" s="4">
        <f t="shared" si="3"/>
        <v>2.9959390487776072</v>
      </c>
    </row>
    <row r="121" spans="1:3" x14ac:dyDescent="0.25">
      <c r="A121" s="4">
        <v>4.8001439999999951</v>
      </c>
      <c r="C121" s="4">
        <f t="shared" si="3"/>
        <v>2.9781129812769951</v>
      </c>
    </row>
    <row r="122" spans="1:3" x14ac:dyDescent="0.25">
      <c r="A122" s="4">
        <v>4.8501454999999947</v>
      </c>
      <c r="C122" s="4">
        <f t="shared" si="3"/>
        <v>2.9601927934798793</v>
      </c>
    </row>
    <row r="123" spans="1:3" x14ac:dyDescent="0.25">
      <c r="A123" s="4">
        <v>4.9001469999999943</v>
      </c>
      <c r="C123" s="4">
        <f t="shared" si="3"/>
        <v>2.942178966443362</v>
      </c>
    </row>
    <row r="124" spans="1:3" x14ac:dyDescent="0.25">
      <c r="A124" s="4">
        <v>4.9501484999999938</v>
      </c>
      <c r="C124" s="4">
        <f t="shared" si="3"/>
        <v>2.9240719738693621</v>
      </c>
    </row>
    <row r="125" spans="1:3" x14ac:dyDescent="0.25">
      <c r="A125" s="4">
        <v>5.0001499999999934</v>
      </c>
      <c r="C125" s="4">
        <f t="shared" si="3"/>
        <v>2.9058722822903711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topLeftCell="C1" zoomScale="80" zoomScaleNormal="80" workbookViewId="0">
      <selection activeCell="E3" sqref="E3"/>
    </sheetView>
  </sheetViews>
  <sheetFormatPr defaultRowHeight="15" x14ac:dyDescent="0.25"/>
  <cols>
    <col min="1" max="1" width="9.140625" style="4"/>
    <col min="2" max="2" width="19.28515625" style="4" bestFit="1" customWidth="1"/>
    <col min="3" max="3" width="19.140625" style="4" bestFit="1" customWidth="1"/>
    <col min="4" max="4" width="18.28515625" style="4" bestFit="1" customWidth="1"/>
    <col min="5" max="5" width="9.140625" style="4"/>
    <col min="6" max="6" width="11.7109375" style="4" customWidth="1"/>
    <col min="7" max="7" width="16.5703125" style="4" bestFit="1" customWidth="1"/>
    <col min="8" max="8" width="13.7109375" style="4" bestFit="1" customWidth="1"/>
    <col min="9" max="16384" width="9.140625" style="4"/>
  </cols>
  <sheetData>
    <row r="1" spans="1:14" x14ac:dyDescent="0.25">
      <c r="A1" s="7" t="s">
        <v>1</v>
      </c>
      <c r="B1" s="8" t="s">
        <v>2</v>
      </c>
      <c r="C1" s="8" t="s">
        <v>3</v>
      </c>
      <c r="D1" s="7" t="s">
        <v>4</v>
      </c>
      <c r="F1" s="7" t="s">
        <v>6</v>
      </c>
      <c r="G1" s="7" t="s">
        <v>7</v>
      </c>
      <c r="H1" s="7" t="s">
        <v>13</v>
      </c>
    </row>
    <row r="2" spans="1:14" x14ac:dyDescent="0.25">
      <c r="A2" s="4">
        <v>0</v>
      </c>
      <c r="B2" s="4">
        <v>8.0681999999999992</v>
      </c>
      <c r="C2" s="4">
        <f t="shared" ref="C2:C22" si="0">LOG((10^$G$5)/(1+10^$G$2)*(10^(-1*(A2/$G$3)^$G$4+$G$2)+10^(-1*(A2/$G$6)^$G$4)))</f>
        <v>8.0331065587558133</v>
      </c>
      <c r="D2" s="4">
        <f t="shared" ref="D2:D22" si="1" xml:space="preserve"> (B2 - C2)^2</f>
        <v>1.2315496183591278E-3</v>
      </c>
      <c r="F2" s="4" t="s">
        <v>11</v>
      </c>
      <c r="G2" s="4">
        <v>4.3615700520793723</v>
      </c>
      <c r="H2" s="4">
        <v>0.74964052861469177</v>
      </c>
      <c r="L2" s="5" t="s">
        <v>14</v>
      </c>
      <c r="M2" s="4">
        <v>0.2989301814139354</v>
      </c>
    </row>
    <row r="3" spans="1:14" x14ac:dyDescent="0.25">
      <c r="A3" s="4">
        <v>1E-4</v>
      </c>
      <c r="B3" s="4">
        <v>8.0531000000000006</v>
      </c>
      <c r="C3" s="4">
        <f t="shared" si="0"/>
        <v>8.0329778558579203</v>
      </c>
      <c r="D3" s="4">
        <f t="shared" si="1"/>
        <v>4.0490068487465431E-4</v>
      </c>
      <c r="F3" s="4" t="s">
        <v>10</v>
      </c>
      <c r="G3" s="4">
        <v>0.43164778138022103</v>
      </c>
      <c r="H3" s="4">
        <v>0.15001778734677737</v>
      </c>
      <c r="L3" s="5" t="s">
        <v>17</v>
      </c>
      <c r="M3" s="4">
        <f>SQRT(M2)</f>
        <v>0.54674507900294389</v>
      </c>
    </row>
    <row r="4" spans="1:14" x14ac:dyDescent="0.25">
      <c r="A4" s="4">
        <v>1.4999999999999999E-4</v>
      </c>
      <c r="B4" s="4">
        <v>8.0681999999999992</v>
      </c>
      <c r="C4" s="4">
        <f t="shared" si="0"/>
        <v>8.0329079286791885</v>
      </c>
      <c r="D4" s="4">
        <f t="shared" si="1"/>
        <v>1.2455302981131885E-3</v>
      </c>
      <c r="F4" s="4" t="s">
        <v>9</v>
      </c>
      <c r="G4" s="4">
        <v>1.0702216950537922</v>
      </c>
      <c r="H4" s="4">
        <v>0.31557821426528937</v>
      </c>
      <c r="L4" s="5" t="s">
        <v>15</v>
      </c>
      <c r="M4" s="4">
        <v>0.94697495505429585</v>
      </c>
    </row>
    <row r="5" spans="1:14" x14ac:dyDescent="0.25">
      <c r="A5" s="4">
        <v>0.5</v>
      </c>
      <c r="B5" s="4">
        <v>6.9191000000000003</v>
      </c>
      <c r="C5" s="4">
        <f t="shared" si="0"/>
        <v>6.8629366599610844</v>
      </c>
      <c r="D5" s="4">
        <f t="shared" si="1"/>
        <v>3.1543207643268912E-3</v>
      </c>
      <c r="F5" s="4" t="s">
        <v>8</v>
      </c>
      <c r="G5" s="4">
        <v>8.0331065587558133</v>
      </c>
      <c r="H5" s="4">
        <v>0.32065877443669322</v>
      </c>
      <c r="L5" s="5" t="s">
        <v>16</v>
      </c>
      <c r="M5" s="4">
        <v>0.93761759418152457</v>
      </c>
    </row>
    <row r="6" spans="1:14" x14ac:dyDescent="0.25">
      <c r="A6" s="4">
        <v>0.50009999999999999</v>
      </c>
      <c r="B6" s="4">
        <v>6.2855999999999996</v>
      </c>
      <c r="C6" s="4">
        <f t="shared" si="0"/>
        <v>6.8626862624246785</v>
      </c>
      <c r="D6" s="4">
        <f t="shared" si="1"/>
        <v>0.33302855427928529</v>
      </c>
      <c r="F6" s="4" t="s">
        <v>12</v>
      </c>
      <c r="G6" s="4">
        <v>4.1270588161834718</v>
      </c>
      <c r="H6" s="4">
        <v>2.8274871245846418</v>
      </c>
      <c r="L6" s="5" t="s">
        <v>18</v>
      </c>
      <c r="M6" s="6" t="s">
        <v>48</v>
      </c>
      <c r="N6" s="4" t="s">
        <v>19</v>
      </c>
    </row>
    <row r="7" spans="1:14" x14ac:dyDescent="0.25">
      <c r="A7" s="4">
        <v>0.50014999999999998</v>
      </c>
      <c r="B7" s="4">
        <v>7.0792000000000002</v>
      </c>
      <c r="C7" s="4">
        <f t="shared" si="0"/>
        <v>6.8625610623606796</v>
      </c>
      <c r="D7" s="4">
        <f t="shared" si="1"/>
        <v>4.6932429301493404E-2</v>
      </c>
      <c r="F7" s="7" t="s">
        <v>20</v>
      </c>
    </row>
    <row r="8" spans="1:14" x14ac:dyDescent="0.25">
      <c r="A8" s="4">
        <v>1</v>
      </c>
      <c r="B8" s="4">
        <v>6.8632999999999997</v>
      </c>
      <c r="C8" s="4">
        <f t="shared" si="0"/>
        <v>5.57885091249645</v>
      </c>
      <c r="D8" s="4">
        <f t="shared" si="1"/>
        <v>1.6498094583887015</v>
      </c>
      <c r="F8" s="4" t="s">
        <v>21</v>
      </c>
    </row>
    <row r="9" spans="1:14" x14ac:dyDescent="0.25">
      <c r="A9" s="4">
        <v>1.0001</v>
      </c>
      <c r="B9" s="4">
        <v>4.7243000000000004</v>
      </c>
      <c r="C9" s="4">
        <f t="shared" si="0"/>
        <v>5.5785896951276204</v>
      </c>
      <c r="D9" s="4">
        <f t="shared" si="1"/>
        <v>0.72981088320124188</v>
      </c>
      <c r="F9" s="7" t="s">
        <v>22</v>
      </c>
    </row>
    <row r="10" spans="1:14" x14ac:dyDescent="0.25">
      <c r="A10" s="4">
        <v>1.0001500000000001</v>
      </c>
      <c r="B10" s="4">
        <v>5.4264999999999999</v>
      </c>
      <c r="C10" s="4">
        <f t="shared" si="0"/>
        <v>5.57845908612288</v>
      </c>
      <c r="D10" s="4">
        <f t="shared" si="1"/>
        <v>2.3091563855300895E-2</v>
      </c>
      <c r="F10" s="4" t="s">
        <v>23</v>
      </c>
    </row>
    <row r="11" spans="1:14" x14ac:dyDescent="0.25">
      <c r="A11" s="4">
        <v>2</v>
      </c>
      <c r="B11" s="4">
        <v>3.8948999999999998</v>
      </c>
      <c r="C11" s="4">
        <f t="shared" si="0"/>
        <v>3.3750622700439048</v>
      </c>
      <c r="D11" s="4">
        <f t="shared" si="1"/>
        <v>0.27023126548590598</v>
      </c>
      <c r="F11" s="7" t="s">
        <v>24</v>
      </c>
    </row>
    <row r="12" spans="1:14" x14ac:dyDescent="0.25">
      <c r="A12" s="4">
        <v>2.0001000000000002</v>
      </c>
      <c r="B12" s="4">
        <v>2.7671999999999999</v>
      </c>
      <c r="C12" s="4">
        <f t="shared" si="0"/>
        <v>3.3749585008429936</v>
      </c>
      <c r="D12" s="4">
        <f t="shared" si="1"/>
        <v>0.36937039534692323</v>
      </c>
      <c r="F12" s="33" t="s">
        <v>25</v>
      </c>
      <c r="G12" s="33"/>
      <c r="H12" s="33"/>
      <c r="I12" s="33"/>
      <c r="J12" s="33"/>
      <c r="K12" s="33"/>
      <c r="L12" s="33"/>
    </row>
    <row r="13" spans="1:14" x14ac:dyDescent="0.25">
      <c r="A13" s="4">
        <v>2.0001500000000001</v>
      </c>
      <c r="B13" s="4">
        <v>3.2635999999999998</v>
      </c>
      <c r="C13" s="4">
        <f t="shared" si="0"/>
        <v>3.3749066278805815</v>
      </c>
      <c r="D13" s="4">
        <f t="shared" si="1"/>
        <v>1.2389165410146277E-2</v>
      </c>
      <c r="F13" s="33"/>
      <c r="G13" s="33"/>
      <c r="H13" s="33"/>
      <c r="I13" s="33"/>
      <c r="J13" s="33"/>
      <c r="K13" s="33"/>
      <c r="L13" s="33"/>
    </row>
    <row r="14" spans="1:14" x14ac:dyDescent="0.25">
      <c r="A14" s="4">
        <v>3</v>
      </c>
      <c r="B14" s="4">
        <v>2.7404000000000002</v>
      </c>
      <c r="C14" s="4">
        <f t="shared" si="0"/>
        <v>2.9612649724295075</v>
      </c>
      <c r="D14" s="4">
        <f t="shared" si="1"/>
        <v>4.8781336046287024E-2</v>
      </c>
      <c r="F14" s="33"/>
      <c r="G14" s="33"/>
      <c r="H14" s="33"/>
      <c r="I14" s="33"/>
      <c r="J14" s="33"/>
      <c r="K14" s="33"/>
      <c r="L14" s="33"/>
    </row>
    <row r="15" spans="1:14" x14ac:dyDescent="0.25">
      <c r="A15" s="4">
        <v>3.0001000000000002</v>
      </c>
      <c r="B15" s="4">
        <v>2.6179999999999999</v>
      </c>
      <c r="C15" s="4">
        <f t="shared" si="0"/>
        <v>2.9612392831767584</v>
      </c>
      <c r="D15" s="4">
        <f t="shared" si="1"/>
        <v>0.11781320551569505</v>
      </c>
    </row>
    <row r="16" spans="1:14" x14ac:dyDescent="0.25">
      <c r="A16" s="4">
        <v>3.0001500000000001</v>
      </c>
      <c r="B16" s="4">
        <v>3.6021000000000001</v>
      </c>
      <c r="C16" s="4">
        <f t="shared" si="0"/>
        <v>2.9612264386018436</v>
      </c>
      <c r="D16" s="4">
        <f t="shared" si="1"/>
        <v>0.41071892169915658</v>
      </c>
    </row>
    <row r="17" spans="1:4" x14ac:dyDescent="0.25">
      <c r="A17" s="4">
        <v>4</v>
      </c>
      <c r="B17" s="4">
        <v>2.2174999999999998</v>
      </c>
      <c r="C17" s="4">
        <f t="shared" si="0"/>
        <v>2.7044316810291367</v>
      </c>
      <c r="D17" s="4">
        <f t="shared" si="1"/>
        <v>0.2371024619898611</v>
      </c>
    </row>
    <row r="18" spans="1:4" x14ac:dyDescent="0.25">
      <c r="A18" s="4">
        <v>4.0000999999999998</v>
      </c>
      <c r="B18" s="4">
        <v>3.3711000000000002</v>
      </c>
      <c r="C18" s="4">
        <f t="shared" si="0"/>
        <v>2.7044058052389461</v>
      </c>
      <c r="D18" s="4">
        <f t="shared" si="1"/>
        <v>0.4444811493280903</v>
      </c>
    </row>
    <row r="19" spans="1:4" x14ac:dyDescent="0.25">
      <c r="A19" s="4">
        <v>4.0001499999999997</v>
      </c>
      <c r="B19" s="4">
        <v>2.7671999999999999</v>
      </c>
      <c r="C19" s="4">
        <f t="shared" si="0"/>
        <v>2.7043928673270039</v>
      </c>
      <c r="D19" s="4">
        <f t="shared" si="1"/>
        <v>3.9447359146033189E-3</v>
      </c>
    </row>
    <row r="20" spans="1:4" x14ac:dyDescent="0.25">
      <c r="A20" s="4">
        <v>5</v>
      </c>
      <c r="B20" s="4">
        <v>2.8451</v>
      </c>
      <c r="C20" s="4">
        <f t="shared" si="0"/>
        <v>2.4435670818432111</v>
      </c>
      <c r="D20" s="4">
        <f t="shared" si="1"/>
        <v>0.16122868436350646</v>
      </c>
    </row>
    <row r="21" spans="1:4" x14ac:dyDescent="0.25">
      <c r="A21" s="4">
        <v>5.0000999999999998</v>
      </c>
      <c r="B21" s="4">
        <v>2</v>
      </c>
      <c r="C21" s="4">
        <f t="shared" si="0"/>
        <v>2.4435407982367892</v>
      </c>
      <c r="D21" s="4">
        <f t="shared" si="1"/>
        <v>0.19672843970052811</v>
      </c>
    </row>
    <row r="22" spans="1:4" x14ac:dyDescent="0.25">
      <c r="A22" s="4">
        <v>5.0001499999999997</v>
      </c>
      <c r="B22" s="4">
        <v>2.3010000000000002</v>
      </c>
      <c r="C22" s="4">
        <f t="shared" si="0"/>
        <v>2.4435276564197363</v>
      </c>
      <c r="D22" s="4">
        <f t="shared" si="1"/>
        <v>2.0314132844502366E-2</v>
      </c>
    </row>
    <row r="23" spans="1:4" x14ac:dyDescent="0.25">
      <c r="A23" s="7" t="s">
        <v>5</v>
      </c>
      <c r="D23" s="4">
        <f>SUM(D2:D22)</f>
        <v>5.0818130840369022</v>
      </c>
    </row>
    <row r="26" spans="1:4" x14ac:dyDescent="0.25">
      <c r="A26" s="4">
        <v>0</v>
      </c>
      <c r="C26" s="4">
        <f>LOG((10^$G$5)/(1+10^$G$2)*(10^(-1*(A26/$G$3)^$G$4+$G$2)+10^(-1*(A26/$G$6)^$G$4)))</f>
        <v>8.0331065587558133</v>
      </c>
    </row>
    <row r="27" spans="1:4" x14ac:dyDescent="0.25">
      <c r="A27" s="4">
        <v>5.0001499999999997E-2</v>
      </c>
      <c r="C27" s="4">
        <f t="shared" ref="C27:C90" si="2">LOG((10^$G$5)/(1+10^$G$2)*(10^(-1*(A27/$G$3)^$G$4+$G$2)+10^(-1*(A27/$G$6)^$G$4)))</f>
        <v>7.9335438745336733</v>
      </c>
    </row>
    <row r="28" spans="1:4" x14ac:dyDescent="0.25">
      <c r="A28" s="4">
        <v>0.10000299999999999</v>
      </c>
      <c r="C28" s="4">
        <f t="shared" si="2"/>
        <v>7.8240503989493666</v>
      </c>
    </row>
    <row r="29" spans="1:4" x14ac:dyDescent="0.25">
      <c r="A29" s="4">
        <v>0.15000449999999999</v>
      </c>
      <c r="C29" s="4">
        <f t="shared" si="2"/>
        <v>7.7104677138256958</v>
      </c>
    </row>
    <row r="30" spans="1:4" x14ac:dyDescent="0.25">
      <c r="A30" s="4">
        <v>0.20000599999999999</v>
      </c>
      <c r="C30" s="4">
        <f t="shared" si="2"/>
        <v>7.5941463427483642</v>
      </c>
    </row>
    <row r="31" spans="1:4" x14ac:dyDescent="0.25">
      <c r="A31" s="4">
        <v>0.25000749999999999</v>
      </c>
      <c r="C31" s="4">
        <f t="shared" si="2"/>
        <v>7.4757463736957925</v>
      </c>
    </row>
    <row r="32" spans="1:4" x14ac:dyDescent="0.25">
      <c r="A32" s="4">
        <v>0.30000899999999997</v>
      </c>
      <c r="C32" s="4">
        <f t="shared" si="2"/>
        <v>7.3556646561258834</v>
      </c>
    </row>
    <row r="33" spans="1:3" x14ac:dyDescent="0.25">
      <c r="A33" s="4">
        <v>0.35001049999999995</v>
      </c>
      <c r="C33" s="4">
        <f t="shared" si="2"/>
        <v>7.2341679498270937</v>
      </c>
    </row>
    <row r="34" spans="1:3" x14ac:dyDescent="0.25">
      <c r="A34" s="4">
        <v>0.40001199999999992</v>
      </c>
      <c r="C34" s="4">
        <f t="shared" si="2"/>
        <v>7.1114489135984691</v>
      </c>
    </row>
    <row r="35" spans="1:3" x14ac:dyDescent="0.25">
      <c r="A35" s="4">
        <v>0.4500134999999999</v>
      </c>
      <c r="C35" s="4">
        <f t="shared" si="2"/>
        <v>6.9876540105267937</v>
      </c>
    </row>
    <row r="36" spans="1:3" x14ac:dyDescent="0.25">
      <c r="A36" s="4">
        <v>0.50001499999999988</v>
      </c>
      <c r="C36" s="4">
        <f t="shared" si="2"/>
        <v>6.862899100550929</v>
      </c>
    </row>
    <row r="37" spans="1:3" x14ac:dyDescent="0.25">
      <c r="A37" s="4">
        <v>0.55001649999999991</v>
      </c>
      <c r="C37" s="4">
        <f t="shared" si="2"/>
        <v>6.7372789350925917</v>
      </c>
    </row>
    <row r="38" spans="1:3" x14ac:dyDescent="0.25">
      <c r="A38" s="4">
        <v>0.60001799999999994</v>
      </c>
      <c r="C38" s="4">
        <f t="shared" si="2"/>
        <v>6.6108733692245147</v>
      </c>
    </row>
    <row r="39" spans="1:3" x14ac:dyDescent="0.25">
      <c r="A39" s="4">
        <v>0.65001949999999997</v>
      </c>
      <c r="C39" s="4">
        <f t="shared" si="2"/>
        <v>6.4837517093900834</v>
      </c>
    </row>
    <row r="40" spans="1:3" x14ac:dyDescent="0.25">
      <c r="A40" s="4">
        <v>0.700021</v>
      </c>
      <c r="C40" s="4">
        <f t="shared" si="2"/>
        <v>6.3559759779768843</v>
      </c>
    </row>
    <row r="41" spans="1:3" x14ac:dyDescent="0.25">
      <c r="A41" s="4">
        <v>0.75002250000000004</v>
      </c>
      <c r="C41" s="4">
        <f t="shared" si="2"/>
        <v>6.2276035644683585</v>
      </c>
    </row>
    <row r="42" spans="1:3" x14ac:dyDescent="0.25">
      <c r="A42" s="4">
        <v>0.80002400000000007</v>
      </c>
      <c r="C42" s="4">
        <f t="shared" si="2"/>
        <v>6.0986895743149558</v>
      </c>
    </row>
    <row r="43" spans="1:3" x14ac:dyDescent="0.25">
      <c r="A43" s="4">
        <v>0.8500255000000001</v>
      </c>
      <c r="C43" s="4">
        <f t="shared" si="2"/>
        <v>5.9692891066633385</v>
      </c>
    </row>
    <row r="44" spans="1:3" x14ac:dyDescent="0.25">
      <c r="A44" s="4">
        <v>0.90002700000000013</v>
      </c>
      <c r="C44" s="4">
        <f t="shared" si="2"/>
        <v>5.8394596562171088</v>
      </c>
    </row>
    <row r="45" spans="1:3" x14ac:dyDescent="0.25">
      <c r="A45" s="4">
        <v>0.95002850000000016</v>
      </c>
      <c r="C45" s="4">
        <f t="shared" si="2"/>
        <v>5.709263825948943</v>
      </c>
    </row>
    <row r="46" spans="1:3" x14ac:dyDescent="0.25">
      <c r="A46" s="4">
        <v>1.0000300000000002</v>
      </c>
      <c r="C46" s="4">
        <f t="shared" si="2"/>
        <v>5.5787725473755216</v>
      </c>
    </row>
    <row r="47" spans="1:3" x14ac:dyDescent="0.25">
      <c r="A47" s="4">
        <v>1.0500315000000002</v>
      </c>
      <c r="C47" s="4">
        <f t="shared" si="2"/>
        <v>5.4480690282828306</v>
      </c>
    </row>
    <row r="48" spans="1:3" x14ac:dyDescent="0.25">
      <c r="A48" s="4">
        <v>1.1000330000000003</v>
      </c>
      <c r="C48" s="4">
        <f t="shared" si="2"/>
        <v>5.3172536793326861</v>
      </c>
    </row>
    <row r="49" spans="1:3" x14ac:dyDescent="0.25">
      <c r="A49" s="4">
        <v>1.1500345000000003</v>
      </c>
      <c r="C49" s="4">
        <f t="shared" si="2"/>
        <v>5.1864503040892052</v>
      </c>
    </row>
    <row r="50" spans="1:3" x14ac:dyDescent="0.25">
      <c r="A50" s="4">
        <v>1.2000360000000003</v>
      </c>
      <c r="C50" s="4">
        <f t="shared" si="2"/>
        <v>5.055813859832103</v>
      </c>
    </row>
    <row r="51" spans="1:3" x14ac:dyDescent="0.25">
      <c r="A51" s="4">
        <v>1.2500375000000004</v>
      </c>
      <c r="C51" s="4">
        <f t="shared" si="2"/>
        <v>4.9255400879780495</v>
      </c>
    </row>
    <row r="52" spans="1:3" x14ac:dyDescent="0.25">
      <c r="A52" s="4">
        <v>1.3000390000000004</v>
      </c>
      <c r="C52" s="4">
        <f t="shared" si="2"/>
        <v>4.7958772369994076</v>
      </c>
    </row>
    <row r="53" spans="1:3" x14ac:dyDescent="0.25">
      <c r="A53" s="4">
        <v>1.3500405000000004</v>
      </c>
      <c r="C53" s="4">
        <f t="shared" si="2"/>
        <v>4.6671398999090945</v>
      </c>
    </row>
    <row r="54" spans="1:3" x14ac:dyDescent="0.25">
      <c r="A54" s="4">
        <v>1.4000420000000005</v>
      </c>
      <c r="C54" s="4">
        <f t="shared" si="2"/>
        <v>4.5397245789262577</v>
      </c>
    </row>
    <row r="55" spans="1:3" x14ac:dyDescent="0.25">
      <c r="A55" s="4">
        <v>1.4500435000000005</v>
      </c>
      <c r="C55" s="4">
        <f t="shared" si="2"/>
        <v>4.4141258662195559</v>
      </c>
    </row>
    <row r="56" spans="1:3" x14ac:dyDescent="0.25">
      <c r="A56" s="4">
        <v>1.5000450000000005</v>
      </c>
      <c r="C56" s="4">
        <f t="shared" si="2"/>
        <v>4.2909509925164828</v>
      </c>
    </row>
    <row r="57" spans="1:3" x14ac:dyDescent="0.25">
      <c r="A57" s="4">
        <v>1.5500465000000005</v>
      </c>
      <c r="C57" s="4">
        <f t="shared" si="2"/>
        <v>4.1709289281500999</v>
      </c>
    </row>
    <row r="58" spans="1:3" x14ac:dyDescent="0.25">
      <c r="A58" s="4">
        <v>1.6000480000000006</v>
      </c>
      <c r="C58" s="4">
        <f t="shared" si="2"/>
        <v>4.0549084351526279</v>
      </c>
    </row>
    <row r="59" spans="1:3" x14ac:dyDescent="0.25">
      <c r="A59" s="4">
        <v>1.6500495000000006</v>
      </c>
      <c r="C59" s="4">
        <f t="shared" si="2"/>
        <v>3.9438381044404363</v>
      </c>
    </row>
    <row r="60" spans="1:3" x14ac:dyDescent="0.25">
      <c r="A60" s="4">
        <v>1.7000510000000006</v>
      </c>
      <c r="C60" s="4">
        <f t="shared" si="2"/>
        <v>3.8387216712939272</v>
      </c>
    </row>
    <row r="61" spans="1:3" x14ac:dyDescent="0.25">
      <c r="A61" s="4">
        <v>1.7500525000000007</v>
      </c>
      <c r="C61" s="4">
        <f t="shared" si="2"/>
        <v>3.7405453255765457</v>
      </c>
    </row>
    <row r="62" spans="1:3" x14ac:dyDescent="0.25">
      <c r="A62" s="4">
        <v>1.8000540000000007</v>
      </c>
      <c r="C62" s="4">
        <f t="shared" si="2"/>
        <v>3.6501812704531162</v>
      </c>
    </row>
    <row r="63" spans="1:3" x14ac:dyDescent="0.25">
      <c r="A63" s="4">
        <v>1.8500555000000007</v>
      </c>
      <c r="C63" s="4">
        <f t="shared" si="2"/>
        <v>3.5682822433437034</v>
      </c>
    </row>
    <row r="64" spans="1:3" x14ac:dyDescent="0.25">
      <c r="A64" s="4">
        <v>1.9000570000000008</v>
      </c>
      <c r="C64" s="4">
        <f t="shared" si="2"/>
        <v>3.4951907426378588</v>
      </c>
    </row>
    <row r="65" spans="1:3" x14ac:dyDescent="0.25">
      <c r="A65" s="4">
        <v>1.9500585000000008</v>
      </c>
      <c r="C65" s="4">
        <f t="shared" si="2"/>
        <v>3.4308882189764294</v>
      </c>
    </row>
    <row r="66" spans="1:3" x14ac:dyDescent="0.25">
      <c r="A66" s="4">
        <v>2.0000600000000008</v>
      </c>
      <c r="C66" s="4">
        <f t="shared" si="2"/>
        <v>3.3750000047989528</v>
      </c>
    </row>
    <row r="67" spans="1:3" x14ac:dyDescent="0.25">
      <c r="A67" s="4">
        <v>2.0500615000000009</v>
      </c>
      <c r="C67" s="4">
        <f t="shared" si="2"/>
        <v>3.3268543884625679</v>
      </c>
    </row>
    <row r="68" spans="1:3" x14ac:dyDescent="0.25">
      <c r="A68" s="4">
        <v>2.1000630000000009</v>
      </c>
      <c r="C68" s="4">
        <f t="shared" si="2"/>
        <v>3.2855776991644885</v>
      </c>
    </row>
    <row r="69" spans="1:3" x14ac:dyDescent="0.25">
      <c r="A69" s="4">
        <v>2.1500645000000009</v>
      </c>
      <c r="C69" s="4">
        <f t="shared" si="2"/>
        <v>3.250199654592572</v>
      </c>
    </row>
    <row r="70" spans="1:3" x14ac:dyDescent="0.25">
      <c r="A70" s="4">
        <v>2.200066000000001</v>
      </c>
      <c r="C70" s="4">
        <f t="shared" si="2"/>
        <v>3.2197464117528365</v>
      </c>
    </row>
    <row r="71" spans="1:3" x14ac:dyDescent="0.25">
      <c r="A71" s="4">
        <v>2.250067500000001</v>
      </c>
      <c r="C71" s="4">
        <f t="shared" si="2"/>
        <v>3.1933084620823537</v>
      </c>
    </row>
    <row r="72" spans="1:3" x14ac:dyDescent="0.25">
      <c r="A72" s="4">
        <v>2.300069000000001</v>
      </c>
      <c r="C72" s="4">
        <f t="shared" si="2"/>
        <v>3.1700806912630632</v>
      </c>
    </row>
    <row r="73" spans="1:3" x14ac:dyDescent="0.25">
      <c r="A73" s="4">
        <v>2.3500705000000011</v>
      </c>
      <c r="C73" s="4">
        <f t="shared" si="2"/>
        <v>3.1493787597047644</v>
      </c>
    </row>
    <row r="74" spans="1:3" x14ac:dyDescent="0.25">
      <c r="A74" s="4">
        <v>2.4000720000000011</v>
      </c>
      <c r="C74" s="4">
        <f t="shared" si="2"/>
        <v>3.1306387380390963</v>
      </c>
    </row>
    <row r="75" spans="1:3" x14ac:dyDescent="0.25">
      <c r="A75" s="4">
        <v>2.4500735000000011</v>
      </c>
      <c r="C75" s="4">
        <f t="shared" si="2"/>
        <v>3.1134068048492005</v>
      </c>
    </row>
    <row r="76" spans="1:3" x14ac:dyDescent="0.25">
      <c r="A76" s="4">
        <v>2.5000750000000012</v>
      </c>
      <c r="C76" s="4">
        <f t="shared" si="2"/>
        <v>3.0973243069543916</v>
      </c>
    </row>
    <row r="77" spans="1:3" x14ac:dyDescent="0.25">
      <c r="A77" s="4">
        <v>2.5500765000000012</v>
      </c>
      <c r="C77" s="4">
        <f t="shared" si="2"/>
        <v>3.0821117030503506</v>
      </c>
    </row>
    <row r="78" spans="1:3" x14ac:dyDescent="0.25">
      <c r="A78" s="4">
        <v>2.6000780000000012</v>
      </c>
      <c r="C78" s="4">
        <f t="shared" si="2"/>
        <v>3.0675534119921548</v>
      </c>
    </row>
    <row r="79" spans="1:3" x14ac:dyDescent="0.25">
      <c r="A79" s="4">
        <v>2.6500795000000013</v>
      </c>
      <c r="C79" s="4">
        <f t="shared" si="2"/>
        <v>3.053484526328063</v>
      </c>
    </row>
    <row r="80" spans="1:3" x14ac:dyDescent="0.25">
      <c r="A80" s="4">
        <v>2.7000810000000013</v>
      </c>
      <c r="C80" s="4">
        <f t="shared" si="2"/>
        <v>3.0397796907836399</v>
      </c>
    </row>
    <row r="81" spans="1:3" x14ac:dyDescent="0.25">
      <c r="A81" s="4">
        <v>2.7500825000000013</v>
      </c>
      <c r="C81" s="4">
        <f t="shared" si="2"/>
        <v>3.0263440803372839</v>
      </c>
    </row>
    <row r="82" spans="1:3" x14ac:dyDescent="0.25">
      <c r="A82" s="4">
        <v>2.8000840000000013</v>
      </c>
      <c r="C82" s="4">
        <f t="shared" si="2"/>
        <v>3.0131062404388</v>
      </c>
    </row>
    <row r="83" spans="1:3" x14ac:dyDescent="0.25">
      <c r="A83" s="4">
        <v>2.8500855000000014</v>
      </c>
      <c r="C83" s="4">
        <f t="shared" si="2"/>
        <v>3.0000124937959152</v>
      </c>
    </row>
    <row r="84" spans="1:3" x14ac:dyDescent="0.25">
      <c r="A84" s="4">
        <v>2.9000870000000014</v>
      </c>
      <c r="C84" s="4">
        <f t="shared" si="2"/>
        <v>2.9870226208794288</v>
      </c>
    </row>
    <row r="85" spans="1:3" x14ac:dyDescent="0.25">
      <c r="A85" s="4">
        <v>2.9500885000000014</v>
      </c>
      <c r="C85" s="4">
        <f t="shared" si="2"/>
        <v>2.9741065523063712</v>
      </c>
    </row>
    <row r="86" spans="1:3" x14ac:dyDescent="0.25">
      <c r="A86" s="4">
        <v>3.0000900000000015</v>
      </c>
      <c r="C86" s="4">
        <f t="shared" si="2"/>
        <v>2.9612418520958568</v>
      </c>
    </row>
    <row r="87" spans="1:3" x14ac:dyDescent="0.25">
      <c r="A87" s="4">
        <v>3.0500915000000015</v>
      </c>
      <c r="C87" s="4">
        <f t="shared" si="2"/>
        <v>2.9484118118624667</v>
      </c>
    </row>
    <row r="88" spans="1:3" x14ac:dyDescent="0.25">
      <c r="A88" s="4">
        <v>3.1000930000000015</v>
      </c>
      <c r="C88" s="4">
        <f t="shared" si="2"/>
        <v>2.9356040129222758</v>
      </c>
    </row>
    <row r="89" spans="1:3" x14ac:dyDescent="0.25">
      <c r="A89" s="4">
        <v>3.1500945000000016</v>
      </c>
      <c r="C89" s="4">
        <f t="shared" si="2"/>
        <v>2.9228092444983402</v>
      </c>
    </row>
    <row r="90" spans="1:3" x14ac:dyDescent="0.25">
      <c r="A90" s="4">
        <v>3.2000960000000016</v>
      </c>
      <c r="C90" s="4">
        <f t="shared" si="2"/>
        <v>2.9100206916400615</v>
      </c>
    </row>
    <row r="91" spans="1:3" x14ac:dyDescent="0.25">
      <c r="A91" s="4">
        <v>3.2500975000000016</v>
      </c>
      <c r="C91" s="4">
        <f t="shared" ref="C91:C126" si="3">LOG((10^$G$5)/(1+10^$G$2)*(10^(-1*(A91/$G$3)^$G$4+$G$2)+10^(-1*(A91/$G$6)^$G$4)))</f>
        <v>2.8972333266862407</v>
      </c>
    </row>
    <row r="92" spans="1:3" x14ac:dyDescent="0.25">
      <c r="A92" s="4">
        <v>3.3000990000000017</v>
      </c>
      <c r="C92" s="4">
        <f t="shared" si="3"/>
        <v>2.88444345390631</v>
      </c>
    </row>
    <row r="93" spans="1:3" x14ac:dyDescent="0.25">
      <c r="A93" s="4">
        <v>3.3501005000000017</v>
      </c>
      <c r="C93" s="4">
        <f t="shared" si="3"/>
        <v>2.8716483691652401</v>
      </c>
    </row>
    <row r="94" spans="1:3" x14ac:dyDescent="0.25">
      <c r="A94" s="4">
        <v>3.4001020000000017</v>
      </c>
      <c r="C94" s="4">
        <f t="shared" si="3"/>
        <v>2.8588461058118053</v>
      </c>
    </row>
    <row r="95" spans="1:3" x14ac:dyDescent="0.25">
      <c r="A95" s="4">
        <v>3.4501035000000018</v>
      </c>
      <c r="C95" s="4">
        <f t="shared" si="3"/>
        <v>2.8460352451107735</v>
      </c>
    </row>
    <row r="96" spans="1:3" x14ac:dyDescent="0.25">
      <c r="A96" s="4">
        <v>3.5001050000000018</v>
      </c>
      <c r="C96" s="4">
        <f t="shared" si="3"/>
        <v>2.8332147749349823</v>
      </c>
    </row>
    <row r="97" spans="1:3" x14ac:dyDescent="0.25">
      <c r="A97" s="4">
        <v>3.5501065000000018</v>
      </c>
      <c r="C97" s="4">
        <f t="shared" si="3"/>
        <v>2.8203839845067917</v>
      </c>
    </row>
    <row r="98" spans="1:3" x14ac:dyDescent="0.25">
      <c r="A98" s="4">
        <v>3.6001080000000019</v>
      </c>
      <c r="C98" s="4">
        <f t="shared" si="3"/>
        <v>2.8075423860455544</v>
      </c>
    </row>
    <row r="99" spans="1:3" x14ac:dyDescent="0.25">
      <c r="A99" s="4">
        <v>3.6501095000000019</v>
      </c>
      <c r="C99" s="4">
        <f t="shared" si="3"/>
        <v>2.7946896564821913</v>
      </c>
    </row>
    <row r="100" spans="1:3" x14ac:dyDescent="0.25">
      <c r="A100" s="4">
        <v>3.7001110000000019</v>
      </c>
      <c r="C100" s="4">
        <f t="shared" si="3"/>
        <v>2.7818255941305106</v>
      </c>
    </row>
    <row r="101" spans="1:3" x14ac:dyDescent="0.25">
      <c r="A101" s="4">
        <v>3.750112500000002</v>
      </c>
      <c r="C101" s="4">
        <f t="shared" si="3"/>
        <v>2.7689500864996317</v>
      </c>
    </row>
    <row r="102" spans="1:3" x14ac:dyDescent="0.25">
      <c r="A102" s="4">
        <v>3.800114000000002</v>
      </c>
      <c r="C102" s="4">
        <f t="shared" si="3"/>
        <v>2.7560630864006441</v>
      </c>
    </row>
    <row r="103" spans="1:3" x14ac:dyDescent="0.25">
      <c r="A103" s="4">
        <v>3.850115500000002</v>
      </c>
      <c r="C103" s="4">
        <f t="shared" si="3"/>
        <v>2.7431645942247536</v>
      </c>
    </row>
    <row r="104" spans="1:3" x14ac:dyDescent="0.25">
      <c r="A104" s="4">
        <v>3.9001170000000021</v>
      </c>
      <c r="C104" s="4">
        <f t="shared" si="3"/>
        <v>2.7302546448110525</v>
      </c>
    </row>
    <row r="105" spans="1:3" x14ac:dyDescent="0.25">
      <c r="A105" s="4">
        <v>3.9501185000000021</v>
      </c>
      <c r="C105" s="4">
        <f t="shared" si="3"/>
        <v>2.7173332977257103</v>
      </c>
    </row>
    <row r="106" spans="1:3" x14ac:dyDescent="0.25">
      <c r="A106" s="4">
        <v>4.0001200000000017</v>
      </c>
      <c r="C106" s="4">
        <f t="shared" si="3"/>
        <v>2.7044006300755163</v>
      </c>
    </row>
    <row r="107" spans="1:3" x14ac:dyDescent="0.25">
      <c r="A107" s="4">
        <v>4.0501215000000013</v>
      </c>
      <c r="C107" s="4">
        <f t="shared" si="3"/>
        <v>2.6914567312031537</v>
      </c>
    </row>
    <row r="108" spans="1:3" x14ac:dyDescent="0.25">
      <c r="A108" s="4">
        <v>4.1001230000000009</v>
      </c>
      <c r="C108" s="4">
        <f t="shared" si="3"/>
        <v>2.678501698778839</v>
      </c>
    </row>
    <row r="109" spans="1:3" x14ac:dyDescent="0.25">
      <c r="A109" s="4">
        <v>4.1501245000000004</v>
      </c>
      <c r="C109" s="4">
        <f t="shared" si="3"/>
        <v>2.6655356359275202</v>
      </c>
    </row>
    <row r="110" spans="1:3" x14ac:dyDescent="0.25">
      <c r="A110" s="4">
        <v>4.200126</v>
      </c>
      <c r="C110" s="4">
        <f t="shared" si="3"/>
        <v>2.6525586491235162</v>
      </c>
    </row>
    <row r="111" spans="1:3" x14ac:dyDescent="0.25">
      <c r="A111" s="4">
        <v>4.2501274999999996</v>
      </c>
      <c r="C111" s="4">
        <f t="shared" si="3"/>
        <v>2.6395708466534828</v>
      </c>
    </row>
    <row r="112" spans="1:3" x14ac:dyDescent="0.25">
      <c r="A112" s="4">
        <v>4.3001289999999992</v>
      </c>
      <c r="C112" s="4">
        <f t="shared" si="3"/>
        <v>2.6265723374998711</v>
      </c>
    </row>
    <row r="113" spans="1:3" x14ac:dyDescent="0.25">
      <c r="A113" s="4">
        <v>4.3501304999999988</v>
      </c>
      <c r="C113" s="4">
        <f t="shared" si="3"/>
        <v>2.6135632305351888</v>
      </c>
    </row>
    <row r="114" spans="1:3" x14ac:dyDescent="0.25">
      <c r="A114" s="4">
        <v>4.4001319999999984</v>
      </c>
      <c r="C114" s="4">
        <f t="shared" si="3"/>
        <v>2.6005436339457146</v>
      </c>
    </row>
    <row r="115" spans="1:3" x14ac:dyDescent="0.25">
      <c r="A115" s="4">
        <v>4.450133499999998</v>
      </c>
      <c r="C115" s="4">
        <f t="shared" si="3"/>
        <v>2.587513654824352</v>
      </c>
    </row>
    <row r="116" spans="1:3" x14ac:dyDescent="0.25">
      <c r="A116" s="4">
        <v>4.5001349999999976</v>
      </c>
      <c r="C116" s="4">
        <f t="shared" si="3"/>
        <v>2.5744733988879531</v>
      </c>
    </row>
    <row r="117" spans="1:3" x14ac:dyDescent="0.25">
      <c r="A117" s="4">
        <v>4.5501364999999971</v>
      </c>
      <c r="C117" s="4">
        <f t="shared" si="3"/>
        <v>2.5614229702860265</v>
      </c>
    </row>
    <row r="118" spans="1:3" x14ac:dyDescent="0.25">
      <c r="A118" s="4">
        <v>4.6001379999999967</v>
      </c>
      <c r="C118" s="4">
        <f t="shared" si="3"/>
        <v>2.5483624714763518</v>
      </c>
    </row>
    <row r="119" spans="1:3" x14ac:dyDescent="0.25">
      <c r="A119" s="4">
        <v>4.6501394999999963</v>
      </c>
      <c r="C119" s="4">
        <f t="shared" si="3"/>
        <v>2.5352920031494133</v>
      </c>
    </row>
    <row r="120" spans="1:3" x14ac:dyDescent="0.25">
      <c r="A120" s="4">
        <v>4.7001409999999959</v>
      </c>
      <c r="C120" s="4">
        <f t="shared" si="3"/>
        <v>2.522211664188275</v>
      </c>
    </row>
    <row r="121" spans="1:3" x14ac:dyDescent="0.25">
      <c r="A121" s="4">
        <v>4.7501424999999955</v>
      </c>
      <c r="C121" s="4">
        <f t="shared" si="3"/>
        <v>2.5091215516540393</v>
      </c>
    </row>
    <row r="122" spans="1:3" x14ac:dyDescent="0.25">
      <c r="A122" s="4">
        <v>4.8001439999999951</v>
      </c>
      <c r="C122" s="4">
        <f t="shared" si="3"/>
        <v>2.4960217607896205</v>
      </c>
    </row>
    <row r="123" spans="1:3" x14ac:dyDescent="0.25">
      <c r="A123" s="4">
        <v>4.8501454999999947</v>
      </c>
      <c r="C123" s="4">
        <f t="shared" si="3"/>
        <v>2.4829123850364807</v>
      </c>
    </row>
    <row r="124" spans="1:3" x14ac:dyDescent="0.25">
      <c r="A124" s="4">
        <v>4.9001469999999943</v>
      </c>
      <c r="C124" s="4">
        <f t="shared" si="3"/>
        <v>2.4697935160603999</v>
      </c>
    </row>
    <row r="125" spans="1:3" x14ac:dyDescent="0.25">
      <c r="A125" s="4">
        <v>4.9501484999999938</v>
      </c>
      <c r="C125" s="4">
        <f t="shared" si="3"/>
        <v>2.4566652437834029</v>
      </c>
    </row>
    <row r="126" spans="1:3" x14ac:dyDescent="0.25">
      <c r="A126" s="4">
        <v>5.0001499999999934</v>
      </c>
      <c r="C126" s="4">
        <f t="shared" si="3"/>
        <v>2.4435276564197381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6"/>
  <sheetViews>
    <sheetView zoomScale="80" zoomScaleNormal="80" workbookViewId="0">
      <selection activeCell="J44" sqref="J44"/>
    </sheetView>
  </sheetViews>
  <sheetFormatPr defaultRowHeight="15" x14ac:dyDescent="0.25"/>
  <cols>
    <col min="1" max="1" width="9.140625" style="4"/>
    <col min="2" max="2" width="19.28515625" style="4" bestFit="1" customWidth="1"/>
    <col min="3" max="3" width="19.140625" style="4" bestFit="1" customWidth="1"/>
    <col min="4" max="5" width="9.140625" style="4"/>
    <col min="6" max="6" width="11.140625" style="4" bestFit="1" customWidth="1"/>
    <col min="7" max="16384" width="9.140625" style="4"/>
  </cols>
  <sheetData>
    <row r="1" spans="1:14" ht="24" customHeight="1" x14ac:dyDescent="0.25">
      <c r="A1" s="7" t="s">
        <v>1</v>
      </c>
      <c r="B1" s="8" t="s">
        <v>2</v>
      </c>
      <c r="C1" s="8" t="s">
        <v>3</v>
      </c>
      <c r="D1" s="7" t="s">
        <v>4</v>
      </c>
      <c r="F1" s="7" t="s">
        <v>6</v>
      </c>
      <c r="G1" s="7" t="s">
        <v>7</v>
      </c>
      <c r="H1" s="7" t="s">
        <v>13</v>
      </c>
    </row>
    <row r="2" spans="1:14" x14ac:dyDescent="0.25">
      <c r="A2" s="4">
        <v>0</v>
      </c>
      <c r="B2" s="4">
        <v>8.0681999999999992</v>
      </c>
      <c r="C2" s="4">
        <f t="shared" ref="C2:C22" si="0">$G$5+LOG10($G$2*EXP(-$G$3*A2)+(1-$G$2)*EXP(-$G$4*A2))</f>
        <v>8.0645586056597605</v>
      </c>
      <c r="D2" s="4">
        <f t="shared" ref="D2:D22" si="1" xml:space="preserve"> (B2 - C2)^2</f>
        <v>1.3259752741122368E-5</v>
      </c>
      <c r="F2" s="4" t="s">
        <v>37</v>
      </c>
      <c r="G2" s="4">
        <v>0.99961226170765083</v>
      </c>
      <c r="H2" s="4">
        <v>3.1068952878630154E-4</v>
      </c>
      <c r="L2" s="5" t="s">
        <v>14</v>
      </c>
      <c r="M2" s="4">
        <v>0.17268891044983997</v>
      </c>
    </row>
    <row r="3" spans="1:14" x14ac:dyDescent="0.25">
      <c r="A3" s="4">
        <v>0.5</v>
      </c>
      <c r="B3" s="4">
        <v>5.3010000000000002</v>
      </c>
      <c r="C3" s="4">
        <f t="shared" si="0"/>
        <v>5.318453486797921</v>
      </c>
      <c r="D3" s="4">
        <f t="shared" si="1"/>
        <v>3.0462420140519577E-4</v>
      </c>
      <c r="F3" s="4" t="s">
        <v>38</v>
      </c>
      <c r="G3" s="4">
        <v>12.9151580703103</v>
      </c>
      <c r="H3" s="4">
        <v>1.689958676375831</v>
      </c>
      <c r="L3" s="5" t="s">
        <v>17</v>
      </c>
      <c r="M3" s="4">
        <f>SQRT(M2)</f>
        <v>0.41555855237239431</v>
      </c>
    </row>
    <row r="4" spans="1:14" x14ac:dyDescent="0.25">
      <c r="A4" s="4">
        <v>1</v>
      </c>
      <c r="B4" s="4">
        <v>4.2625000000000002</v>
      </c>
      <c r="C4" s="4">
        <f t="shared" si="0"/>
        <v>4.1934730041773616</v>
      </c>
      <c r="D4" s="4">
        <f t="shared" si="1"/>
        <v>4.7647261522985674E-3</v>
      </c>
      <c r="F4" s="4" t="s">
        <v>39</v>
      </c>
      <c r="G4" s="4">
        <v>1.0767714397510171</v>
      </c>
      <c r="H4" s="4">
        <v>0.17652856394669306</v>
      </c>
      <c r="L4" s="5" t="s">
        <v>15</v>
      </c>
      <c r="M4" s="4">
        <v>0.9589670817561271</v>
      </c>
    </row>
    <row r="5" spans="1:14" x14ac:dyDescent="0.25">
      <c r="A5" s="4">
        <v>2</v>
      </c>
      <c r="B5" s="4">
        <v>3.8837000000000002</v>
      </c>
      <c r="C5" s="4">
        <f t="shared" si="0"/>
        <v>3.7178255682277488</v>
      </c>
      <c r="D5" s="4">
        <f t="shared" si="1"/>
        <v>2.7514327115767272E-2</v>
      </c>
      <c r="F5" s="4" t="s">
        <v>8</v>
      </c>
      <c r="G5" s="4">
        <v>8.0645586056597605</v>
      </c>
      <c r="H5" s="4">
        <v>0.23990633418470414</v>
      </c>
      <c r="L5" s="5" t="s">
        <v>16</v>
      </c>
      <c r="M5" s="4">
        <v>0.95172597853662</v>
      </c>
    </row>
    <row r="6" spans="1:14" x14ac:dyDescent="0.25">
      <c r="A6" s="4">
        <v>3</v>
      </c>
      <c r="B6" s="4">
        <v>2.9933999999999998</v>
      </c>
      <c r="C6" s="4">
        <f t="shared" si="0"/>
        <v>3.2501896152770033</v>
      </c>
      <c r="D6" s="4">
        <f t="shared" si="1"/>
        <v>6.5940906514111469E-2</v>
      </c>
      <c r="L6" s="5" t="s">
        <v>18</v>
      </c>
      <c r="M6" s="6" t="s">
        <v>40</v>
      </c>
      <c r="N6" s="4" t="s">
        <v>19</v>
      </c>
    </row>
    <row r="7" spans="1:14" x14ac:dyDescent="0.25">
      <c r="A7" s="4">
        <v>4</v>
      </c>
      <c r="B7" s="4">
        <v>1.5441</v>
      </c>
      <c r="C7" s="4">
        <f t="shared" si="0"/>
        <v>2.7825537207216948</v>
      </c>
      <c r="D7" s="4">
        <f t="shared" si="1"/>
        <v>1.5337676183694096</v>
      </c>
      <c r="F7" s="7" t="s">
        <v>20</v>
      </c>
      <c r="H7" s="7"/>
    </row>
    <row r="8" spans="1:14" x14ac:dyDescent="0.25">
      <c r="A8" s="4">
        <v>5</v>
      </c>
      <c r="B8" s="4">
        <v>2.2174999999999998</v>
      </c>
      <c r="C8" s="4">
        <f t="shared" si="0"/>
        <v>2.3149178261668091</v>
      </c>
      <c r="D8" s="4">
        <f t="shared" si="1"/>
        <v>9.4902328550666697E-3</v>
      </c>
      <c r="F8" s="4" t="s">
        <v>50</v>
      </c>
    </row>
    <row r="9" spans="1:14" x14ac:dyDescent="0.25">
      <c r="A9" s="4">
        <v>0</v>
      </c>
      <c r="B9" s="4">
        <v>8.0531000000000006</v>
      </c>
      <c r="C9" s="4">
        <f t="shared" si="0"/>
        <v>8.0645586056597605</v>
      </c>
      <c r="D9" s="4">
        <f t="shared" si="1"/>
        <v>1.3129964366588088E-4</v>
      </c>
      <c r="F9" s="7" t="s">
        <v>22</v>
      </c>
    </row>
    <row r="10" spans="1:14" x14ac:dyDescent="0.25">
      <c r="A10" s="4">
        <v>0.5</v>
      </c>
      <c r="B10" s="4">
        <v>5.2122000000000002</v>
      </c>
      <c r="C10" s="4">
        <f t="shared" si="0"/>
        <v>5.318453486797921</v>
      </c>
      <c r="D10" s="4">
        <f t="shared" si="1"/>
        <v>1.1289803456715928E-2</v>
      </c>
      <c r="F10" s="4" t="s">
        <v>50</v>
      </c>
    </row>
    <row r="11" spans="1:14" x14ac:dyDescent="0.25">
      <c r="A11" s="4">
        <v>1</v>
      </c>
      <c r="B11" s="4">
        <v>3.9030999999999998</v>
      </c>
      <c r="C11" s="4">
        <f t="shared" si="0"/>
        <v>4.1934730041773616</v>
      </c>
      <c r="D11" s="4">
        <f t="shared" si="1"/>
        <v>8.4316481554986167E-2</v>
      </c>
      <c r="F11" s="7" t="s">
        <v>24</v>
      </c>
    </row>
    <row r="12" spans="1:14" x14ac:dyDescent="0.25">
      <c r="A12" s="4">
        <v>2</v>
      </c>
      <c r="B12" s="4">
        <v>3.3978999999999999</v>
      </c>
      <c r="C12" s="4">
        <f t="shared" si="0"/>
        <v>3.7178255682277488</v>
      </c>
      <c r="D12" s="4">
        <f t="shared" si="1"/>
        <v>0.10235236920584799</v>
      </c>
      <c r="F12" s="35" t="s">
        <v>51</v>
      </c>
      <c r="G12" s="35"/>
      <c r="H12" s="35"/>
      <c r="I12" s="35"/>
      <c r="J12" s="35"/>
      <c r="K12" s="35"/>
      <c r="L12" s="35"/>
    </row>
    <row r="13" spans="1:14" x14ac:dyDescent="0.25">
      <c r="A13" s="4">
        <v>3</v>
      </c>
      <c r="B13" s="4">
        <v>3.9933999999999998</v>
      </c>
      <c r="C13" s="4">
        <f t="shared" si="0"/>
        <v>3.2501896152770033</v>
      </c>
      <c r="D13" s="4">
        <f t="shared" si="1"/>
        <v>0.55236167596010444</v>
      </c>
      <c r="F13" s="35"/>
      <c r="G13" s="35"/>
      <c r="H13" s="35"/>
      <c r="I13" s="35"/>
      <c r="J13" s="35"/>
      <c r="K13" s="35"/>
      <c r="L13" s="35"/>
    </row>
    <row r="14" spans="1:14" x14ac:dyDescent="0.25">
      <c r="A14" s="4">
        <v>4</v>
      </c>
      <c r="B14" s="4">
        <v>2.5440999999999998</v>
      </c>
      <c r="C14" s="4">
        <f t="shared" si="0"/>
        <v>2.7825537207216948</v>
      </c>
      <c r="D14" s="4">
        <f t="shared" si="1"/>
        <v>5.6860176926020127E-2</v>
      </c>
      <c r="F14" s="35"/>
      <c r="G14" s="35"/>
      <c r="H14" s="35"/>
      <c r="I14" s="35"/>
      <c r="J14" s="35"/>
      <c r="K14" s="35"/>
      <c r="L14" s="35"/>
    </row>
    <row r="15" spans="1:14" x14ac:dyDescent="0.25">
      <c r="A15" s="4">
        <v>5</v>
      </c>
      <c r="B15" s="4">
        <v>2.5623</v>
      </c>
      <c r="C15" s="4">
        <f t="shared" si="0"/>
        <v>2.3149178261668091</v>
      </c>
      <c r="D15" s="4">
        <f t="shared" si="1"/>
        <v>6.1197939930435104E-2</v>
      </c>
    </row>
    <row r="16" spans="1:14" x14ac:dyDescent="0.25">
      <c r="A16" s="4">
        <v>0</v>
      </c>
      <c r="B16" s="4">
        <v>8.0681999999999992</v>
      </c>
      <c r="C16" s="4">
        <f t="shared" si="0"/>
        <v>8.0645586056597605</v>
      </c>
      <c r="D16" s="4">
        <f t="shared" si="1"/>
        <v>1.3259752741122368E-5</v>
      </c>
    </row>
    <row r="17" spans="1:4" x14ac:dyDescent="0.25">
      <c r="A17" s="4">
        <v>0.5</v>
      </c>
      <c r="B17" s="4">
        <v>5.4518000000000004</v>
      </c>
      <c r="C17" s="4">
        <f t="shared" si="0"/>
        <v>5.318453486797921</v>
      </c>
      <c r="D17" s="4">
        <f t="shared" si="1"/>
        <v>1.7781292583152353E-2</v>
      </c>
    </row>
    <row r="18" spans="1:4" x14ac:dyDescent="0.25">
      <c r="A18" s="4">
        <v>1</v>
      </c>
      <c r="B18" s="4">
        <v>4.1847000000000003</v>
      </c>
      <c r="C18" s="4">
        <f t="shared" si="0"/>
        <v>4.1934730041773616</v>
      </c>
      <c r="D18" s="4">
        <f t="shared" si="1"/>
        <v>7.6965602295998211E-5</v>
      </c>
    </row>
    <row r="19" spans="1:4" x14ac:dyDescent="0.25">
      <c r="A19" s="4">
        <v>2</v>
      </c>
      <c r="B19" s="4">
        <v>4.0917000000000003</v>
      </c>
      <c r="C19" s="4">
        <f t="shared" si="0"/>
        <v>3.7178255682277488</v>
      </c>
      <c r="D19" s="4">
        <f t="shared" si="1"/>
        <v>0.13978209073302397</v>
      </c>
    </row>
    <row r="20" spans="1:4" x14ac:dyDescent="0.25">
      <c r="A20" s="4">
        <v>3</v>
      </c>
      <c r="B20" s="4">
        <v>3.5440999999999998</v>
      </c>
      <c r="C20" s="4">
        <f t="shared" si="0"/>
        <v>3.2501896152770033</v>
      </c>
      <c r="D20" s="4">
        <f t="shared" si="1"/>
        <v>8.6383314248019788E-2</v>
      </c>
    </row>
    <row r="21" spans="1:4" x14ac:dyDescent="0.25">
      <c r="A21" s="4">
        <v>4</v>
      </c>
      <c r="B21" s="4">
        <v>2.9369999999999998</v>
      </c>
      <c r="C21" s="4">
        <f t="shared" si="0"/>
        <v>2.7825537207216948</v>
      </c>
      <c r="D21" s="4">
        <f t="shared" si="1"/>
        <v>2.3853653182912188E-2</v>
      </c>
    </row>
    <row r="22" spans="1:4" x14ac:dyDescent="0.25">
      <c r="A22" s="4">
        <v>5</v>
      </c>
      <c r="B22" s="4">
        <v>2.7118000000000002</v>
      </c>
      <c r="C22" s="4">
        <f t="shared" si="0"/>
        <v>2.3149178261668091</v>
      </c>
      <c r="D22" s="4">
        <f t="shared" si="1"/>
        <v>0.15751545990655935</v>
      </c>
    </row>
    <row r="23" spans="1:4" x14ac:dyDescent="0.25">
      <c r="A23" s="7" t="s">
        <v>5</v>
      </c>
      <c r="D23" s="4">
        <f>SUM(D2:D22)</f>
        <v>2.9357114776472795</v>
      </c>
    </row>
    <row r="26" spans="1:4" x14ac:dyDescent="0.25">
      <c r="A26" s="4">
        <v>0</v>
      </c>
      <c r="C26" s="4">
        <f>$G$5+LOG10($G$2*EXP(-$G$3*A26)+(1-$G$2)*EXP(-$G$4*A26))</f>
        <v>8.0645586056597605</v>
      </c>
    </row>
    <row r="27" spans="1:4" x14ac:dyDescent="0.25">
      <c r="A27" s="4">
        <v>5.0000000000000001E-3</v>
      </c>
      <c r="C27" s="4">
        <f t="shared" ref="C27:C28" si="2">$G$5+LOG10($G$2*EXP(-$G$3*A27)+(1-$G$2)*EXP(-$G$4*A27))</f>
        <v>8.0365239645126785</v>
      </c>
    </row>
    <row r="28" spans="1:4" x14ac:dyDescent="0.25">
      <c r="A28" s="4">
        <v>0.01</v>
      </c>
      <c r="C28" s="4">
        <f t="shared" si="2"/>
        <v>8.0084899492473731</v>
      </c>
    </row>
    <row r="29" spans="1:4" x14ac:dyDescent="0.25">
      <c r="A29" s="4">
        <v>1.4999999999999999E-2</v>
      </c>
      <c r="C29" s="4">
        <f t="shared" ref="C29:C92" si="3">$G$5+LOG10($G$2*EXP(-$G$3*A29)+(1-$G$2)*EXP(-$G$4*A29))</f>
        <v>7.9804565979960564</v>
      </c>
    </row>
    <row r="30" spans="1:4" x14ac:dyDescent="0.25">
      <c r="A30" s="4">
        <v>0.02</v>
      </c>
      <c r="C30" s="4">
        <f t="shared" si="3"/>
        <v>7.9524239512120127</v>
      </c>
    </row>
    <row r="31" spans="1:4" x14ac:dyDescent="0.25">
      <c r="A31" s="4">
        <v>2.5000000000000001E-2</v>
      </c>
      <c r="C31" s="4">
        <f t="shared" si="3"/>
        <v>7.9243920518106084</v>
      </c>
    </row>
    <row r="32" spans="1:4" x14ac:dyDescent="0.25">
      <c r="A32" s="4">
        <v>0.03</v>
      </c>
      <c r="C32" s="4">
        <f t="shared" si="3"/>
        <v>7.8963609453188353</v>
      </c>
    </row>
    <row r="33" spans="1:3" x14ac:dyDescent="0.25">
      <c r="A33" s="4">
        <v>3.5000000000000003E-2</v>
      </c>
      <c r="C33" s="4">
        <f t="shared" si="3"/>
        <v>7.8683306800338961</v>
      </c>
    </row>
    <row r="34" spans="1:3" x14ac:dyDescent="0.25">
      <c r="A34" s="4">
        <v>0.04</v>
      </c>
      <c r="C34" s="4">
        <f t="shared" si="3"/>
        <v>7.8403013071913854</v>
      </c>
    </row>
    <row r="35" spans="1:3" x14ac:dyDescent="0.25">
      <c r="A35" s="4">
        <v>4.4999999999999998E-2</v>
      </c>
      <c r="C35" s="4">
        <f t="shared" si="3"/>
        <v>7.8122728811436177</v>
      </c>
    </row>
    <row r="36" spans="1:3" x14ac:dyDescent="0.25">
      <c r="A36" s="4">
        <v>0.05</v>
      </c>
      <c r="C36" s="4">
        <f t="shared" si="3"/>
        <v>7.7842454595487407</v>
      </c>
    </row>
    <row r="37" spans="1:3" x14ac:dyDescent="0.25">
      <c r="A37" s="4">
        <v>5.5E-2</v>
      </c>
      <c r="C37" s="4">
        <f t="shared" si="3"/>
        <v>7.7562191035712464</v>
      </c>
    </row>
    <row r="38" spans="1:3" x14ac:dyDescent="0.25">
      <c r="A38" s="4">
        <v>0.06</v>
      </c>
      <c r="C38" s="4">
        <f t="shared" si="3"/>
        <v>7.7281938780945865</v>
      </c>
    </row>
    <row r="39" spans="1:3" x14ac:dyDescent="0.25">
      <c r="A39" s="4">
        <v>6.5000000000000002E-2</v>
      </c>
      <c r="C39" s="4">
        <f t="shared" si="3"/>
        <v>7.700169851946594</v>
      </c>
    </row>
    <row r="40" spans="1:3" x14ac:dyDescent="0.25">
      <c r="A40" s="4">
        <v>7.0000000000000007E-2</v>
      </c>
      <c r="C40" s="4">
        <f t="shared" si="3"/>
        <v>7.6721470981384874</v>
      </c>
    </row>
    <row r="41" spans="1:3" x14ac:dyDescent="0.25">
      <c r="A41" s="4">
        <v>7.4999999999999997E-2</v>
      </c>
      <c r="C41" s="4">
        <f t="shared" si="3"/>
        <v>7.6441256941182516</v>
      </c>
    </row>
    <row r="42" spans="1:3" x14ac:dyDescent="0.25">
      <c r="A42" s="4">
        <v>0.08</v>
      </c>
      <c r="C42" s="4">
        <f t="shared" si="3"/>
        <v>7.6161057220392658</v>
      </c>
    </row>
    <row r="43" spans="1:3" x14ac:dyDescent="0.25">
      <c r="A43" s="4">
        <v>8.5000000000000006E-2</v>
      </c>
      <c r="C43" s="4">
        <f t="shared" si="3"/>
        <v>7.5880872690450563</v>
      </c>
    </row>
    <row r="44" spans="1:3" x14ac:dyDescent="0.25">
      <c r="A44" s="4">
        <v>0.09</v>
      </c>
      <c r="C44" s="4">
        <f t="shared" si="3"/>
        <v>7.5600704275711532</v>
      </c>
    </row>
    <row r="45" spans="1:3" x14ac:dyDescent="0.25">
      <c r="A45" s="4">
        <v>9.5000000000000001E-2</v>
      </c>
      <c r="C45" s="4">
        <f t="shared" si="3"/>
        <v>7.5320552956650424</v>
      </c>
    </row>
    <row r="46" spans="1:3" x14ac:dyDescent="0.25">
      <c r="A46" s="4">
        <v>0.1</v>
      </c>
      <c r="C46" s="4">
        <f t="shared" si="3"/>
        <v>7.5040419773252864</v>
      </c>
    </row>
    <row r="47" spans="1:3" x14ac:dyDescent="0.25">
      <c r="A47" s="4">
        <v>0.105</v>
      </c>
      <c r="C47" s="4">
        <f t="shared" si="3"/>
        <v>7.476030582860937</v>
      </c>
    </row>
    <row r="48" spans="1:3" x14ac:dyDescent="0.25">
      <c r="A48" s="4">
        <v>0.11</v>
      </c>
      <c r="C48" s="4">
        <f t="shared" si="3"/>
        <v>7.4480212292724275</v>
      </c>
    </row>
    <row r="49" spans="1:3" x14ac:dyDescent="0.25">
      <c r="A49" s="4">
        <v>0.115</v>
      </c>
      <c r="C49" s="4">
        <f t="shared" si="3"/>
        <v>7.4200140406552038</v>
      </c>
    </row>
    <row r="50" spans="1:3" x14ac:dyDescent="0.25">
      <c r="A50" s="4">
        <v>0.12</v>
      </c>
      <c r="C50" s="4">
        <f t="shared" si="3"/>
        <v>7.3920091486274186</v>
      </c>
    </row>
    <row r="51" spans="1:3" x14ac:dyDescent="0.25">
      <c r="A51" s="4">
        <v>0.125</v>
      </c>
      <c r="C51" s="4">
        <f t="shared" si="3"/>
        <v>7.3640066927830841</v>
      </c>
    </row>
    <row r="52" spans="1:3" x14ac:dyDescent="0.25">
      <c r="A52" s="4">
        <v>0.13</v>
      </c>
      <c r="C52" s="4">
        <f t="shared" si="3"/>
        <v>7.3360068211721616</v>
      </c>
    </row>
    <row r="53" spans="1:3" x14ac:dyDescent="0.25">
      <c r="A53" s="4">
        <v>0.13500000000000001</v>
      </c>
      <c r="C53" s="4">
        <f t="shared" si="3"/>
        <v>7.308009690809147</v>
      </c>
    </row>
    <row r="54" spans="1:3" x14ac:dyDescent="0.25">
      <c r="A54" s="4">
        <v>0.14000000000000001</v>
      </c>
      <c r="C54" s="4">
        <f t="shared" si="3"/>
        <v>7.2800154682117819</v>
      </c>
    </row>
    <row r="55" spans="1:3" x14ac:dyDescent="0.25">
      <c r="A55" s="4">
        <v>0.14499999999999999</v>
      </c>
      <c r="C55" s="4">
        <f t="shared" si="3"/>
        <v>7.25202432997163</v>
      </c>
    </row>
    <row r="56" spans="1:3" x14ac:dyDescent="0.25">
      <c r="A56" s="4">
        <v>0.15</v>
      </c>
      <c r="C56" s="4">
        <f t="shared" si="3"/>
        <v>7.2240364633583276</v>
      </c>
    </row>
    <row r="57" spans="1:3" x14ac:dyDescent="0.25">
      <c r="A57" s="4">
        <v>0.155</v>
      </c>
      <c r="C57" s="4">
        <f t="shared" si="3"/>
        <v>7.1960520669594352</v>
      </c>
    </row>
    <row r="58" spans="1:3" x14ac:dyDescent="0.25">
      <c r="A58" s="4">
        <v>0.16</v>
      </c>
      <c r="C58" s="4">
        <f t="shared" si="3"/>
        <v>7.1680713513578915</v>
      </c>
    </row>
    <row r="59" spans="1:3" x14ac:dyDescent="0.25">
      <c r="A59" s="4">
        <v>0.16500000000000001</v>
      </c>
      <c r="C59" s="4">
        <f t="shared" si="3"/>
        <v>7.1400945398491995</v>
      </c>
    </row>
    <row r="60" spans="1:3" x14ac:dyDescent="0.25">
      <c r="A60" s="4">
        <v>0.17</v>
      </c>
      <c r="C60" s="4">
        <f t="shared" si="3"/>
        <v>7.1121218692005677</v>
      </c>
    </row>
    <row r="61" spans="1:3" x14ac:dyDescent="0.25">
      <c r="A61" s="4">
        <v>0.17499999999999999</v>
      </c>
      <c r="C61" s="4">
        <f t="shared" si="3"/>
        <v>7.0841535904543402</v>
      </c>
    </row>
    <row r="62" spans="1:3" x14ac:dyDescent="0.25">
      <c r="A62" s="4">
        <v>0.17849999999999999</v>
      </c>
      <c r="C62" s="4">
        <f t="shared" si="3"/>
        <v>7.0645785504128167</v>
      </c>
    </row>
    <row r="63" spans="1:3" x14ac:dyDescent="0.25">
      <c r="A63" s="4">
        <v>0.185</v>
      </c>
      <c r="C63" s="4">
        <f t="shared" si="3"/>
        <v>7.0282312893645269</v>
      </c>
    </row>
    <row r="64" spans="1:3" x14ac:dyDescent="0.25">
      <c r="A64" s="4">
        <v>0.19</v>
      </c>
      <c r="C64" s="4">
        <f t="shared" si="3"/>
        <v>7.0002778483821775</v>
      </c>
    </row>
    <row r="65" spans="1:3" x14ac:dyDescent="0.25">
      <c r="A65" s="4">
        <v>0.19500000000000001</v>
      </c>
      <c r="C65" s="4">
        <f t="shared" si="3"/>
        <v>6.9723299639825544</v>
      </c>
    </row>
    <row r="66" spans="1:3" x14ac:dyDescent="0.25">
      <c r="A66" s="4">
        <v>0.2</v>
      </c>
      <c r="C66" s="4">
        <f t="shared" si="3"/>
        <v>6.944387972363864</v>
      </c>
    </row>
    <row r="67" spans="1:3" x14ac:dyDescent="0.25">
      <c r="A67" s="4">
        <v>0.20499999999999999</v>
      </c>
      <c r="C67" s="4">
        <f t="shared" si="3"/>
        <v>6.9164522298960822</v>
      </c>
    </row>
    <row r="68" spans="1:3" x14ac:dyDescent="0.25">
      <c r="A68" s="4">
        <v>0.21</v>
      </c>
      <c r="C68" s="4">
        <f t="shared" si="3"/>
        <v>6.8885231143100292</v>
      </c>
    </row>
    <row r="69" spans="1:3" x14ac:dyDescent="0.25">
      <c r="A69" s="4">
        <v>0.215</v>
      </c>
      <c r="C69" s="4">
        <f t="shared" si="3"/>
        <v>6.860601025953871</v>
      </c>
    </row>
    <row r="70" spans="1:3" x14ac:dyDescent="0.25">
      <c r="A70" s="4">
        <v>0.22</v>
      </c>
      <c r="C70" s="4">
        <f t="shared" si="3"/>
        <v>6.8326863891205605</v>
      </c>
    </row>
    <row r="71" spans="1:3" x14ac:dyDescent="0.25">
      <c r="A71" s="4">
        <v>0.22500000000000001</v>
      </c>
      <c r="C71" s="4">
        <f t="shared" si="3"/>
        <v>6.8047796534498151</v>
      </c>
    </row>
    <row r="72" spans="1:3" x14ac:dyDescent="0.25">
      <c r="A72" s="4">
        <v>0.23</v>
      </c>
      <c r="C72" s="4">
        <f t="shared" si="3"/>
        <v>6.776881295408411</v>
      </c>
    </row>
    <row r="73" spans="1:3" x14ac:dyDescent="0.25">
      <c r="A73" s="4">
        <v>0.23499999999999999</v>
      </c>
      <c r="C73" s="4">
        <f t="shared" si="3"/>
        <v>6.7489918198526944</v>
      </c>
    </row>
    <row r="74" spans="1:3" x14ac:dyDescent="0.25">
      <c r="A74" s="4">
        <v>0.24</v>
      </c>
      <c r="C74" s="4">
        <f t="shared" si="3"/>
        <v>6.7211117616773288</v>
      </c>
    </row>
    <row r="75" spans="1:3" x14ac:dyDescent="0.25">
      <c r="A75" s="4">
        <v>0.245</v>
      </c>
      <c r="C75" s="4">
        <f t="shared" si="3"/>
        <v>6.6932416875544458</v>
      </c>
    </row>
    <row r="76" spans="1:3" x14ac:dyDescent="0.25">
      <c r="A76" s="4">
        <v>0.25</v>
      </c>
      <c r="C76" s="4">
        <f t="shared" si="3"/>
        <v>6.6653821977674745</v>
      </c>
    </row>
    <row r="77" spans="1:3" x14ac:dyDescent="0.25">
      <c r="A77" s="4">
        <v>0.255</v>
      </c>
      <c r="C77" s="4">
        <f t="shared" si="3"/>
        <v>6.6375339281440491</v>
      </c>
    </row>
    <row r="78" spans="1:3" x14ac:dyDescent="0.25">
      <c r="A78" s="4">
        <v>0.26</v>
      </c>
      <c r="C78" s="4">
        <f t="shared" si="3"/>
        <v>6.6096975520924843</v>
      </c>
    </row>
    <row r="79" spans="1:3" x14ac:dyDescent="0.25">
      <c r="A79" s="4">
        <v>0.26500000000000001</v>
      </c>
      <c r="C79" s="4">
        <f t="shared" si="3"/>
        <v>6.5818737827464187</v>
      </c>
    </row>
    <row r="80" spans="1:3" x14ac:dyDescent="0.25">
      <c r="A80" s="4">
        <v>0.27</v>
      </c>
      <c r="C80" s="4">
        <f t="shared" si="3"/>
        <v>6.5540633752222854</v>
      </c>
    </row>
    <row r="81" spans="1:3" x14ac:dyDescent="0.25">
      <c r="A81" s="4">
        <v>0.27500000000000002</v>
      </c>
      <c r="C81" s="4">
        <f t="shared" si="3"/>
        <v>6.5262671289943395</v>
      </c>
    </row>
    <row r="82" spans="1:3" x14ac:dyDescent="0.25">
      <c r="A82" s="4">
        <v>0.28000000000000003</v>
      </c>
      <c r="C82" s="4">
        <f t="shared" si="3"/>
        <v>6.49848589039199</v>
      </c>
    </row>
    <row r="83" spans="1:3" x14ac:dyDescent="0.25">
      <c r="A83" s="4">
        <v>0.28499999999999998</v>
      </c>
      <c r="C83" s="4">
        <f t="shared" si="3"/>
        <v>6.4707205552242337</v>
      </c>
    </row>
    <row r="84" spans="1:3" x14ac:dyDescent="0.25">
      <c r="A84" s="4">
        <v>0.28999999999999998</v>
      </c>
      <c r="C84" s="4">
        <f t="shared" si="3"/>
        <v>6.4429720715359018</v>
      </c>
    </row>
    <row r="85" spans="1:3" x14ac:dyDescent="0.25">
      <c r="A85" s="4">
        <v>0.29499999999999998</v>
      </c>
      <c r="C85" s="4">
        <f t="shared" si="3"/>
        <v>6.4152414425004523</v>
      </c>
    </row>
    <row r="86" spans="1:3" x14ac:dyDescent="0.25">
      <c r="A86" s="4">
        <v>0.3</v>
      </c>
      <c r="C86" s="4">
        <f t="shared" si="3"/>
        <v>6.3875297294538749</v>
      </c>
    </row>
    <row r="87" spans="1:3" x14ac:dyDescent="0.25">
      <c r="A87" s="4">
        <v>0.30499999999999999</v>
      </c>
      <c r="C87" s="4">
        <f t="shared" si="3"/>
        <v>6.3598380550741807</v>
      </c>
    </row>
    <row r="88" spans="1:3" x14ac:dyDescent="0.25">
      <c r="A88" s="4">
        <v>0.31</v>
      </c>
      <c r="C88" s="4">
        <f t="shared" si="3"/>
        <v>6.3321676067107147</v>
      </c>
    </row>
    <row r="89" spans="1:3" x14ac:dyDescent="0.25">
      <c r="A89" s="4">
        <v>0.315</v>
      </c>
      <c r="C89" s="4">
        <f t="shared" si="3"/>
        <v>6.3045196398673005</v>
      </c>
    </row>
    <row r="90" spans="1:3" x14ac:dyDescent="0.25">
      <c r="A90" s="4">
        <v>0.32</v>
      </c>
      <c r="C90" s="4">
        <f t="shared" si="3"/>
        <v>6.276895481842871</v>
      </c>
    </row>
    <row r="91" spans="1:3" x14ac:dyDescent="0.25">
      <c r="A91" s="4">
        <v>0.32500000000000001</v>
      </c>
      <c r="C91" s="4">
        <f t="shared" si="3"/>
        <v>6.2492965355328476</v>
      </c>
    </row>
    <row r="92" spans="1:3" x14ac:dyDescent="0.25">
      <c r="A92" s="4">
        <v>0.33</v>
      </c>
      <c r="C92" s="4">
        <f t="shared" si="3"/>
        <v>6.2217242833940194</v>
      </c>
    </row>
    <row r="93" spans="1:3" x14ac:dyDescent="0.25">
      <c r="A93" s="4">
        <v>0.33500000000000002</v>
      </c>
      <c r="C93" s="4">
        <f t="shared" ref="C93:C156" si="4">$G$5+LOG10($G$2*EXP(-$G$3*A93)+(1-$G$2)*EXP(-$G$4*A93))</f>
        <v>6.1941802915750923</v>
      </c>
    </row>
    <row r="94" spans="1:3" x14ac:dyDescent="0.25">
      <c r="A94" s="4">
        <v>0.34</v>
      </c>
      <c r="C94" s="4">
        <f t="shared" si="4"/>
        <v>6.1666662142143567</v>
      </c>
    </row>
    <row r="95" spans="1:3" x14ac:dyDescent="0.25">
      <c r="A95" s="4">
        <v>0.34499999999999997</v>
      </c>
      <c r="C95" s="4">
        <f t="shared" si="4"/>
        <v>6.1391837979050994</v>
      </c>
    </row>
    <row r="96" spans="1:3" x14ac:dyDescent="0.25">
      <c r="A96" s="4">
        <v>0.35</v>
      </c>
      <c r="C96" s="4">
        <f t="shared" si="4"/>
        <v>6.1117348863284064</v>
      </c>
    </row>
    <row r="97" spans="1:3" x14ac:dyDescent="0.25">
      <c r="A97" s="4">
        <v>0.35499999999999998</v>
      </c>
      <c r="C97" s="4">
        <f t="shared" si="4"/>
        <v>6.0843214250519129</v>
      </c>
    </row>
    <row r="98" spans="1:3" x14ac:dyDescent="0.25">
      <c r="A98" s="4">
        <v>0.36</v>
      </c>
      <c r="C98" s="4">
        <f t="shared" si="4"/>
        <v>6.0569454664917277</v>
      </c>
    </row>
    <row r="99" spans="1:3" x14ac:dyDescent="0.25">
      <c r="A99" s="4">
        <v>0.36499999999999999</v>
      </c>
      <c r="C99" s="4">
        <f t="shared" si="4"/>
        <v>6.029609175033336</v>
      </c>
    </row>
    <row r="100" spans="1:3" x14ac:dyDescent="0.25">
      <c r="A100" s="4">
        <v>0.37</v>
      </c>
      <c r="C100" s="4">
        <f t="shared" si="4"/>
        <v>6.0023148323056041</v>
      </c>
    </row>
    <row r="101" spans="1:3" x14ac:dyDescent="0.25">
      <c r="A101" s="4">
        <v>0.375</v>
      </c>
      <c r="C101" s="4">
        <f t="shared" si="4"/>
        <v>5.9750648426001138</v>
      </c>
    </row>
    <row r="102" spans="1:3" x14ac:dyDescent="0.25">
      <c r="A102" s="4">
        <v>0.38</v>
      </c>
      <c r="C102" s="4">
        <f t="shared" si="4"/>
        <v>5.9478617384260115</v>
      </c>
    </row>
    <row r="103" spans="1:3" x14ac:dyDescent="0.25">
      <c r="A103" s="4">
        <v>0.38500000000000001</v>
      </c>
      <c r="C103" s="4">
        <f t="shared" si="4"/>
        <v>5.9207081861881008</v>
      </c>
    </row>
    <row r="104" spans="1:3" x14ac:dyDescent="0.25">
      <c r="A104" s="4">
        <v>0.39</v>
      </c>
      <c r="C104" s="4">
        <f t="shared" si="4"/>
        <v>5.8936069919733978</v>
      </c>
    </row>
    <row r="105" spans="1:3" x14ac:dyDescent="0.25">
      <c r="A105" s="4">
        <v>0.39500000000000002</v>
      </c>
      <c r="C105" s="4">
        <f t="shared" si="4"/>
        <v>5.8665611074283994</v>
      </c>
    </row>
    <row r="106" spans="1:3" x14ac:dyDescent="0.25">
      <c r="A106" s="4">
        <v>0.4</v>
      </c>
      <c r="C106" s="4">
        <f t="shared" si="4"/>
        <v>5.8395736357061399</v>
      </c>
    </row>
    <row r="107" spans="1:3" x14ac:dyDescent="0.25">
      <c r="A107" s="4">
        <v>0.40500000000000003</v>
      </c>
      <c r="C107" s="4">
        <f t="shared" si="4"/>
        <v>5.8126478374586332</v>
      </c>
    </row>
    <row r="108" spans="1:3" x14ac:dyDescent="0.25">
      <c r="A108" s="4">
        <v>0.41</v>
      </c>
      <c r="C108" s="4">
        <f t="shared" si="4"/>
        <v>5.7857871368464764</v>
      </c>
    </row>
    <row r="109" spans="1:3" x14ac:dyDescent="0.25">
      <c r="A109" s="4">
        <v>0.41499999999999998</v>
      </c>
      <c r="C109" s="4">
        <f t="shared" si="4"/>
        <v>5.7589951275332307</v>
      </c>
    </row>
    <row r="110" spans="1:3" x14ac:dyDescent="0.25">
      <c r="A110" s="4">
        <v>0.42</v>
      </c>
      <c r="C110" s="4">
        <f t="shared" si="4"/>
        <v>5.7322755786277799</v>
      </c>
    </row>
    <row r="111" spans="1:3" x14ac:dyDescent="0.25">
      <c r="A111" s="4">
        <v>0.42499999999999999</v>
      </c>
      <c r="C111" s="4">
        <f t="shared" si="4"/>
        <v>5.7056324405330372</v>
      </c>
    </row>
    <row r="112" spans="1:3" x14ac:dyDescent="0.25">
      <c r="A112" s="4">
        <v>0.43</v>
      </c>
      <c r="C112" s="4">
        <f t="shared" si="4"/>
        <v>5.6790698506542991</v>
      </c>
    </row>
    <row r="113" spans="1:3" x14ac:dyDescent="0.25">
      <c r="A113" s="4">
        <v>0.435</v>
      </c>
      <c r="C113" s="4">
        <f t="shared" si="4"/>
        <v>5.6525921389151552</v>
      </c>
    </row>
    <row r="114" spans="1:3" x14ac:dyDescent="0.25">
      <c r="A114" s="4">
        <v>0.44</v>
      </c>
      <c r="C114" s="4">
        <f t="shared" si="4"/>
        <v>5.6262038330231459</v>
      </c>
    </row>
    <row r="115" spans="1:3" x14ac:dyDescent="0.25">
      <c r="A115" s="4">
        <v>0.44500000000000001</v>
      </c>
      <c r="C115" s="4">
        <f t="shared" si="4"/>
        <v>5.5999096634215233</v>
      </c>
    </row>
    <row r="116" spans="1:3" x14ac:dyDescent="0.25">
      <c r="A116" s="4">
        <v>0.45</v>
      </c>
      <c r="C116" s="4">
        <f t="shared" si="4"/>
        <v>5.5737145678573121</v>
      </c>
    </row>
    <row r="117" spans="1:3" x14ac:dyDescent="0.25">
      <c r="A117" s="4">
        <v>0.45500000000000002</v>
      </c>
      <c r="C117" s="4">
        <f t="shared" si="4"/>
        <v>5.5476236954896763</v>
      </c>
    </row>
    <row r="118" spans="1:3" x14ac:dyDescent="0.25">
      <c r="A118" s="4">
        <v>0.46</v>
      </c>
      <c r="C118" s="4">
        <f t="shared" si="4"/>
        <v>5.5216424104562964</v>
      </c>
    </row>
    <row r="119" spans="1:3" x14ac:dyDescent="0.25">
      <c r="A119" s="4">
        <v>0.46500000000000002</v>
      </c>
      <c r="C119" s="4">
        <f t="shared" si="4"/>
        <v>5.4957762948092492</v>
      </c>
    </row>
    <row r="120" spans="1:3" x14ac:dyDescent="0.25">
      <c r="A120" s="4">
        <v>0.47</v>
      </c>
      <c r="C120" s="4">
        <f t="shared" si="4"/>
        <v>5.4700311507257595</v>
      </c>
    </row>
    <row r="121" spans="1:3" x14ac:dyDescent="0.25">
      <c r="A121" s="4">
        <v>0.47499999999999998</v>
      </c>
      <c r="C121" s="4">
        <f t="shared" si="4"/>
        <v>5.4444130018934036</v>
      </c>
    </row>
    <row r="122" spans="1:3" x14ac:dyDescent="0.25">
      <c r="A122" s="4">
        <v>0.48</v>
      </c>
      <c r="C122" s="4">
        <f t="shared" si="4"/>
        <v>5.4189280939639568</v>
      </c>
    </row>
    <row r="123" spans="1:3" x14ac:dyDescent="0.25">
      <c r="A123" s="4">
        <v>0.48499999999999999</v>
      </c>
      <c r="C123" s="4">
        <f t="shared" si="4"/>
        <v>5.3935828939652799</v>
      </c>
    </row>
    <row r="124" spans="1:3" x14ac:dyDescent="0.25">
      <c r="A124" s="4">
        <v>0.49</v>
      </c>
      <c r="C124" s="4">
        <f t="shared" si="4"/>
        <v>5.3683840885566756</v>
      </c>
    </row>
    <row r="125" spans="1:3" x14ac:dyDescent="0.25">
      <c r="A125" s="4">
        <v>0.495</v>
      </c>
      <c r="C125" s="4">
        <f t="shared" si="4"/>
        <v>5.3433385810101033</v>
      </c>
    </row>
    <row r="126" spans="1:3" x14ac:dyDescent="0.25">
      <c r="A126" s="4">
        <v>0.5</v>
      </c>
      <c r="C126" s="4">
        <f t="shared" si="4"/>
        <v>5.318453486797921</v>
      </c>
    </row>
    <row r="127" spans="1:3" x14ac:dyDescent="0.25">
      <c r="A127" s="4">
        <v>0.505</v>
      </c>
      <c r="C127" s="4">
        <f t="shared" si="4"/>
        <v>5.2937361276674952</v>
      </c>
    </row>
    <row r="128" spans="1:3" x14ac:dyDescent="0.25">
      <c r="A128" s="4">
        <v>0.51</v>
      </c>
      <c r="C128" s="4">
        <f t="shared" si="4"/>
        <v>5.2691940240844382</v>
      </c>
    </row>
    <row r="129" spans="1:3" x14ac:dyDescent="0.25">
      <c r="A129" s="4">
        <v>0.51500000000000001</v>
      </c>
      <c r="C129" s="4">
        <f t="shared" si="4"/>
        <v>5.2448348859296949</v>
      </c>
    </row>
    <row r="130" spans="1:3" x14ac:dyDescent="0.25">
      <c r="A130" s="4">
        <v>0.52</v>
      </c>
      <c r="C130" s="4">
        <f t="shared" si="4"/>
        <v>5.2206666013413088</v>
      </c>
    </row>
    <row r="131" spans="1:3" x14ac:dyDescent="0.25">
      <c r="A131" s="4">
        <v>0.52500000000000002</v>
      </c>
      <c r="C131" s="4">
        <f t="shared" si="4"/>
        <v>5.1966972235998856</v>
      </c>
    </row>
    <row r="132" spans="1:3" x14ac:dyDescent="0.25">
      <c r="A132" s="4">
        <v>0.53</v>
      </c>
      <c r="C132" s="4">
        <f t="shared" si="4"/>
        <v>5.1729349559677011</v>
      </c>
    </row>
    <row r="133" spans="1:3" x14ac:dyDescent="0.25">
      <c r="A133" s="4">
        <v>0.53500000000000003</v>
      </c>
      <c r="C133" s="4">
        <f t="shared" si="4"/>
        <v>5.1493881344051973</v>
      </c>
    </row>
    <row r="134" spans="1:3" x14ac:dyDescent="0.25">
      <c r="A134" s="4">
        <v>0.54</v>
      </c>
      <c r="C134" s="4">
        <f t="shared" si="4"/>
        <v>5.1260652081056213</v>
      </c>
    </row>
    <row r="135" spans="1:3" x14ac:dyDescent="0.25">
      <c r="A135" s="4">
        <v>0.54500000000000004</v>
      </c>
      <c r="C135" s="4">
        <f t="shared" si="4"/>
        <v>5.1029747178087241</v>
      </c>
    </row>
    <row r="136" spans="1:3" x14ac:dyDescent="0.25">
      <c r="A136" s="4">
        <v>0.55000000000000004</v>
      </c>
      <c r="C136" s="4">
        <f t="shared" si="4"/>
        <v>5.0801252718778986</v>
      </c>
    </row>
    <row r="137" spans="1:3" x14ac:dyDescent="0.25">
      <c r="A137" s="4">
        <v>0.55500000000000005</v>
      </c>
      <c r="C137" s="4">
        <f t="shared" si="4"/>
        <v>5.057525520151863</v>
      </c>
    </row>
    <row r="138" spans="1:3" x14ac:dyDescent="0.25">
      <c r="A138" s="4">
        <v>0.56000000000000005</v>
      </c>
      <c r="C138" s="4">
        <f t="shared" si="4"/>
        <v>5.0351841256117504</v>
      </c>
    </row>
    <row r="139" spans="1:3" x14ac:dyDescent="0.25">
      <c r="A139" s="4">
        <v>0.56499999999999995</v>
      </c>
      <c r="C139" s="4">
        <f t="shared" si="4"/>
        <v>5.0131097339372106</v>
      </c>
    </row>
    <row r="140" spans="1:3" x14ac:dyDescent="0.25">
      <c r="A140" s="4">
        <v>0.56999999999999995</v>
      </c>
      <c r="C140" s="4">
        <f t="shared" si="4"/>
        <v>4.9913109410602532</v>
      </c>
    </row>
    <row r="141" spans="1:3" x14ac:dyDescent="0.25">
      <c r="A141" s="4">
        <v>0.57499999999999996</v>
      </c>
      <c r="C141" s="4">
        <f t="shared" si="4"/>
        <v>4.9697962588628553</v>
      </c>
    </row>
    <row r="142" spans="1:3" x14ac:dyDescent="0.25">
      <c r="A142" s="4">
        <v>0.57999999999999996</v>
      </c>
      <c r="C142" s="4">
        <f t="shared" si="4"/>
        <v>4.9485740792029764</v>
      </c>
    </row>
    <row r="143" spans="1:3" x14ac:dyDescent="0.25">
      <c r="A143" s="4">
        <v>0.58499999999999996</v>
      </c>
      <c r="C143" s="4">
        <f t="shared" si="4"/>
        <v>4.9276526364930149</v>
      </c>
    </row>
    <row r="144" spans="1:3" x14ac:dyDescent="0.25">
      <c r="A144" s="4">
        <v>0.59</v>
      </c>
      <c r="C144" s="4">
        <f t="shared" si="4"/>
        <v>4.9070399690939519</v>
      </c>
    </row>
    <row r="145" spans="1:3" x14ac:dyDescent="0.25">
      <c r="A145" s="4">
        <v>0.59499999999999997</v>
      </c>
      <c r="C145" s="4">
        <f t="shared" si="4"/>
        <v>4.8867438798265459</v>
      </c>
    </row>
    <row r="146" spans="1:3" x14ac:dyDescent="0.25">
      <c r="A146" s="4">
        <v>0.6</v>
      </c>
      <c r="C146" s="4">
        <f t="shared" si="4"/>
        <v>4.8667718959369637</v>
      </c>
    </row>
    <row r="147" spans="1:3" x14ac:dyDescent="0.25">
      <c r="A147" s="4">
        <v>0.60499999999999998</v>
      </c>
      <c r="C147" s="4">
        <f t="shared" si="4"/>
        <v>4.8471312288869486</v>
      </c>
    </row>
    <row r="148" spans="1:3" x14ac:dyDescent="0.25">
      <c r="A148" s="4">
        <v>0.61</v>
      </c>
      <c r="C148" s="4">
        <f t="shared" si="4"/>
        <v>4.8278287343671362</v>
      </c>
    </row>
    <row r="149" spans="1:3" x14ac:dyDescent="0.25">
      <c r="A149" s="4">
        <v>0.61499999999999999</v>
      </c>
      <c r="C149" s="4">
        <f t="shared" si="4"/>
        <v>4.808870872955076</v>
      </c>
    </row>
    <row r="150" spans="1:3" x14ac:dyDescent="0.25">
      <c r="A150" s="4">
        <v>0.62</v>
      </c>
      <c r="C150" s="4">
        <f t="shared" si="4"/>
        <v>4.7902636718561373</v>
      </c>
    </row>
    <row r="151" spans="1:3" x14ac:dyDescent="0.25">
      <c r="A151" s="4">
        <v>0.625</v>
      </c>
      <c r="C151" s="4">
        <f t="shared" si="4"/>
        <v>4.7720126881745948</v>
      </c>
    </row>
    <row r="152" spans="1:3" x14ac:dyDescent="0.25">
      <c r="A152" s="4">
        <v>0.63</v>
      </c>
      <c r="C152" s="4">
        <f t="shared" si="4"/>
        <v>4.7541229741632804</v>
      </c>
    </row>
    <row r="153" spans="1:3" x14ac:dyDescent="0.25">
      <c r="A153" s="4">
        <v>0.63500000000000001</v>
      </c>
      <c r="C153" s="4">
        <f t="shared" si="4"/>
        <v>4.7365990448924276</v>
      </c>
    </row>
    <row r="154" spans="1:3" x14ac:dyDescent="0.25">
      <c r="A154" s="4">
        <v>0.64</v>
      </c>
      <c r="C154" s="4">
        <f t="shared" si="4"/>
        <v>4.7194448487615936</v>
      </c>
    </row>
    <row r="155" spans="1:3" x14ac:dyDescent="0.25">
      <c r="A155" s="4">
        <v>0.64500000000000002</v>
      </c>
      <c r="C155" s="4">
        <f t="shared" si="4"/>
        <v>4.7026637412526302</v>
      </c>
    </row>
    <row r="156" spans="1:3" x14ac:dyDescent="0.25">
      <c r="A156" s="4">
        <v>0.65</v>
      </c>
      <c r="C156" s="4">
        <f t="shared" si="4"/>
        <v>4.6862584622868093</v>
      </c>
    </row>
    <row r="157" spans="1:3" x14ac:dyDescent="0.25">
      <c r="A157" s="4">
        <v>0.65500000000000003</v>
      </c>
      <c r="C157" s="4">
        <f t="shared" ref="C157:C220" si="5">$G$5+LOG10($G$2*EXP(-$G$3*A157)+(1-$G$2)*EXP(-$G$4*A157))</f>
        <v>4.6702311175059403</v>
      </c>
    </row>
    <row r="158" spans="1:3" x14ac:dyDescent="0.25">
      <c r="A158" s="4">
        <v>0.66</v>
      </c>
      <c r="C158" s="4">
        <f t="shared" si="5"/>
        <v>4.6545831637464454</v>
      </c>
    </row>
    <row r="159" spans="1:3" x14ac:dyDescent="0.25">
      <c r="A159" s="4">
        <v>0.66500000000000004</v>
      </c>
      <c r="C159" s="4">
        <f t="shared" si="5"/>
        <v>4.6393153989178337</v>
      </c>
    </row>
    <row r="160" spans="1:3" x14ac:dyDescent="0.25">
      <c r="A160" s="4">
        <v>0.67</v>
      </c>
      <c r="C160" s="4">
        <f t="shared" si="5"/>
        <v>4.6244279564344</v>
      </c>
    </row>
    <row r="161" spans="1:3" x14ac:dyDescent="0.25">
      <c r="A161" s="4">
        <v>0.67500000000000004</v>
      </c>
      <c r="C161" s="4">
        <f t="shared" si="5"/>
        <v>4.6099203042824675</v>
      </c>
    </row>
    <row r="162" spans="1:3" x14ac:dyDescent="0.25">
      <c r="A162" s="4">
        <v>0.68</v>
      </c>
      <c r="C162" s="4">
        <f t="shared" si="5"/>
        <v>4.5957912487370054</v>
      </c>
    </row>
    <row r="163" spans="1:3" x14ac:dyDescent="0.25">
      <c r="A163" s="4">
        <v>0.68500000000000005</v>
      </c>
      <c r="C163" s="4">
        <f t="shared" si="5"/>
        <v>4.5820389426725932</v>
      </c>
    </row>
    <row r="164" spans="1:3" x14ac:dyDescent="0.25">
      <c r="A164" s="4">
        <v>0.69</v>
      </c>
      <c r="C164" s="4">
        <f t="shared" si="5"/>
        <v>4.5686608983462023</v>
      </c>
    </row>
    <row r="165" spans="1:3" x14ac:dyDescent="0.25">
      <c r="A165" s="4">
        <v>0.69499999999999995</v>
      </c>
      <c r="C165" s="4">
        <f t="shared" si="5"/>
        <v>4.5556540044648974</v>
      </c>
    </row>
    <row r="166" spans="1:3" x14ac:dyDescent="0.25">
      <c r="A166" s="4">
        <v>0.7</v>
      </c>
      <c r="C166" s="4">
        <f t="shared" si="5"/>
        <v>4.5430145472918317</v>
      </c>
    </row>
    <row r="167" spans="1:3" x14ac:dyDescent="0.25">
      <c r="A167" s="4">
        <v>0.70499999999999996</v>
      </c>
      <c r="C167" s="4">
        <f t="shared" si="5"/>
        <v>4.5307382354902144</v>
      </c>
    </row>
    <row r="168" spans="1:3" x14ac:dyDescent="0.25">
      <c r="A168" s="4">
        <v>0.71</v>
      </c>
      <c r="C168" s="4">
        <f t="shared" si="5"/>
        <v>4.5188202283585257</v>
      </c>
    </row>
    <row r="169" spans="1:3" x14ac:dyDescent="0.25">
      <c r="A169" s="4">
        <v>0.71499999999999997</v>
      </c>
      <c r="C169" s="4">
        <f t="shared" si="5"/>
        <v>4.5072551670719125</v>
      </c>
    </row>
    <row r="170" spans="1:3" x14ac:dyDescent="0.25">
      <c r="A170" s="4">
        <v>0.72</v>
      </c>
      <c r="C170" s="4">
        <f t="shared" si="5"/>
        <v>4.4960372085151956</v>
      </c>
    </row>
    <row r="171" spans="1:3" x14ac:dyDescent="0.25">
      <c r="A171" s="4">
        <v>0.72499999999999998</v>
      </c>
      <c r="C171" s="4">
        <f t="shared" si="5"/>
        <v>4.4851600612724463</v>
      </c>
    </row>
    <row r="172" spans="1:3" x14ac:dyDescent="0.25">
      <c r="A172" s="4">
        <v>0.73</v>
      </c>
      <c r="C172" s="4">
        <f t="shared" si="5"/>
        <v>4.4746170233268021</v>
      </c>
    </row>
    <row r="173" spans="1:3" x14ac:dyDescent="0.25">
      <c r="A173" s="4">
        <v>0.73499999999999999</v>
      </c>
      <c r="C173" s="4">
        <f t="shared" si="5"/>
        <v>4.4644010210217626</v>
      </c>
    </row>
    <row r="174" spans="1:3" x14ac:dyDescent="0.25">
      <c r="A174" s="4">
        <v>0.74</v>
      </c>
      <c r="C174" s="4">
        <f t="shared" si="5"/>
        <v>4.4545046488412101</v>
      </c>
    </row>
    <row r="175" spans="1:3" x14ac:dyDescent="0.25">
      <c r="A175" s="4">
        <v>0.745</v>
      </c>
      <c r="C175" s="4">
        <f t="shared" si="5"/>
        <v>4.4449202095790898</v>
      </c>
    </row>
    <row r="176" spans="1:3" x14ac:dyDescent="0.25">
      <c r="A176" s="4">
        <v>0.75</v>
      </c>
      <c r="C176" s="4">
        <f t="shared" si="5"/>
        <v>4.4356397544902499</v>
      </c>
    </row>
    <row r="177" spans="1:3" x14ac:dyDescent="0.25">
      <c r="A177" s="4">
        <v>0.755</v>
      </c>
      <c r="C177" s="4">
        <f t="shared" si="5"/>
        <v>4.4266551230403159</v>
      </c>
    </row>
    <row r="178" spans="1:3" x14ac:dyDescent="0.25">
      <c r="A178" s="4">
        <v>0.76</v>
      </c>
      <c r="C178" s="4">
        <f t="shared" si="5"/>
        <v>4.417957981903669</v>
      </c>
    </row>
    <row r="179" spans="1:3" x14ac:dyDescent="0.25">
      <c r="A179" s="4">
        <v>0.76500000000000001</v>
      </c>
      <c r="C179" s="4">
        <f t="shared" si="5"/>
        <v>4.4095398628933999</v>
      </c>
    </row>
    <row r="180" spans="1:3" x14ac:dyDescent="0.25">
      <c r="A180" s="4">
        <v>0.77</v>
      </c>
      <c r="C180" s="4">
        <f t="shared" si="5"/>
        <v>4.4013921995445351</v>
      </c>
    </row>
    <row r="181" spans="1:3" x14ac:dyDescent="0.25">
      <c r="A181" s="4">
        <v>0.77500000000000002</v>
      </c>
      <c r="C181" s="4">
        <f t="shared" si="5"/>
        <v>4.3935063621107204</v>
      </c>
    </row>
    <row r="182" spans="1:3" x14ac:dyDescent="0.25">
      <c r="A182" s="4">
        <v>0.78</v>
      </c>
      <c r="C182" s="4">
        <f t="shared" si="5"/>
        <v>4.3858736907739582</v>
      </c>
    </row>
    <row r="183" spans="1:3" x14ac:dyDescent="0.25">
      <c r="A183" s="4">
        <v>0.78500000000000003</v>
      </c>
      <c r="C183" s="4">
        <f t="shared" si="5"/>
        <v>4.3784855269060463</v>
      </c>
    </row>
    <row r="184" spans="1:3" x14ac:dyDescent="0.25">
      <c r="A184" s="4">
        <v>0.79</v>
      </c>
      <c r="C184" s="4">
        <f t="shared" si="5"/>
        <v>4.371333242258256</v>
      </c>
    </row>
    <row r="185" spans="1:3" x14ac:dyDescent="0.25">
      <c r="A185" s="4">
        <v>0.79500000000000004</v>
      </c>
      <c r="C185" s="4">
        <f t="shared" si="5"/>
        <v>4.3644082659918331</v>
      </c>
    </row>
    <row r="186" spans="1:3" x14ac:dyDescent="0.25">
      <c r="A186" s="4">
        <v>0.8</v>
      </c>
      <c r="C186" s="4">
        <f t="shared" si="5"/>
        <v>4.3577021094956754</v>
      </c>
    </row>
    <row r="187" spans="1:3" x14ac:dyDescent="0.25">
      <c r="A187" s="4">
        <v>0.80500000000000005</v>
      </c>
      <c r="C187" s="4">
        <f t="shared" si="5"/>
        <v>4.3512063889685191</v>
      </c>
    </row>
    <row r="188" spans="1:3" x14ac:dyDescent="0.25">
      <c r="A188" s="4">
        <v>0.81</v>
      </c>
      <c r="C188" s="4">
        <f t="shared" si="5"/>
        <v>4.3449128457709207</v>
      </c>
    </row>
    <row r="189" spans="1:3" x14ac:dyDescent="0.25">
      <c r="A189" s="4">
        <v>0.81499999999999995</v>
      </c>
      <c r="C189" s="4">
        <f t="shared" si="5"/>
        <v>4.3388133645771134</v>
      </c>
    </row>
    <row r="190" spans="1:3" x14ac:dyDescent="0.25">
      <c r="A190" s="4">
        <v>0.82</v>
      </c>
      <c r="C190" s="4">
        <f t="shared" si="5"/>
        <v>4.3328999893782951</v>
      </c>
    </row>
    <row r="191" spans="1:3" x14ac:dyDescent="0.25">
      <c r="A191" s="4">
        <v>0.82499999999999996</v>
      </c>
      <c r="C191" s="4">
        <f t="shared" si="5"/>
        <v>4.327164937407157</v>
      </c>
    </row>
    <row r="192" spans="1:3" x14ac:dyDescent="0.25">
      <c r="A192" s="4">
        <v>0.83</v>
      </c>
      <c r="C192" s="4">
        <f t="shared" si="5"/>
        <v>4.3216006110685576</v>
      </c>
    </row>
    <row r="193" spans="1:3" x14ac:dyDescent="0.25">
      <c r="A193" s="4">
        <v>0.83499999999999996</v>
      </c>
      <c r="C193" s="4">
        <f t="shared" si="5"/>
        <v>4.3161996079732754</v>
      </c>
    </row>
    <row r="194" spans="1:3" x14ac:dyDescent="0.25">
      <c r="A194" s="4">
        <v>0.84</v>
      </c>
      <c r="C194" s="4">
        <f t="shared" si="5"/>
        <v>4.3109547291810459</v>
      </c>
    </row>
    <row r="195" spans="1:3" x14ac:dyDescent="0.25">
      <c r="A195" s="4">
        <v>0.84499999999999997</v>
      </c>
      <c r="C195" s="4">
        <f t="shared" si="5"/>
        <v>4.3058589857656884</v>
      </c>
    </row>
    <row r="196" spans="1:3" x14ac:dyDescent="0.25">
      <c r="A196" s="4">
        <v>0.85</v>
      </c>
      <c r="C196" s="4">
        <f t="shared" si="5"/>
        <v>4.3009056038194524</v>
      </c>
    </row>
    <row r="197" spans="1:3" x14ac:dyDescent="0.25">
      <c r="A197" s="4">
        <v>0.85499999999999998</v>
      </c>
      <c r="C197" s="4">
        <f t="shared" si="5"/>
        <v>4.2960880280158653</v>
      </c>
    </row>
    <row r="198" spans="1:3" x14ac:dyDescent="0.25">
      <c r="A198" s="4">
        <v>0.86</v>
      </c>
      <c r="C198" s="4">
        <f t="shared" si="5"/>
        <v>4.2913999238507614</v>
      </c>
    </row>
    <row r="199" spans="1:3" x14ac:dyDescent="0.25">
      <c r="A199" s="4">
        <v>0.86499999999999999</v>
      </c>
      <c r="C199" s="4">
        <f t="shared" si="5"/>
        <v>4.2868351786799384</v>
      </c>
    </row>
    <row r="200" spans="1:3" x14ac:dyDescent="0.25">
      <c r="A200" s="4">
        <v>0.87</v>
      </c>
      <c r="C200" s="4">
        <f t="shared" si="5"/>
        <v>4.2823879016693667</v>
      </c>
    </row>
    <row r="201" spans="1:3" x14ac:dyDescent="0.25">
      <c r="A201" s="4">
        <v>0.875</v>
      </c>
      <c r="C201" s="4">
        <f t="shared" si="5"/>
        <v>4.2780524227702479</v>
      </c>
    </row>
    <row r="202" spans="1:3" x14ac:dyDescent="0.25">
      <c r="A202" s="4">
        <v>0.88</v>
      </c>
      <c r="C202" s="4">
        <f t="shared" si="5"/>
        <v>4.2738232908267442</v>
      </c>
    </row>
    <row r="203" spans="1:3" x14ac:dyDescent="0.25">
      <c r="A203" s="4">
        <v>0.88500000000000001</v>
      </c>
      <c r="C203" s="4">
        <f t="shared" si="5"/>
        <v>4.2696952709190104</v>
      </c>
    </row>
    <row r="204" spans="1:3" x14ac:dyDescent="0.25">
      <c r="A204" s="4">
        <v>0.89</v>
      </c>
      <c r="C204" s="4">
        <f t="shared" si="5"/>
        <v>4.2656633410385147</v>
      </c>
    </row>
    <row r="205" spans="1:3" x14ac:dyDescent="0.25">
      <c r="A205" s="4">
        <v>0.89500000000000002</v>
      </c>
      <c r="C205" s="4">
        <f t="shared" si="5"/>
        <v>4.2617226881866603</v>
      </c>
    </row>
    <row r="206" spans="1:3" x14ac:dyDescent="0.25">
      <c r="A206" s="4">
        <v>0.9</v>
      </c>
      <c r="C206" s="4">
        <f t="shared" si="5"/>
        <v>4.2578687039814618</v>
      </c>
    </row>
    <row r="207" spans="1:3" x14ac:dyDescent="0.25">
      <c r="A207" s="4">
        <v>0.90500000000000003</v>
      </c>
      <c r="C207" s="4">
        <f t="shared" si="5"/>
        <v>4.2540969798508446</v>
      </c>
    </row>
    <row r="208" spans="1:3" x14ac:dyDescent="0.25">
      <c r="A208" s="4">
        <v>0.91</v>
      </c>
      <c r="C208" s="4">
        <f t="shared" si="5"/>
        <v>4.2504033018847931</v>
      </c>
    </row>
    <row r="209" spans="1:3" x14ac:dyDescent="0.25">
      <c r="A209" s="4">
        <v>0.91500000000000004</v>
      </c>
      <c r="C209" s="4">
        <f t="shared" si="5"/>
        <v>4.246783645412469</v>
      </c>
    </row>
    <row r="210" spans="1:3" x14ac:dyDescent="0.25">
      <c r="A210" s="4">
        <v>0.92</v>
      </c>
      <c r="C210" s="4">
        <f t="shared" si="5"/>
        <v>4.2432341693644187</v>
      </c>
    </row>
    <row r="211" spans="1:3" x14ac:dyDescent="0.25">
      <c r="A211" s="4">
        <v>0.92500000000000004</v>
      </c>
      <c r="C211" s="4">
        <f t="shared" si="5"/>
        <v>4.239751210474207</v>
      </c>
    </row>
    <row r="212" spans="1:3" x14ac:dyDescent="0.25">
      <c r="A212" s="4">
        <v>0.93</v>
      </c>
      <c r="C212" s="4">
        <f t="shared" si="5"/>
        <v>4.2363312773683131</v>
      </c>
    </row>
    <row r="213" spans="1:3" x14ac:dyDescent="0.25">
      <c r="A213" s="4">
        <v>0.93500000000000005</v>
      </c>
      <c r="C213" s="4">
        <f t="shared" si="5"/>
        <v>4.2329710445879201</v>
      </c>
    </row>
    <row r="214" spans="1:3" x14ac:dyDescent="0.25">
      <c r="A214" s="4">
        <v>0.94</v>
      </c>
      <c r="C214" s="4">
        <f t="shared" si="5"/>
        <v>4.2296673465812802</v>
      </c>
    </row>
    <row r="215" spans="1:3" x14ac:dyDescent="0.25">
      <c r="A215" s="4">
        <v>0.94499999999999995</v>
      </c>
      <c r="C215" s="4">
        <f t="shared" si="5"/>
        <v>4.2264171717007821</v>
      </c>
    </row>
    <row r="216" spans="1:3" x14ac:dyDescent="0.25">
      <c r="A216" s="4">
        <v>0.95</v>
      </c>
      <c r="C216" s="4">
        <f t="shared" si="5"/>
        <v>4.223217656234568</v>
      </c>
    </row>
    <row r="217" spans="1:3" x14ac:dyDescent="0.25">
      <c r="A217" s="4">
        <v>0.95499999999999996</v>
      </c>
      <c r="C217" s="4">
        <f t="shared" si="5"/>
        <v>4.2200660784985917</v>
      </c>
    </row>
    <row r="218" spans="1:3" x14ac:dyDescent="0.25">
      <c r="A218" s="4">
        <v>0.96</v>
      </c>
      <c r="C218" s="4">
        <f t="shared" si="5"/>
        <v>4.2169598530114154</v>
      </c>
    </row>
    <row r="219" spans="1:3" x14ac:dyDescent="0.25">
      <c r="A219" s="4">
        <v>0.96499999999999997</v>
      </c>
      <c r="C219" s="4">
        <f t="shared" si="5"/>
        <v>4.2138965247707034</v>
      </c>
    </row>
    <row r="220" spans="1:3" x14ac:dyDescent="0.25">
      <c r="A220" s="4">
        <v>0.97</v>
      </c>
      <c r="C220" s="4">
        <f t="shared" si="5"/>
        <v>4.2108737636473803</v>
      </c>
    </row>
    <row r="221" spans="1:3" x14ac:dyDescent="0.25">
      <c r="A221" s="4">
        <v>0.97499999999999998</v>
      </c>
      <c r="C221" s="4">
        <f t="shared" ref="C221:C284" si="6">$G$5+LOG10($G$2*EXP(-$G$3*A221)+(1-$G$2)*EXP(-$G$4*A221))</f>
        <v>4.2078893589106787</v>
      </c>
    </row>
    <row r="222" spans="1:3" x14ac:dyDescent="0.25">
      <c r="A222" s="4">
        <v>0.98</v>
      </c>
      <c r="C222" s="4">
        <f t="shared" si="6"/>
        <v>4.2049412138948394</v>
      </c>
    </row>
    <row r="223" spans="1:3" x14ac:dyDescent="0.25">
      <c r="A223" s="4">
        <v>0.98499999999999999</v>
      </c>
      <c r="C223" s="4">
        <f t="shared" si="6"/>
        <v>4.2020273408160556</v>
      </c>
    </row>
    <row r="224" spans="1:3" x14ac:dyDescent="0.25">
      <c r="A224" s="4">
        <v>0.99</v>
      </c>
      <c r="C224" s="4">
        <f t="shared" si="6"/>
        <v>4.1991458557462327</v>
      </c>
    </row>
    <row r="225" spans="1:3" x14ac:dyDescent="0.25">
      <c r="A225" s="4">
        <v>0.995</v>
      </c>
      <c r="C225" s="4">
        <f t="shared" si="6"/>
        <v>4.196294973748441</v>
      </c>
    </row>
    <row r="226" spans="1:3" x14ac:dyDescent="0.25">
      <c r="A226" s="4">
        <v>1</v>
      </c>
      <c r="C226" s="4">
        <f t="shared" si="6"/>
        <v>4.1934730041773616</v>
      </c>
    </row>
    <row r="227" spans="1:3" x14ac:dyDescent="0.25">
      <c r="A227" s="4">
        <v>1.0049999999999999</v>
      </c>
      <c r="C227" s="4">
        <f t="shared" si="6"/>
        <v>4.1906783461466919</v>
      </c>
    </row>
    <row r="228" spans="1:3" x14ac:dyDescent="0.25">
      <c r="A228" s="4">
        <v>1.01</v>
      </c>
      <c r="C228" s="4">
        <f t="shared" si="6"/>
        <v>4.1879094841642699</v>
      </c>
    </row>
    <row r="229" spans="1:3" x14ac:dyDescent="0.25">
      <c r="A229" s="4">
        <v>1.0149999999999999</v>
      </c>
      <c r="C229" s="4">
        <f t="shared" si="6"/>
        <v>4.1851649839346887</v>
      </c>
    </row>
    <row r="230" spans="1:3" x14ac:dyDescent="0.25">
      <c r="A230" s="4">
        <v>1.02</v>
      </c>
      <c r="C230" s="4">
        <f t="shared" si="6"/>
        <v>4.1824434883282411</v>
      </c>
    </row>
    <row r="231" spans="1:3" x14ac:dyDescent="0.25">
      <c r="A231" s="4">
        <v>1.0249999999999999</v>
      </c>
      <c r="C231" s="4">
        <f t="shared" si="6"/>
        <v>4.1797437135143145</v>
      </c>
    </row>
    <row r="232" spans="1:3" x14ac:dyDescent="0.25">
      <c r="A232" s="4">
        <v>1.03</v>
      </c>
      <c r="C232" s="4">
        <f t="shared" si="6"/>
        <v>4.1770644452567041</v>
      </c>
    </row>
    <row r="233" spans="1:3" x14ac:dyDescent="0.25">
      <c r="A233" s="4">
        <v>1.0349999999999999</v>
      </c>
      <c r="C233" s="4">
        <f t="shared" si="6"/>
        <v>4.1744045353677759</v>
      </c>
    </row>
    <row r="234" spans="1:3" x14ac:dyDescent="0.25">
      <c r="A234" s="4">
        <v>1.04</v>
      </c>
      <c r="C234" s="4">
        <f t="shared" si="6"/>
        <v>4.1717628983179615</v>
      </c>
    </row>
    <row r="235" spans="1:3" x14ac:dyDescent="0.25">
      <c r="A235" s="4">
        <v>1.0449999999999999</v>
      </c>
      <c r="C235" s="4">
        <f t="shared" si="6"/>
        <v>4.1691385079967276</v>
      </c>
    </row>
    <row r="236" spans="1:3" x14ac:dyDescent="0.25">
      <c r="A236" s="4">
        <v>1.05</v>
      </c>
      <c r="C236" s="4">
        <f t="shared" si="6"/>
        <v>4.1665303946208443</v>
      </c>
    </row>
    <row r="237" spans="1:3" x14ac:dyDescent="0.25">
      <c r="A237" s="4">
        <v>1.0549999999999999</v>
      </c>
      <c r="C237" s="4">
        <f t="shared" si="6"/>
        <v>4.1639376417855916</v>
      </c>
    </row>
    <row r="238" spans="1:3" x14ac:dyDescent="0.25">
      <c r="A238" s="4">
        <v>1.06</v>
      </c>
      <c r="C238" s="4">
        <f t="shared" si="6"/>
        <v>4.1613593836543457</v>
      </c>
    </row>
    <row r="239" spans="1:3" x14ac:dyDescent="0.25">
      <c r="A239" s="4">
        <v>1.0649999999999999</v>
      </c>
      <c r="C239" s="4">
        <f t="shared" si="6"/>
        <v>4.1587948022818875</v>
      </c>
    </row>
    <row r="240" spans="1:3" x14ac:dyDescent="0.25">
      <c r="A240" s="4">
        <v>1.07</v>
      </c>
      <c r="C240" s="4">
        <f t="shared" si="6"/>
        <v>4.1562431250667071</v>
      </c>
    </row>
    <row r="241" spans="1:3" x14ac:dyDescent="0.25">
      <c r="A241" s="4">
        <v>1.075</v>
      </c>
      <c r="C241" s="4">
        <f t="shared" si="6"/>
        <v>4.1537036223275301</v>
      </c>
    </row>
    <row r="242" spans="1:3" x14ac:dyDescent="0.25">
      <c r="A242" s="4">
        <v>1.08</v>
      </c>
      <c r="C242" s="4">
        <f t="shared" si="6"/>
        <v>4.1511756049993096</v>
      </c>
    </row>
    <row r="243" spans="1:3" x14ac:dyDescent="0.25">
      <c r="A243" s="4">
        <v>1.085</v>
      </c>
      <c r="C243" s="4">
        <f t="shared" si="6"/>
        <v>4.1486584224439245</v>
      </c>
    </row>
    <row r="244" spans="1:3" x14ac:dyDescent="0.25">
      <c r="A244" s="4">
        <v>1.0900000000000001</v>
      </c>
      <c r="C244" s="4">
        <f t="shared" si="6"/>
        <v>4.1461514603709144</v>
      </c>
    </row>
    <row r="245" spans="1:3" x14ac:dyDescent="0.25">
      <c r="A245" s="4">
        <v>1.095</v>
      </c>
      <c r="C245" s="4">
        <f t="shared" si="6"/>
        <v>4.1436541388636083</v>
      </c>
    </row>
    <row r="246" spans="1:3" x14ac:dyDescent="0.25">
      <c r="A246" s="4">
        <v>1.1000000000000001</v>
      </c>
      <c r="C246" s="4">
        <f t="shared" si="6"/>
        <v>4.1411659105061229</v>
      </c>
    </row>
    <row r="247" spans="1:3" x14ac:dyDescent="0.25">
      <c r="A247" s="4">
        <v>1.105</v>
      </c>
      <c r="C247" s="4">
        <f t="shared" si="6"/>
        <v>4.1386862586067892</v>
      </c>
    </row>
    <row r="248" spans="1:3" x14ac:dyDescent="0.25">
      <c r="A248" s="4">
        <v>1.1100000000000001</v>
      </c>
      <c r="C248" s="4">
        <f t="shared" si="6"/>
        <v>4.1362146955136794</v>
      </c>
    </row>
    <row r="249" spans="1:3" x14ac:dyDescent="0.25">
      <c r="A249" s="4">
        <v>1.115</v>
      </c>
      <c r="C249" s="4">
        <f t="shared" si="6"/>
        <v>4.13375076101803</v>
      </c>
    </row>
    <row r="250" spans="1:3" x14ac:dyDescent="0.25">
      <c r="A250" s="4">
        <v>1.1200000000000001</v>
      </c>
      <c r="C250" s="4">
        <f t="shared" si="6"/>
        <v>4.1312940208414721</v>
      </c>
    </row>
    <row r="251" spans="1:3" x14ac:dyDescent="0.25">
      <c r="A251" s="4">
        <v>1.125</v>
      </c>
      <c r="C251" s="4">
        <f t="shared" si="6"/>
        <v>4.128844065203122</v>
      </c>
    </row>
    <row r="252" spans="1:3" x14ac:dyDescent="0.25">
      <c r="A252" s="4">
        <v>1.1299999999999999</v>
      </c>
      <c r="C252" s="4">
        <f t="shared" si="6"/>
        <v>4.1264005074627175</v>
      </c>
    </row>
    <row r="253" spans="1:3" x14ac:dyDescent="0.25">
      <c r="A253" s="4">
        <v>1.135</v>
      </c>
      <c r="C253" s="4">
        <f t="shared" si="6"/>
        <v>4.1239629828361126</v>
      </c>
    </row>
    <row r="254" spans="1:3" x14ac:dyDescent="0.25">
      <c r="A254" s="4">
        <v>1.1399999999999999</v>
      </c>
      <c r="C254" s="4">
        <f t="shared" si="6"/>
        <v>4.1215311471795886</v>
      </c>
    </row>
    <row r="255" spans="1:3" x14ac:dyDescent="0.25">
      <c r="A255" s="4">
        <v>1.145</v>
      </c>
      <c r="C255" s="4">
        <f t="shared" si="6"/>
        <v>4.1191046758395737</v>
      </c>
    </row>
    <row r="256" spans="1:3" x14ac:dyDescent="0.25">
      <c r="A256" s="4">
        <v>1.1499999999999999</v>
      </c>
      <c r="C256" s="4">
        <f t="shared" si="6"/>
        <v>4.1166832625645053</v>
      </c>
    </row>
    <row r="257" spans="1:3" x14ac:dyDescent="0.25">
      <c r="A257" s="4">
        <v>1.155</v>
      </c>
      <c r="C257" s="4">
        <f t="shared" si="6"/>
        <v>4.1142666184756891</v>
      </c>
    </row>
    <row r="258" spans="1:3" x14ac:dyDescent="0.25">
      <c r="A258" s="4">
        <v>1.1599999999999999</v>
      </c>
      <c r="C258" s="4">
        <f t="shared" si="6"/>
        <v>4.1118544710941709</v>
      </c>
    </row>
    <row r="259" spans="1:3" x14ac:dyDescent="0.25">
      <c r="A259" s="4">
        <v>1.165</v>
      </c>
      <c r="C259" s="4">
        <f t="shared" si="6"/>
        <v>4.1094465634207182</v>
      </c>
    </row>
    <row r="260" spans="1:3" x14ac:dyDescent="0.25">
      <c r="A260" s="4">
        <v>1.17</v>
      </c>
      <c r="C260" s="4">
        <f t="shared" si="6"/>
        <v>4.1070426530662028</v>
      </c>
    </row>
    <row r="261" spans="1:3" x14ac:dyDescent="0.25">
      <c r="A261" s="4">
        <v>1.175</v>
      </c>
      <c r="C261" s="4">
        <f t="shared" si="6"/>
        <v>4.1046425114297334</v>
      </c>
    </row>
    <row r="262" spans="1:3" x14ac:dyDescent="0.25">
      <c r="A262" s="4">
        <v>1.18</v>
      </c>
      <c r="C262" s="4">
        <f t="shared" si="6"/>
        <v>4.1022459229220516</v>
      </c>
    </row>
    <row r="263" spans="1:3" x14ac:dyDescent="0.25">
      <c r="A263" s="4">
        <v>1.1850000000000001</v>
      </c>
      <c r="C263" s="4">
        <f t="shared" si="6"/>
        <v>4.0998526842318093</v>
      </c>
    </row>
    <row r="264" spans="1:3" x14ac:dyDescent="0.25">
      <c r="A264" s="4">
        <v>1.19</v>
      </c>
      <c r="C264" s="4">
        <f t="shared" si="6"/>
        <v>4.0974626036324473</v>
      </c>
    </row>
    <row r="265" spans="1:3" x14ac:dyDescent="0.25">
      <c r="A265" s="4">
        <v>1.1950000000000001</v>
      </c>
      <c r="C265" s="4">
        <f t="shared" si="6"/>
        <v>4.095075500327523</v>
      </c>
    </row>
    <row r="266" spans="1:3" x14ac:dyDescent="0.25">
      <c r="A266" s="4">
        <v>1.2</v>
      </c>
      <c r="C266" s="4">
        <f t="shared" si="6"/>
        <v>4.0926912038324321</v>
      </c>
    </row>
    <row r="267" spans="1:3" x14ac:dyDescent="0.25">
      <c r="A267" s="4">
        <v>1.2050000000000001</v>
      </c>
      <c r="C267" s="4">
        <f t="shared" si="6"/>
        <v>4.0903095533905534</v>
      </c>
    </row>
    <row r="268" spans="1:3" x14ac:dyDescent="0.25">
      <c r="A268" s="4">
        <v>1.21</v>
      </c>
      <c r="C268" s="4">
        <f t="shared" si="6"/>
        <v>4.0879303974219834</v>
      </c>
    </row>
    <row r="269" spans="1:3" x14ac:dyDescent="0.25">
      <c r="A269" s="4">
        <v>1.2150000000000001</v>
      </c>
      <c r="C269" s="4">
        <f t="shared" si="6"/>
        <v>4.0855535930030822</v>
      </c>
    </row>
    <row r="270" spans="1:3" x14ac:dyDescent="0.25">
      <c r="A270" s="4">
        <v>1.22</v>
      </c>
      <c r="C270" s="4">
        <f t="shared" si="6"/>
        <v>4.0831790053751487</v>
      </c>
    </row>
    <row r="271" spans="1:3" x14ac:dyDescent="0.25">
      <c r="A271" s="4">
        <v>1.2250000000000001</v>
      </c>
      <c r="C271" s="4">
        <f t="shared" si="6"/>
        <v>4.0808065074806583</v>
      </c>
    </row>
    <row r="272" spans="1:3" x14ac:dyDescent="0.25">
      <c r="A272" s="4">
        <v>1.23</v>
      </c>
      <c r="C272" s="4">
        <f t="shared" si="6"/>
        <v>4.0784359795255387</v>
      </c>
    </row>
    <row r="273" spans="1:3" x14ac:dyDescent="0.25">
      <c r="A273" s="4">
        <v>1.2350000000000001</v>
      </c>
      <c r="C273" s="4">
        <f t="shared" si="6"/>
        <v>4.0760673085660581</v>
      </c>
    </row>
    <row r="274" spans="1:3" x14ac:dyDescent="0.25">
      <c r="A274" s="4">
        <v>1.24</v>
      </c>
      <c r="C274" s="4">
        <f t="shared" si="6"/>
        <v>4.0737003881189686</v>
      </c>
    </row>
    <row r="275" spans="1:3" x14ac:dyDescent="0.25">
      <c r="A275" s="4">
        <v>1.2450000000000001</v>
      </c>
      <c r="C275" s="4">
        <f t="shared" si="6"/>
        <v>4.0713351177936428</v>
      </c>
    </row>
    <row r="276" spans="1:3" x14ac:dyDescent="0.25">
      <c r="A276" s="4">
        <v>1.25</v>
      </c>
      <c r="C276" s="4">
        <f t="shared" si="6"/>
        <v>4.068971402944948</v>
      </c>
    </row>
    <row r="277" spans="1:3" x14ac:dyDescent="0.25">
      <c r="A277" s="4">
        <v>1.2549999999999999</v>
      </c>
      <c r="C277" s="4">
        <f t="shared" si="6"/>
        <v>4.0666091543457519</v>
      </c>
    </row>
    <row r="278" spans="1:3" x14ac:dyDescent="0.25">
      <c r="A278" s="4">
        <v>1.26</v>
      </c>
      <c r="C278" s="4">
        <f t="shared" si="6"/>
        <v>4.064248287877934</v>
      </c>
    </row>
    <row r="279" spans="1:3" x14ac:dyDescent="0.25">
      <c r="A279" s="4">
        <v>1.2649999999999999</v>
      </c>
      <c r="C279" s="4">
        <f t="shared" si="6"/>
        <v>4.0618887242408972</v>
      </c>
    </row>
    <row r="280" spans="1:3" x14ac:dyDescent="0.25">
      <c r="A280" s="4">
        <v>1.27</v>
      </c>
      <c r="C280" s="4">
        <f t="shared" si="6"/>
        <v>4.0595303886765857</v>
      </c>
    </row>
    <row r="281" spans="1:3" x14ac:dyDescent="0.25">
      <c r="A281" s="4">
        <v>1.2749999999999999</v>
      </c>
      <c r="C281" s="4">
        <f t="shared" si="6"/>
        <v>4.0571732107101033</v>
      </c>
    </row>
    <row r="282" spans="1:3" x14ac:dyDescent="0.25">
      <c r="A282" s="4">
        <v>1.28</v>
      </c>
      <c r="C282" s="4">
        <f t="shared" si="6"/>
        <v>4.0548171239050452</v>
      </c>
    </row>
    <row r="283" spans="1:3" x14ac:dyDescent="0.25">
      <c r="A283" s="4">
        <v>1.2849999999999999</v>
      </c>
      <c r="C283" s="4">
        <f t="shared" si="6"/>
        <v>4.052462065632727</v>
      </c>
    </row>
    <row r="284" spans="1:3" x14ac:dyDescent="0.25">
      <c r="A284" s="4">
        <v>1.29</v>
      </c>
      <c r="C284" s="4">
        <f t="shared" si="6"/>
        <v>4.0501079768545232</v>
      </c>
    </row>
    <row r="285" spans="1:3" x14ac:dyDescent="0.25">
      <c r="A285" s="4">
        <v>1.2949999999999999</v>
      </c>
      <c r="C285" s="4">
        <f t="shared" ref="C285:C348" si="7">$G$5+LOG10($G$2*EXP(-$G$3*A285)+(1-$G$2)*EXP(-$G$4*A285))</f>
        <v>4.047754801916593</v>
      </c>
    </row>
    <row r="286" spans="1:3" x14ac:dyDescent="0.25">
      <c r="A286" s="4">
        <v>1.3</v>
      </c>
      <c r="C286" s="4">
        <f t="shared" si="7"/>
        <v>4.0454024883562765</v>
      </c>
    </row>
    <row r="287" spans="1:3" x14ac:dyDescent="0.25">
      <c r="A287" s="4">
        <v>1.3049999999999999</v>
      </c>
      <c r="C287" s="4">
        <f t="shared" si="7"/>
        <v>4.0430509867195212</v>
      </c>
    </row>
    <row r="288" spans="1:3" x14ac:dyDescent="0.25">
      <c r="A288" s="4">
        <v>1.31</v>
      </c>
      <c r="C288" s="4">
        <f t="shared" si="7"/>
        <v>4.0407002503887011</v>
      </c>
    </row>
    <row r="289" spans="1:3" x14ac:dyDescent="0.25">
      <c r="A289" s="4">
        <v>1.3149999999999999</v>
      </c>
      <c r="C289" s="4">
        <f t="shared" si="7"/>
        <v>4.0383502354202578</v>
      </c>
    </row>
    <row r="290" spans="1:3" x14ac:dyDescent="0.25">
      <c r="A290" s="4">
        <v>1.32</v>
      </c>
      <c r="C290" s="4">
        <f t="shared" si="7"/>
        <v>4.036000900391592</v>
      </c>
    </row>
    <row r="291" spans="1:3" x14ac:dyDescent="0.25">
      <c r="A291" s="4">
        <v>1.325</v>
      </c>
      <c r="C291" s="4">
        <f t="shared" si="7"/>
        <v>4.0336522062566962</v>
      </c>
    </row>
    <row r="292" spans="1:3" x14ac:dyDescent="0.25">
      <c r="A292" s="4">
        <v>1.33</v>
      </c>
      <c r="C292" s="4">
        <f t="shared" si="7"/>
        <v>4.0313041162100216</v>
      </c>
    </row>
    <row r="293" spans="1:3" x14ac:dyDescent="0.25">
      <c r="A293" s="4">
        <v>1.335</v>
      </c>
      <c r="C293" s="4">
        <f t="shared" si="7"/>
        <v>4.0289565955581201</v>
      </c>
    </row>
    <row r="294" spans="1:3" x14ac:dyDescent="0.25">
      <c r="A294" s="4">
        <v>1.34</v>
      </c>
      <c r="C294" s="4">
        <f t="shared" si="7"/>
        <v>4.0266096115986185</v>
      </c>
    </row>
    <row r="295" spans="1:3" x14ac:dyDescent="0.25">
      <c r="A295" s="4">
        <v>1.345</v>
      </c>
      <c r="C295" s="4">
        <f t="shared" si="7"/>
        <v>4.0242631335061043</v>
      </c>
    </row>
    <row r="296" spans="1:3" x14ac:dyDescent="0.25">
      <c r="A296" s="4">
        <v>1.35</v>
      </c>
      <c r="C296" s="4">
        <f t="shared" si="7"/>
        <v>4.0219171322245417</v>
      </c>
    </row>
    <row r="297" spans="1:3" x14ac:dyDescent="0.25">
      <c r="A297" s="4">
        <v>1.355</v>
      </c>
      <c r="C297" s="4">
        <f t="shared" si="7"/>
        <v>4.0195715803658283</v>
      </c>
    </row>
    <row r="298" spans="1:3" x14ac:dyDescent="0.25">
      <c r="A298" s="4">
        <v>1.36</v>
      </c>
      <c r="C298" s="4">
        <f t="shared" si="7"/>
        <v>4.0172264521141621</v>
      </c>
    </row>
    <row r="299" spans="1:3" x14ac:dyDescent="0.25">
      <c r="A299" s="4">
        <v>1.365</v>
      </c>
      <c r="C299" s="4">
        <f t="shared" si="7"/>
        <v>4.0148817231358747</v>
      </c>
    </row>
    <row r="300" spans="1:3" x14ac:dyDescent="0.25">
      <c r="A300" s="4">
        <v>1.37</v>
      </c>
      <c r="C300" s="4">
        <f t="shared" si="7"/>
        <v>4.0125373704944307</v>
      </c>
    </row>
    <row r="301" spans="1:3" x14ac:dyDescent="0.25">
      <c r="A301" s="4">
        <v>1.375</v>
      </c>
      <c r="C301" s="4">
        <f t="shared" si="7"/>
        <v>4.0101933725702814</v>
      </c>
    </row>
    <row r="302" spans="1:3" x14ac:dyDescent="0.25">
      <c r="A302" s="4">
        <v>1.38</v>
      </c>
      <c r="C302" s="4">
        <f t="shared" si="7"/>
        <v>4.0078497089853178</v>
      </c>
    </row>
    <row r="303" spans="1:3" x14ac:dyDescent="0.25">
      <c r="A303" s="4">
        <v>1.385</v>
      </c>
      <c r="C303" s="4">
        <f t="shared" si="7"/>
        <v>4.0055063605316459</v>
      </c>
    </row>
    <row r="304" spans="1:3" x14ac:dyDescent="0.25">
      <c r="A304" s="4">
        <v>1.39</v>
      </c>
      <c r="C304" s="4">
        <f t="shared" si="7"/>
        <v>4.0031633091044379</v>
      </c>
    </row>
    <row r="305" spans="1:3" x14ac:dyDescent="0.25">
      <c r="A305" s="4">
        <v>1.395</v>
      </c>
      <c r="C305" s="4">
        <f t="shared" si="7"/>
        <v>4.0008205376386385</v>
      </c>
    </row>
    <row r="306" spans="1:3" x14ac:dyDescent="0.25">
      <c r="A306" s="4">
        <v>1.4</v>
      </c>
      <c r="C306" s="4">
        <f t="shared" si="7"/>
        <v>3.998478030049287</v>
      </c>
    </row>
    <row r="307" spans="1:3" x14ac:dyDescent="0.25">
      <c r="A307" s="4">
        <v>1.405</v>
      </c>
      <c r="C307" s="4">
        <f t="shared" si="7"/>
        <v>3.996135771175271</v>
      </c>
    </row>
    <row r="308" spans="1:3" x14ac:dyDescent="0.25">
      <c r="A308" s="4">
        <v>1.41</v>
      </c>
      <c r="C308" s="4">
        <f t="shared" si="7"/>
        <v>3.9937937467262961</v>
      </c>
    </row>
    <row r="309" spans="1:3" x14ac:dyDescent="0.25">
      <c r="A309" s="4">
        <v>1.415</v>
      </c>
      <c r="C309" s="4">
        <f t="shared" si="7"/>
        <v>3.9914519432328985</v>
      </c>
    </row>
    <row r="310" spans="1:3" x14ac:dyDescent="0.25">
      <c r="A310" s="4">
        <v>1.42</v>
      </c>
      <c r="C310" s="4">
        <f t="shared" si="7"/>
        <v>3.989110347999322</v>
      </c>
    </row>
    <row r="311" spans="1:3" x14ac:dyDescent="0.25">
      <c r="A311" s="4">
        <v>1.425</v>
      </c>
      <c r="C311" s="4">
        <f t="shared" si="7"/>
        <v>3.9867689490591003</v>
      </c>
    </row>
    <row r="312" spans="1:3" x14ac:dyDescent="0.25">
      <c r="A312" s="4">
        <v>1.43</v>
      </c>
      <c r="C312" s="4">
        <f t="shared" si="7"/>
        <v>3.9844277351331865</v>
      </c>
    </row>
    <row r="313" spans="1:3" x14ac:dyDescent="0.25">
      <c r="A313" s="4">
        <v>1.4350000000000001</v>
      </c>
      <c r="C313" s="4">
        <f t="shared" si="7"/>
        <v>3.9820866955904792</v>
      </c>
    </row>
    <row r="314" spans="1:3" x14ac:dyDescent="0.25">
      <c r="A314" s="4">
        <v>1.44</v>
      </c>
      <c r="C314" s="4">
        <f t="shared" si="7"/>
        <v>3.9797458204106171</v>
      </c>
    </row>
    <row r="315" spans="1:3" x14ac:dyDescent="0.25">
      <c r="A315" s="4">
        <v>1.4450000000000001</v>
      </c>
      <c r="C315" s="4">
        <f t="shared" si="7"/>
        <v>3.9774051001489124</v>
      </c>
    </row>
    <row r="316" spans="1:3" x14ac:dyDescent="0.25">
      <c r="A316" s="4">
        <v>1.45</v>
      </c>
      <c r="C316" s="4">
        <f t="shared" si="7"/>
        <v>3.9750645259032833</v>
      </c>
    </row>
    <row r="317" spans="1:3" x14ac:dyDescent="0.25">
      <c r="A317" s="4">
        <v>1.4550000000000001</v>
      </c>
      <c r="C317" s="4">
        <f t="shared" si="7"/>
        <v>3.9727240892831013</v>
      </c>
    </row>
    <row r="318" spans="1:3" x14ac:dyDescent="0.25">
      <c r="A318" s="4">
        <v>1.46</v>
      </c>
      <c r="C318" s="4">
        <f t="shared" si="7"/>
        <v>3.9703837823798089</v>
      </c>
    </row>
    <row r="319" spans="1:3" x14ac:dyDescent="0.25">
      <c r="A319" s="4">
        <v>1.4650000000000001</v>
      </c>
      <c r="C319" s="4">
        <f t="shared" si="7"/>
        <v>3.9680435977392374</v>
      </c>
    </row>
    <row r="320" spans="1:3" x14ac:dyDescent="0.25">
      <c r="A320" s="4">
        <v>1.47</v>
      </c>
      <c r="C320" s="4">
        <f t="shared" si="7"/>
        <v>3.9657035283355055</v>
      </c>
    </row>
    <row r="321" spans="1:3" x14ac:dyDescent="0.25">
      <c r="A321" s="4">
        <v>1.4750000000000001</v>
      </c>
      <c r="C321" s="4">
        <f t="shared" si="7"/>
        <v>3.9633635675464198</v>
      </c>
    </row>
    <row r="322" spans="1:3" x14ac:dyDescent="0.25">
      <c r="A322" s="4">
        <v>1.48</v>
      </c>
      <c r="C322" s="4">
        <f t="shared" si="7"/>
        <v>3.9610237091302878</v>
      </c>
    </row>
    <row r="323" spans="1:3" x14ac:dyDescent="0.25">
      <c r="A323" s="4">
        <v>1.4850000000000001</v>
      </c>
      <c r="C323" s="4">
        <f t="shared" si="7"/>
        <v>3.9586839472040554</v>
      </c>
    </row>
    <row r="324" spans="1:3" x14ac:dyDescent="0.25">
      <c r="A324" s="4">
        <v>1.49</v>
      </c>
      <c r="C324" s="4">
        <f t="shared" si="7"/>
        <v>3.9563442762227128</v>
      </c>
    </row>
    <row r="325" spans="1:3" x14ac:dyDescent="0.25">
      <c r="A325" s="4">
        <v>1.4950000000000001</v>
      </c>
      <c r="C325" s="4">
        <f t="shared" si="7"/>
        <v>3.9540046909598692</v>
      </c>
    </row>
    <row r="326" spans="1:3" x14ac:dyDescent="0.25">
      <c r="A326" s="4">
        <v>1.5</v>
      </c>
      <c r="C326" s="4">
        <f t="shared" si="7"/>
        <v>3.9516651864894481</v>
      </c>
    </row>
    <row r="327" spans="1:3" x14ac:dyDescent="0.25">
      <c r="A327" s="4">
        <v>1.5049999999999999</v>
      </c>
      <c r="C327" s="4">
        <f t="shared" si="7"/>
        <v>3.9493257581684409</v>
      </c>
    </row>
    <row r="328" spans="1:3" x14ac:dyDescent="0.25">
      <c r="A328" s="4">
        <v>1.51</v>
      </c>
      <c r="C328" s="4">
        <f t="shared" si="7"/>
        <v>3.9469864016206371</v>
      </c>
    </row>
    <row r="329" spans="1:3" x14ac:dyDescent="0.25">
      <c r="A329" s="4">
        <v>1.5149999999999999</v>
      </c>
      <c r="C329" s="4">
        <f t="shared" si="7"/>
        <v>3.9446471127212996</v>
      </c>
    </row>
    <row r="330" spans="1:3" x14ac:dyDescent="0.25">
      <c r="A330" s="4">
        <v>1.52</v>
      </c>
      <c r="C330" s="4">
        <f t="shared" si="7"/>
        <v>3.9423078875827162</v>
      </c>
    </row>
    <row r="331" spans="1:3" x14ac:dyDescent="0.25">
      <c r="A331" s="4">
        <v>1.5249999999999999</v>
      </c>
      <c r="C331" s="4">
        <f t="shared" si="7"/>
        <v>3.9399687225405824</v>
      </c>
    </row>
    <row r="332" spans="1:3" x14ac:dyDescent="0.25">
      <c r="A332" s="4">
        <v>1.53</v>
      </c>
      <c r="C332" s="4">
        <f t="shared" si="7"/>
        <v>3.9376296141411613</v>
      </c>
    </row>
    <row r="333" spans="1:3" x14ac:dyDescent="0.25">
      <c r="A333" s="4">
        <v>1.5349999999999999</v>
      </c>
      <c r="C333" s="4">
        <f t="shared" si="7"/>
        <v>3.935290559129192</v>
      </c>
    </row>
    <row r="334" spans="1:3" x14ac:dyDescent="0.25">
      <c r="A334" s="4">
        <v>1.54</v>
      </c>
      <c r="C334" s="4">
        <f t="shared" si="7"/>
        <v>3.9329515544364773</v>
      </c>
    </row>
    <row r="335" spans="1:3" x14ac:dyDescent="0.25">
      <c r="A335" s="4">
        <v>1.5449999999999999</v>
      </c>
      <c r="C335" s="4">
        <f t="shared" si="7"/>
        <v>3.9306125971711428</v>
      </c>
    </row>
    <row r="336" spans="1:3" x14ac:dyDescent="0.25">
      <c r="A336" s="4">
        <v>1.55</v>
      </c>
      <c r="C336" s="4">
        <f t="shared" si="7"/>
        <v>3.9282736846074986</v>
      </c>
    </row>
    <row r="337" spans="1:3" x14ac:dyDescent="0.25">
      <c r="A337" s="4">
        <v>1.5549999999999999</v>
      </c>
      <c r="C337" s="4">
        <f t="shared" si="7"/>
        <v>3.9259348141764967</v>
      </c>
    </row>
    <row r="338" spans="1:3" x14ac:dyDescent="0.25">
      <c r="A338" s="4">
        <v>1.56</v>
      </c>
      <c r="C338" s="4">
        <f t="shared" si="7"/>
        <v>3.9235959834567256</v>
      </c>
    </row>
    <row r="339" spans="1:3" x14ac:dyDescent="0.25">
      <c r="A339" s="4">
        <v>1.5649999999999999</v>
      </c>
      <c r="C339" s="4">
        <f t="shared" si="7"/>
        <v>3.9212571901659281</v>
      </c>
    </row>
    <row r="340" spans="1:3" x14ac:dyDescent="0.25">
      <c r="A340" s="4">
        <v>1.57</v>
      </c>
      <c r="C340" s="4">
        <f t="shared" si="7"/>
        <v>3.9189184321530055</v>
      </c>
    </row>
    <row r="341" spans="1:3" x14ac:dyDescent="0.25">
      <c r="A341" s="4">
        <v>1.575</v>
      </c>
      <c r="C341" s="4">
        <f t="shared" si="7"/>
        <v>3.9165797073904809</v>
      </c>
    </row>
    <row r="342" spans="1:3" x14ac:dyDescent="0.25">
      <c r="A342" s="4">
        <v>1.58</v>
      </c>
      <c r="C342" s="4">
        <f t="shared" si="7"/>
        <v>3.914241013967394</v>
      </c>
    </row>
    <row r="343" spans="1:3" x14ac:dyDescent="0.25">
      <c r="A343" s="4">
        <v>1.585</v>
      </c>
      <c r="C343" s="4">
        <f t="shared" si="7"/>
        <v>3.9119023500826078</v>
      </c>
    </row>
    <row r="344" spans="1:3" x14ac:dyDescent="0.25">
      <c r="A344" s="4">
        <v>1.59</v>
      </c>
      <c r="C344" s="4">
        <f t="shared" si="7"/>
        <v>3.9095637140384962</v>
      </c>
    </row>
    <row r="345" spans="1:3" x14ac:dyDescent="0.25">
      <c r="A345" s="4">
        <v>1.595</v>
      </c>
      <c r="C345" s="4">
        <f t="shared" si="7"/>
        <v>3.9072251042349944</v>
      </c>
    </row>
    <row r="346" spans="1:3" x14ac:dyDescent="0.25">
      <c r="A346" s="4">
        <v>1.6</v>
      </c>
      <c r="C346" s="4">
        <f t="shared" si="7"/>
        <v>3.9048865191639957</v>
      </c>
    </row>
    <row r="347" spans="1:3" x14ac:dyDescent="0.25">
      <c r="A347" s="4">
        <v>1.605</v>
      </c>
      <c r="C347" s="4">
        <f t="shared" si="7"/>
        <v>3.9025479574040629</v>
      </c>
    </row>
    <row r="348" spans="1:3" x14ac:dyDescent="0.25">
      <c r="A348" s="4">
        <v>1.61</v>
      </c>
      <c r="C348" s="4">
        <f t="shared" si="7"/>
        <v>3.9002094176154518</v>
      </c>
    </row>
    <row r="349" spans="1:3" x14ac:dyDescent="0.25">
      <c r="A349" s="4">
        <v>1.615</v>
      </c>
      <c r="C349" s="4">
        <f t="shared" ref="C349:C412" si="8">$G$5+LOG10($G$2*EXP(-$G$3*A349)+(1-$G$2)*EXP(-$G$4*A349))</f>
        <v>3.8978708985354134</v>
      </c>
    </row>
    <row r="350" spans="1:3" x14ac:dyDescent="0.25">
      <c r="A350" s="4">
        <v>1.62</v>
      </c>
      <c r="C350" s="4">
        <f t="shared" si="8"/>
        <v>3.8955323989737707</v>
      </c>
    </row>
    <row r="351" spans="1:3" x14ac:dyDescent="0.25">
      <c r="A351" s="4">
        <v>1.625</v>
      </c>
      <c r="C351" s="4">
        <f t="shared" si="8"/>
        <v>3.8931939178087482</v>
      </c>
    </row>
    <row r="352" spans="1:3" x14ac:dyDescent="0.25">
      <c r="A352" s="4">
        <v>1.63</v>
      </c>
      <c r="C352" s="4">
        <f t="shared" si="8"/>
        <v>3.8908554539830389</v>
      </c>
    </row>
    <row r="353" spans="1:3" x14ac:dyDescent="0.25">
      <c r="A353" s="4">
        <v>1.635</v>
      </c>
      <c r="C353" s="4">
        <f t="shared" si="8"/>
        <v>3.8885170065001029</v>
      </c>
    </row>
    <row r="354" spans="1:3" x14ac:dyDescent="0.25">
      <c r="A354" s="4">
        <v>1.64</v>
      </c>
      <c r="C354" s="4">
        <f t="shared" si="8"/>
        <v>3.8861785744206712</v>
      </c>
    </row>
    <row r="355" spans="1:3" x14ac:dyDescent="0.25">
      <c r="A355" s="4">
        <v>1.645</v>
      </c>
      <c r="C355" s="4">
        <f t="shared" si="8"/>
        <v>3.883840156859458</v>
      </c>
    </row>
    <row r="356" spans="1:3" x14ac:dyDescent="0.25">
      <c r="A356" s="4">
        <v>1.65</v>
      </c>
      <c r="C356" s="4">
        <f t="shared" si="8"/>
        <v>3.8815017529820564</v>
      </c>
    </row>
    <row r="357" spans="1:3" x14ac:dyDescent="0.25">
      <c r="A357" s="4">
        <v>1.655</v>
      </c>
      <c r="C357" s="4">
        <f t="shared" si="8"/>
        <v>3.8791633620020134</v>
      </c>
    </row>
    <row r="358" spans="1:3" x14ac:dyDescent="0.25">
      <c r="A358" s="4">
        <v>1.66</v>
      </c>
      <c r="C358" s="4">
        <f t="shared" si="8"/>
        <v>3.8768249831780768</v>
      </c>
    </row>
    <row r="359" spans="1:3" x14ac:dyDescent="0.25">
      <c r="A359" s="4">
        <v>1.665</v>
      </c>
      <c r="C359" s="4">
        <f t="shared" si="8"/>
        <v>3.8744866158115956</v>
      </c>
    </row>
    <row r="360" spans="1:3" x14ac:dyDescent="0.25">
      <c r="A360" s="4">
        <v>1.67</v>
      </c>
      <c r="C360" s="4">
        <f t="shared" si="8"/>
        <v>3.8721482592440708</v>
      </c>
    </row>
    <row r="361" spans="1:3" x14ac:dyDescent="0.25">
      <c r="A361" s="4">
        <v>1.675</v>
      </c>
      <c r="C361" s="4">
        <f t="shared" si="8"/>
        <v>3.8698099128548495</v>
      </c>
    </row>
    <row r="362" spans="1:3" x14ac:dyDescent="0.25">
      <c r="A362" s="4">
        <v>1.68</v>
      </c>
      <c r="C362" s="4">
        <f t="shared" si="8"/>
        <v>3.8674715760589518</v>
      </c>
    </row>
    <row r="363" spans="1:3" x14ac:dyDescent="0.25">
      <c r="A363" s="4">
        <v>1.6850000000000001</v>
      </c>
      <c r="C363" s="4">
        <f t="shared" si="8"/>
        <v>3.8651332483050131</v>
      </c>
    </row>
    <row r="364" spans="1:3" x14ac:dyDescent="0.25">
      <c r="A364" s="4">
        <v>1.69</v>
      </c>
      <c r="C364" s="4">
        <f t="shared" si="8"/>
        <v>3.8627949290733632</v>
      </c>
    </row>
    <row r="365" spans="1:3" x14ac:dyDescent="0.25">
      <c r="A365" s="4">
        <v>1.6950000000000001</v>
      </c>
      <c r="C365" s="4">
        <f t="shared" si="8"/>
        <v>3.8604566178741946</v>
      </c>
    </row>
    <row r="366" spans="1:3" x14ac:dyDescent="0.25">
      <c r="A366" s="4">
        <v>1.7</v>
      </c>
      <c r="C366" s="4">
        <f t="shared" si="8"/>
        <v>3.8581183142458508</v>
      </c>
    </row>
    <row r="367" spans="1:3" x14ac:dyDescent="0.25">
      <c r="A367" s="4">
        <v>1.7050000000000001</v>
      </c>
      <c r="C367" s="4">
        <f t="shared" si="8"/>
        <v>3.8557800177532116</v>
      </c>
    </row>
    <row r="368" spans="1:3" x14ac:dyDescent="0.25">
      <c r="A368" s="4">
        <v>1.71</v>
      </c>
      <c r="C368" s="4">
        <f t="shared" si="8"/>
        <v>3.8534417279861604</v>
      </c>
    </row>
    <row r="369" spans="1:3" x14ac:dyDescent="0.25">
      <c r="A369" s="4">
        <v>1.7150000000000001</v>
      </c>
      <c r="C369" s="4">
        <f t="shared" si="8"/>
        <v>3.8511034445581531</v>
      </c>
    </row>
    <row r="370" spans="1:3" x14ac:dyDescent="0.25">
      <c r="A370" s="4">
        <v>1.72</v>
      </c>
      <c r="C370" s="4">
        <f t="shared" si="8"/>
        <v>3.8487651671048626</v>
      </c>
    </row>
    <row r="371" spans="1:3" x14ac:dyDescent="0.25">
      <c r="A371" s="4">
        <v>1.7250000000000001</v>
      </c>
      <c r="C371" s="4">
        <f t="shared" si="8"/>
        <v>3.8464268952828977</v>
      </c>
    </row>
    <row r="372" spans="1:3" x14ac:dyDescent="0.25">
      <c r="A372" s="4">
        <v>1.73</v>
      </c>
      <c r="C372" s="4">
        <f t="shared" si="8"/>
        <v>3.8440886287686071</v>
      </c>
    </row>
    <row r="373" spans="1:3" x14ac:dyDescent="0.25">
      <c r="A373" s="4">
        <v>1.7350000000000001</v>
      </c>
      <c r="C373" s="4">
        <f t="shared" si="8"/>
        <v>3.8417503672569371</v>
      </c>
    </row>
    <row r="374" spans="1:3" x14ac:dyDescent="0.25">
      <c r="A374" s="4">
        <v>1.74</v>
      </c>
      <c r="C374" s="4">
        <f t="shared" si="8"/>
        <v>3.8394121104603682</v>
      </c>
    </row>
    <row r="375" spans="1:3" x14ac:dyDescent="0.25">
      <c r="A375" s="4">
        <v>1.7450000000000001</v>
      </c>
      <c r="C375" s="4">
        <f t="shared" si="8"/>
        <v>3.8370738581079067</v>
      </c>
    </row>
    <row r="376" spans="1:3" x14ac:dyDescent="0.25">
      <c r="A376" s="4">
        <v>1.75</v>
      </c>
      <c r="C376" s="4">
        <f t="shared" si="8"/>
        <v>3.8347356099441319</v>
      </c>
    </row>
    <row r="377" spans="1:3" x14ac:dyDescent="0.25">
      <c r="A377" s="4">
        <v>1.7549999999999999</v>
      </c>
      <c r="C377" s="4">
        <f t="shared" si="8"/>
        <v>3.8323973657283039</v>
      </c>
    </row>
    <row r="378" spans="1:3" x14ac:dyDescent="0.25">
      <c r="A378" s="4">
        <v>1.76</v>
      </c>
      <c r="C378" s="4">
        <f t="shared" si="8"/>
        <v>3.8300591252335199</v>
      </c>
    </row>
    <row r="379" spans="1:3" x14ac:dyDescent="0.25">
      <c r="A379" s="4">
        <v>1.7649999999999999</v>
      </c>
      <c r="C379" s="4">
        <f t="shared" si="8"/>
        <v>3.8277208882459153</v>
      </c>
    </row>
    <row r="380" spans="1:3" x14ac:dyDescent="0.25">
      <c r="A380" s="4">
        <v>1.77</v>
      </c>
      <c r="C380" s="4">
        <f t="shared" si="8"/>
        <v>3.8253826545639198</v>
      </c>
    </row>
    <row r="381" spans="1:3" x14ac:dyDescent="0.25">
      <c r="A381" s="4">
        <v>1.7749999999999999</v>
      </c>
      <c r="C381" s="4">
        <f t="shared" si="8"/>
        <v>3.8230444239975476</v>
      </c>
    </row>
    <row r="382" spans="1:3" x14ac:dyDescent="0.25">
      <c r="A382" s="4">
        <v>1.78</v>
      </c>
      <c r="C382" s="4">
        <f t="shared" si="8"/>
        <v>3.8207061963677305</v>
      </c>
    </row>
    <row r="383" spans="1:3" x14ac:dyDescent="0.25">
      <c r="A383" s="4">
        <v>1.7849999999999999</v>
      </c>
      <c r="C383" s="4">
        <f t="shared" si="8"/>
        <v>3.8183679715056931</v>
      </c>
    </row>
    <row r="384" spans="1:3" x14ac:dyDescent="0.25">
      <c r="A384" s="4">
        <v>1.79</v>
      </c>
      <c r="C384" s="4">
        <f t="shared" si="8"/>
        <v>3.8160297492523618</v>
      </c>
    </row>
    <row r="385" spans="1:3" x14ac:dyDescent="0.25">
      <c r="A385" s="4">
        <v>1.7949999999999999</v>
      </c>
      <c r="C385" s="4">
        <f t="shared" si="8"/>
        <v>3.8136915294578015</v>
      </c>
    </row>
    <row r="386" spans="1:3" x14ac:dyDescent="0.25">
      <c r="A386" s="4">
        <v>1.8</v>
      </c>
      <c r="C386" s="4">
        <f t="shared" si="8"/>
        <v>3.8113533119806995</v>
      </c>
    </row>
    <row r="387" spans="1:3" x14ac:dyDescent="0.25">
      <c r="A387" s="4">
        <v>1.8049999999999999</v>
      </c>
      <c r="C387" s="4">
        <f t="shared" si="8"/>
        <v>3.80901509668786</v>
      </c>
    </row>
    <row r="388" spans="1:3" x14ac:dyDescent="0.25">
      <c r="A388" s="4">
        <v>1.81</v>
      </c>
      <c r="C388" s="4">
        <f t="shared" si="8"/>
        <v>3.8066768834537461</v>
      </c>
    </row>
    <row r="389" spans="1:3" x14ac:dyDescent="0.25">
      <c r="A389" s="4">
        <v>1.8149999999999999</v>
      </c>
      <c r="C389" s="4">
        <f t="shared" si="8"/>
        <v>3.8043386721600339</v>
      </c>
    </row>
    <row r="390" spans="1:3" x14ac:dyDescent="0.25">
      <c r="A390" s="4">
        <v>1.82</v>
      </c>
      <c r="C390" s="4">
        <f t="shared" si="8"/>
        <v>3.8020004626952009</v>
      </c>
    </row>
    <row r="391" spans="1:3" x14ac:dyDescent="0.25">
      <c r="A391" s="4">
        <v>1.825</v>
      </c>
      <c r="C391" s="4">
        <f t="shared" si="8"/>
        <v>3.7996622549541339</v>
      </c>
    </row>
    <row r="392" spans="1:3" x14ac:dyDescent="0.25">
      <c r="A392" s="4">
        <v>1.83</v>
      </c>
      <c r="C392" s="4">
        <f t="shared" si="8"/>
        <v>3.7973240488377611</v>
      </c>
    </row>
    <row r="393" spans="1:3" x14ac:dyDescent="0.25">
      <c r="A393" s="4">
        <v>1.835</v>
      </c>
      <c r="C393" s="4">
        <f t="shared" si="8"/>
        <v>3.7949858442527056</v>
      </c>
    </row>
    <row r="394" spans="1:3" x14ac:dyDescent="0.25">
      <c r="A394" s="4">
        <v>1.84</v>
      </c>
      <c r="C394" s="4">
        <f t="shared" si="8"/>
        <v>3.792647641110956</v>
      </c>
    </row>
    <row r="395" spans="1:3" x14ac:dyDescent="0.25">
      <c r="A395" s="4">
        <v>1.845</v>
      </c>
      <c r="C395" s="4">
        <f t="shared" si="8"/>
        <v>3.7903094393295591</v>
      </c>
    </row>
    <row r="396" spans="1:3" x14ac:dyDescent="0.25">
      <c r="A396" s="4">
        <v>1.85</v>
      </c>
      <c r="C396" s="4">
        <f t="shared" si="8"/>
        <v>3.7879712388303295</v>
      </c>
    </row>
    <row r="397" spans="1:3" x14ac:dyDescent="0.25">
      <c r="A397" s="4">
        <v>1.855</v>
      </c>
      <c r="C397" s="4">
        <f t="shared" si="8"/>
        <v>3.7856330395395776</v>
      </c>
    </row>
    <row r="398" spans="1:3" x14ac:dyDescent="0.25">
      <c r="A398" s="4">
        <v>1.86</v>
      </c>
      <c r="C398" s="4">
        <f t="shared" si="8"/>
        <v>3.7832948413878462</v>
      </c>
    </row>
    <row r="399" spans="1:3" x14ac:dyDescent="0.25">
      <c r="A399" s="4">
        <v>1.865</v>
      </c>
      <c r="C399" s="4">
        <f t="shared" si="8"/>
        <v>3.7809566443096712</v>
      </c>
    </row>
    <row r="400" spans="1:3" x14ac:dyDescent="0.25">
      <c r="A400" s="4">
        <v>1.87</v>
      </c>
      <c r="C400" s="4">
        <f t="shared" si="8"/>
        <v>3.7786184482433507</v>
      </c>
    </row>
    <row r="401" spans="1:3" x14ac:dyDescent="0.25">
      <c r="A401" s="4">
        <v>1.875</v>
      </c>
      <c r="C401" s="4">
        <f t="shared" si="8"/>
        <v>3.7762802531307296</v>
      </c>
    </row>
    <row r="402" spans="1:3" x14ac:dyDescent="0.25">
      <c r="A402" s="4">
        <v>1.88</v>
      </c>
      <c r="C402" s="4">
        <f t="shared" si="8"/>
        <v>3.7739420589169947</v>
      </c>
    </row>
    <row r="403" spans="1:3" x14ac:dyDescent="0.25">
      <c r="A403" s="4">
        <v>1.885</v>
      </c>
      <c r="C403" s="4">
        <f t="shared" si="8"/>
        <v>3.7716038655504835</v>
      </c>
    </row>
    <row r="404" spans="1:3" x14ac:dyDescent="0.25">
      <c r="A404" s="4">
        <v>1.89</v>
      </c>
      <c r="C404" s="4">
        <f t="shared" si="8"/>
        <v>3.7692656729825034</v>
      </c>
    </row>
    <row r="405" spans="1:3" x14ac:dyDescent="0.25">
      <c r="A405" s="4">
        <v>1.895</v>
      </c>
      <c r="C405" s="4">
        <f t="shared" si="8"/>
        <v>3.7669274811671576</v>
      </c>
    </row>
    <row r="406" spans="1:3" x14ac:dyDescent="0.25">
      <c r="A406" s="4">
        <v>1.9</v>
      </c>
      <c r="C406" s="4">
        <f t="shared" si="8"/>
        <v>3.764589290061191</v>
      </c>
    </row>
    <row r="407" spans="1:3" x14ac:dyDescent="0.25">
      <c r="A407" s="4">
        <v>1.905</v>
      </c>
      <c r="C407" s="4">
        <f t="shared" si="8"/>
        <v>3.7622510996238319</v>
      </c>
    </row>
    <row r="408" spans="1:3" x14ac:dyDescent="0.25">
      <c r="A408" s="4">
        <v>1.91</v>
      </c>
      <c r="C408" s="4">
        <f t="shared" si="8"/>
        <v>3.759912909816653</v>
      </c>
    </row>
    <row r="409" spans="1:3" x14ac:dyDescent="0.25">
      <c r="A409" s="4">
        <v>1.915</v>
      </c>
      <c r="C409" s="4">
        <f t="shared" si="8"/>
        <v>3.7575747206034347</v>
      </c>
    </row>
    <row r="410" spans="1:3" x14ac:dyDescent="0.25">
      <c r="A410" s="4">
        <v>1.92</v>
      </c>
      <c r="C410" s="4">
        <f t="shared" si="8"/>
        <v>3.7552365319500396</v>
      </c>
    </row>
    <row r="411" spans="1:3" x14ac:dyDescent="0.25">
      <c r="A411" s="4">
        <v>1.925</v>
      </c>
      <c r="C411" s="4">
        <f t="shared" si="8"/>
        <v>3.7528983438242935</v>
      </c>
    </row>
    <row r="412" spans="1:3" x14ac:dyDescent="0.25">
      <c r="A412" s="4">
        <v>1.93</v>
      </c>
      <c r="C412" s="4">
        <f t="shared" si="8"/>
        <v>3.7505601561958688</v>
      </c>
    </row>
    <row r="413" spans="1:3" x14ac:dyDescent="0.25">
      <c r="A413" s="4">
        <v>1.9350000000000001</v>
      </c>
      <c r="C413" s="4">
        <f t="shared" ref="C413:C476" si="9">$G$5+LOG10($G$2*EXP(-$G$3*A413)+(1-$G$2)*EXP(-$G$4*A413))</f>
        <v>3.7482219690361829</v>
      </c>
    </row>
    <row r="414" spans="1:3" x14ac:dyDescent="0.25">
      <c r="A414" s="4">
        <v>1.94</v>
      </c>
      <c r="C414" s="4">
        <f t="shared" si="9"/>
        <v>3.7458837823182956</v>
      </c>
    </row>
    <row r="415" spans="1:3" x14ac:dyDescent="0.25">
      <c r="A415" s="4">
        <v>1.9450000000000001</v>
      </c>
      <c r="C415" s="4">
        <f t="shared" si="9"/>
        <v>3.7435455960168156</v>
      </c>
    </row>
    <row r="416" spans="1:3" x14ac:dyDescent="0.25">
      <c r="A416" s="4">
        <v>1.95</v>
      </c>
      <c r="C416" s="4">
        <f t="shared" si="9"/>
        <v>3.7412074101078092</v>
      </c>
    </row>
    <row r="417" spans="1:3" x14ac:dyDescent="0.25">
      <c r="A417" s="4">
        <v>1.9550000000000001</v>
      </c>
      <c r="C417" s="4">
        <f t="shared" si="9"/>
        <v>3.7388692245687194</v>
      </c>
    </row>
    <row r="418" spans="1:3" x14ac:dyDescent="0.25">
      <c r="A418" s="4">
        <v>1.96</v>
      </c>
      <c r="C418" s="4">
        <f t="shared" si="9"/>
        <v>3.7365310393782858</v>
      </c>
    </row>
    <row r="419" spans="1:3" x14ac:dyDescent="0.25">
      <c r="A419" s="4">
        <v>1.9650000000000001</v>
      </c>
      <c r="C419" s="4">
        <f t="shared" si="9"/>
        <v>3.7341928545164702</v>
      </c>
    </row>
    <row r="420" spans="1:3" x14ac:dyDescent="0.25">
      <c r="A420" s="4">
        <v>1.97</v>
      </c>
      <c r="C420" s="4">
        <f t="shared" si="9"/>
        <v>3.7318546699643846</v>
      </c>
    </row>
    <row r="421" spans="1:3" x14ac:dyDescent="0.25">
      <c r="A421" s="4">
        <v>1.9750000000000001</v>
      </c>
      <c r="C421" s="4">
        <f t="shared" si="9"/>
        <v>3.7295164857042282</v>
      </c>
    </row>
    <row r="422" spans="1:3" x14ac:dyDescent="0.25">
      <c r="A422" s="4">
        <v>1.98</v>
      </c>
      <c r="C422" s="4">
        <f t="shared" si="9"/>
        <v>3.7271783017192224</v>
      </c>
    </row>
    <row r="423" spans="1:3" x14ac:dyDescent="0.25">
      <c r="A423" s="4">
        <v>1.9850000000000001</v>
      </c>
      <c r="C423" s="4">
        <f t="shared" si="9"/>
        <v>3.724840117993554</v>
      </c>
    </row>
    <row r="424" spans="1:3" x14ac:dyDescent="0.25">
      <c r="A424" s="4">
        <v>1.99</v>
      </c>
      <c r="C424" s="4">
        <f t="shared" si="9"/>
        <v>3.7225019345123158</v>
      </c>
    </row>
    <row r="425" spans="1:3" x14ac:dyDescent="0.25">
      <c r="A425" s="4">
        <v>1.9950000000000001</v>
      </c>
      <c r="C425" s="4">
        <f t="shared" si="9"/>
        <v>3.7201637512614614</v>
      </c>
    </row>
    <row r="426" spans="1:3" x14ac:dyDescent="0.25">
      <c r="A426" s="4">
        <v>2</v>
      </c>
      <c r="C426" s="4">
        <f t="shared" si="9"/>
        <v>3.7178255682277488</v>
      </c>
    </row>
    <row r="427" spans="1:3" x14ac:dyDescent="0.25">
      <c r="A427" s="4">
        <v>2.0049999999999999</v>
      </c>
      <c r="C427" s="4">
        <f t="shared" si="9"/>
        <v>3.7154873853986983</v>
      </c>
    </row>
    <row r="428" spans="1:3" x14ac:dyDescent="0.25">
      <c r="A428" s="4">
        <v>2.0099999999999998</v>
      </c>
      <c r="C428" s="4">
        <f t="shared" si="9"/>
        <v>3.7131492027625459</v>
      </c>
    </row>
    <row r="429" spans="1:3" x14ac:dyDescent="0.25">
      <c r="A429" s="4">
        <v>2.0150000000000001</v>
      </c>
      <c r="C429" s="4">
        <f t="shared" si="9"/>
        <v>3.7108110203082072</v>
      </c>
    </row>
    <row r="430" spans="1:3" x14ac:dyDescent="0.25">
      <c r="A430" s="4">
        <v>2.02</v>
      </c>
      <c r="C430" s="4">
        <f t="shared" si="9"/>
        <v>3.7084728380252301</v>
      </c>
    </row>
    <row r="431" spans="1:3" x14ac:dyDescent="0.25">
      <c r="A431" s="4">
        <v>2.0249999999999999</v>
      </c>
      <c r="C431" s="4">
        <f t="shared" si="9"/>
        <v>3.7061346559037682</v>
      </c>
    </row>
    <row r="432" spans="1:3" x14ac:dyDescent="0.25">
      <c r="A432" s="4">
        <v>2.0299999999999998</v>
      </c>
      <c r="C432" s="4">
        <f t="shared" si="9"/>
        <v>3.7037964739345366</v>
      </c>
    </row>
    <row r="433" spans="1:3" x14ac:dyDescent="0.25">
      <c r="A433" s="4">
        <v>2.0350000000000001</v>
      </c>
      <c r="C433" s="4">
        <f t="shared" si="9"/>
        <v>3.7014582921087866</v>
      </c>
    </row>
    <row r="434" spans="1:3" x14ac:dyDescent="0.25">
      <c r="A434" s="4">
        <v>2.04</v>
      </c>
      <c r="C434" s="4">
        <f t="shared" si="9"/>
        <v>3.6991201104182725</v>
      </c>
    </row>
    <row r="435" spans="1:3" x14ac:dyDescent="0.25">
      <c r="A435" s="4">
        <v>2.0449999999999999</v>
      </c>
      <c r="C435" s="4">
        <f t="shared" si="9"/>
        <v>3.6967819288552208</v>
      </c>
    </row>
    <row r="436" spans="1:3" x14ac:dyDescent="0.25">
      <c r="A436" s="4">
        <v>2.0499999999999998</v>
      </c>
      <c r="C436" s="4">
        <f t="shared" si="9"/>
        <v>3.694443747412306</v>
      </c>
    </row>
    <row r="437" spans="1:3" x14ac:dyDescent="0.25">
      <c r="A437" s="4">
        <v>2.0550000000000002</v>
      </c>
      <c r="C437" s="4">
        <f t="shared" si="9"/>
        <v>3.6921055660826232</v>
      </c>
    </row>
    <row r="438" spans="1:3" x14ac:dyDescent="0.25">
      <c r="A438" s="4">
        <v>2.06</v>
      </c>
      <c r="C438" s="4">
        <f t="shared" si="9"/>
        <v>3.6897673848596648</v>
      </c>
    </row>
    <row r="439" spans="1:3" x14ac:dyDescent="0.25">
      <c r="A439" s="4">
        <v>2.0649999999999999</v>
      </c>
      <c r="C439" s="4">
        <f t="shared" si="9"/>
        <v>3.6874292037372971</v>
      </c>
    </row>
    <row r="440" spans="1:3" x14ac:dyDescent="0.25">
      <c r="A440" s="4">
        <v>2.0699999999999998</v>
      </c>
      <c r="C440" s="4">
        <f t="shared" si="9"/>
        <v>3.685091022709738</v>
      </c>
    </row>
    <row r="441" spans="1:3" x14ac:dyDescent="0.25">
      <c r="A441" s="4">
        <v>2.0750000000000002</v>
      </c>
      <c r="C441" s="4">
        <f t="shared" si="9"/>
        <v>3.6827528417715385</v>
      </c>
    </row>
    <row r="442" spans="1:3" x14ac:dyDescent="0.25">
      <c r="A442" s="4">
        <v>2.08</v>
      </c>
      <c r="C442" s="4">
        <f t="shared" si="9"/>
        <v>3.6804146609175632</v>
      </c>
    </row>
    <row r="443" spans="1:3" x14ac:dyDescent="0.25">
      <c r="A443" s="4">
        <v>2.085</v>
      </c>
      <c r="C443" s="4">
        <f t="shared" si="9"/>
        <v>3.6780764801429715</v>
      </c>
    </row>
    <row r="444" spans="1:3" x14ac:dyDescent="0.25">
      <c r="A444" s="4">
        <v>2.09</v>
      </c>
      <c r="C444" s="4">
        <f t="shared" si="9"/>
        <v>3.6757382994432009</v>
      </c>
    </row>
    <row r="445" spans="1:3" x14ac:dyDescent="0.25">
      <c r="A445" s="4">
        <v>2.0950000000000002</v>
      </c>
      <c r="C445" s="4">
        <f t="shared" si="9"/>
        <v>3.6734001188139498</v>
      </c>
    </row>
    <row r="446" spans="1:3" x14ac:dyDescent="0.25">
      <c r="A446" s="4">
        <v>2.1</v>
      </c>
      <c r="C446" s="4">
        <f t="shared" si="9"/>
        <v>3.6710619382511673</v>
      </c>
    </row>
    <row r="447" spans="1:3" x14ac:dyDescent="0.25">
      <c r="A447" s="4">
        <v>2.105</v>
      </c>
      <c r="C447" s="4">
        <f t="shared" si="9"/>
        <v>3.6687237577510317</v>
      </c>
    </row>
    <row r="448" spans="1:3" x14ac:dyDescent="0.25">
      <c r="A448" s="4">
        <v>2.11</v>
      </c>
      <c r="C448" s="4">
        <f t="shared" si="9"/>
        <v>3.6663855773099421</v>
      </c>
    </row>
    <row r="449" spans="1:3" x14ac:dyDescent="0.25">
      <c r="A449" s="4">
        <v>2.1150000000000002</v>
      </c>
      <c r="C449" s="4">
        <f t="shared" si="9"/>
        <v>3.6640473969245066</v>
      </c>
    </row>
    <row r="450" spans="1:3" x14ac:dyDescent="0.25">
      <c r="A450" s="4">
        <v>2.12</v>
      </c>
      <c r="C450" s="4">
        <f t="shared" si="9"/>
        <v>3.6617092165915253</v>
      </c>
    </row>
    <row r="451" spans="1:3" x14ac:dyDescent="0.25">
      <c r="A451" s="4">
        <v>2.125</v>
      </c>
      <c r="C451" s="4">
        <f t="shared" si="9"/>
        <v>3.6593710363079834</v>
      </c>
    </row>
    <row r="452" spans="1:3" x14ac:dyDescent="0.25">
      <c r="A452" s="4">
        <v>2.13</v>
      </c>
      <c r="C452" s="4">
        <f t="shared" si="9"/>
        <v>3.6570328560710399</v>
      </c>
    </row>
    <row r="453" spans="1:3" x14ac:dyDescent="0.25">
      <c r="A453" s="4">
        <v>2.1349999999999998</v>
      </c>
      <c r="C453" s="4">
        <f t="shared" si="9"/>
        <v>3.6546946758780159</v>
      </c>
    </row>
    <row r="454" spans="1:3" x14ac:dyDescent="0.25">
      <c r="A454" s="4">
        <v>2.14</v>
      </c>
      <c r="C454" s="4">
        <f t="shared" si="9"/>
        <v>3.6523564957263881</v>
      </c>
    </row>
    <row r="455" spans="1:3" x14ac:dyDescent="0.25">
      <c r="A455" s="4">
        <v>2.145</v>
      </c>
      <c r="C455" s="4">
        <f t="shared" si="9"/>
        <v>3.6500183156137771</v>
      </c>
    </row>
    <row r="456" spans="1:3" x14ac:dyDescent="0.25">
      <c r="A456" s="4">
        <v>2.15</v>
      </c>
      <c r="C456" s="4">
        <f t="shared" si="9"/>
        <v>3.6476801355379393</v>
      </c>
    </row>
    <row r="457" spans="1:3" x14ac:dyDescent="0.25">
      <c r="A457" s="4">
        <v>2.1549999999999998</v>
      </c>
      <c r="C457" s="4">
        <f t="shared" si="9"/>
        <v>3.6453419554967628</v>
      </c>
    </row>
    <row r="458" spans="1:3" x14ac:dyDescent="0.25">
      <c r="A458" s="4">
        <v>2.16</v>
      </c>
      <c r="C458" s="4">
        <f t="shared" si="9"/>
        <v>3.6430037754882543</v>
      </c>
    </row>
    <row r="459" spans="1:3" x14ac:dyDescent="0.25">
      <c r="A459" s="4">
        <v>2.165</v>
      </c>
      <c r="C459" s="4">
        <f t="shared" si="9"/>
        <v>3.6406655955105371</v>
      </c>
    </row>
    <row r="460" spans="1:3" x14ac:dyDescent="0.25">
      <c r="A460" s="4">
        <v>2.17</v>
      </c>
      <c r="C460" s="4">
        <f t="shared" si="9"/>
        <v>3.6383274155618404</v>
      </c>
    </row>
    <row r="461" spans="1:3" x14ac:dyDescent="0.25">
      <c r="A461" s="4">
        <v>2.1749999999999998</v>
      </c>
      <c r="C461" s="4">
        <f t="shared" si="9"/>
        <v>3.6359892356404977</v>
      </c>
    </row>
    <row r="462" spans="1:3" x14ac:dyDescent="0.25">
      <c r="A462" s="4">
        <v>2.1800000000000002</v>
      </c>
      <c r="C462" s="4">
        <f t="shared" si="9"/>
        <v>3.6336510557449353</v>
      </c>
    </row>
    <row r="463" spans="1:3" x14ac:dyDescent="0.25">
      <c r="A463" s="4">
        <v>2.1850000000000001</v>
      </c>
      <c r="C463" s="4">
        <f t="shared" si="9"/>
        <v>3.6313128758736726</v>
      </c>
    </row>
    <row r="464" spans="1:3" x14ac:dyDescent="0.25">
      <c r="A464" s="4">
        <v>2.19</v>
      </c>
      <c r="C464" s="4">
        <f t="shared" si="9"/>
        <v>3.6289746960253133</v>
      </c>
    </row>
    <row r="465" spans="1:3" x14ac:dyDescent="0.25">
      <c r="A465" s="4">
        <v>2.1949999999999998</v>
      </c>
      <c r="C465" s="4">
        <f t="shared" si="9"/>
        <v>3.6266365161985394</v>
      </c>
    </row>
    <row r="466" spans="1:3" x14ac:dyDescent="0.25">
      <c r="A466" s="4">
        <v>2.2000000000000002</v>
      </c>
      <c r="C466" s="4">
        <f t="shared" si="9"/>
        <v>3.624298336392112</v>
      </c>
    </row>
    <row r="467" spans="1:3" x14ac:dyDescent="0.25">
      <c r="A467" s="4">
        <v>2.2050000000000001</v>
      </c>
      <c r="C467" s="4">
        <f t="shared" si="9"/>
        <v>3.6219601566048603</v>
      </c>
    </row>
    <row r="468" spans="1:3" x14ac:dyDescent="0.25">
      <c r="A468" s="4">
        <v>2.21</v>
      </c>
      <c r="C468" s="4">
        <f t="shared" si="9"/>
        <v>3.6196219768356839</v>
      </c>
    </row>
    <row r="469" spans="1:3" x14ac:dyDescent="0.25">
      <c r="A469" s="4">
        <v>2.2149999999999999</v>
      </c>
      <c r="C469" s="4">
        <f t="shared" si="9"/>
        <v>3.6172837970835428</v>
      </c>
    </row>
    <row r="470" spans="1:3" x14ac:dyDescent="0.25">
      <c r="A470" s="4">
        <v>2.2200000000000002</v>
      </c>
      <c r="C470" s="4">
        <f t="shared" si="9"/>
        <v>3.6149456173474572</v>
      </c>
    </row>
    <row r="471" spans="1:3" x14ac:dyDescent="0.25">
      <c r="A471" s="4">
        <v>2.2250000000000001</v>
      </c>
      <c r="C471" s="4">
        <f t="shared" si="9"/>
        <v>3.6126074376265054</v>
      </c>
    </row>
    <row r="472" spans="1:3" x14ac:dyDescent="0.25">
      <c r="A472" s="4">
        <v>2.23</v>
      </c>
      <c r="C472" s="4">
        <f t="shared" si="9"/>
        <v>3.6102692579198177</v>
      </c>
    </row>
    <row r="473" spans="1:3" x14ac:dyDescent="0.25">
      <c r="A473" s="4">
        <v>2.2349999999999999</v>
      </c>
      <c r="C473" s="4">
        <f t="shared" si="9"/>
        <v>3.6079310782265743</v>
      </c>
    </row>
    <row r="474" spans="1:3" x14ac:dyDescent="0.25">
      <c r="A474" s="4">
        <v>2.2400000000000002</v>
      </c>
      <c r="C474" s="4">
        <f t="shared" si="9"/>
        <v>3.6055928985460017</v>
      </c>
    </row>
    <row r="475" spans="1:3" x14ac:dyDescent="0.25">
      <c r="A475" s="4">
        <v>2.2450000000000001</v>
      </c>
      <c r="C475" s="4">
        <f t="shared" si="9"/>
        <v>3.6032547188773725</v>
      </c>
    </row>
    <row r="476" spans="1:3" x14ac:dyDescent="0.25">
      <c r="A476" s="4">
        <v>2.25</v>
      </c>
      <c r="C476" s="4">
        <f t="shared" si="9"/>
        <v>3.6009165392199991</v>
      </c>
    </row>
    <row r="477" spans="1:3" x14ac:dyDescent="0.25">
      <c r="A477" s="4">
        <v>2.2549999999999999</v>
      </c>
      <c r="C477" s="4">
        <f t="shared" ref="C477:C540" si="10">$G$5+LOG10($G$2*EXP(-$G$3*A477)+(1-$G$2)*EXP(-$G$4*A477))</f>
        <v>3.5985783595732359</v>
      </c>
    </row>
    <row r="478" spans="1:3" x14ac:dyDescent="0.25">
      <c r="A478" s="4">
        <v>2.2599999999999998</v>
      </c>
      <c r="C478" s="4">
        <f t="shared" si="10"/>
        <v>3.5962401799364727</v>
      </c>
    </row>
    <row r="479" spans="1:3" x14ac:dyDescent="0.25">
      <c r="A479" s="4">
        <v>2.2650000000000001</v>
      </c>
      <c r="C479" s="4">
        <f t="shared" si="10"/>
        <v>3.5939020003091349</v>
      </c>
    </row>
    <row r="480" spans="1:3" x14ac:dyDescent="0.25">
      <c r="A480" s="4">
        <v>2.27</v>
      </c>
      <c r="C480" s="4">
        <f t="shared" si="10"/>
        <v>3.5915638206906797</v>
      </c>
    </row>
    <row r="481" spans="1:3" x14ac:dyDescent="0.25">
      <c r="A481" s="4">
        <v>2.2749999999999999</v>
      </c>
      <c r="C481" s="4">
        <f t="shared" si="10"/>
        <v>3.5892256410805983</v>
      </c>
    </row>
    <row r="482" spans="1:3" x14ac:dyDescent="0.25">
      <c r="A482" s="4">
        <v>2.2799999999999998</v>
      </c>
      <c r="C482" s="4">
        <f t="shared" si="10"/>
        <v>3.5868874614784074</v>
      </c>
    </row>
    <row r="483" spans="1:3" x14ac:dyDescent="0.25">
      <c r="A483" s="4">
        <v>2.2850000000000001</v>
      </c>
      <c r="C483" s="4">
        <f t="shared" si="10"/>
        <v>3.5845492818836551</v>
      </c>
    </row>
    <row r="484" spans="1:3" x14ac:dyDescent="0.25">
      <c r="A484" s="4">
        <v>2.29</v>
      </c>
      <c r="C484" s="4">
        <f t="shared" si="10"/>
        <v>3.582211102295914</v>
      </c>
    </row>
    <row r="485" spans="1:3" x14ac:dyDescent="0.25">
      <c r="A485" s="4">
        <v>2.2949999999999999</v>
      </c>
      <c r="C485" s="4">
        <f t="shared" si="10"/>
        <v>3.5798729227147801</v>
      </c>
    </row>
    <row r="486" spans="1:3" x14ac:dyDescent="0.25">
      <c r="A486" s="4">
        <v>2.2999999999999998</v>
      </c>
      <c r="C486" s="4">
        <f t="shared" si="10"/>
        <v>3.5775347431398732</v>
      </c>
    </row>
    <row r="487" spans="1:3" x14ac:dyDescent="0.25">
      <c r="A487" s="4">
        <v>2.3050000000000002</v>
      </c>
      <c r="C487" s="4">
        <f t="shared" si="10"/>
        <v>3.5751965635708371</v>
      </c>
    </row>
    <row r="488" spans="1:3" x14ac:dyDescent="0.25">
      <c r="A488" s="4">
        <v>2.31</v>
      </c>
      <c r="C488" s="4">
        <f t="shared" si="10"/>
        <v>3.5728583840073336</v>
      </c>
    </row>
    <row r="489" spans="1:3" x14ac:dyDescent="0.25">
      <c r="A489" s="4">
        <v>2.3149999999999999</v>
      </c>
      <c r="C489" s="4">
        <f t="shared" si="10"/>
        <v>3.5705202044490445</v>
      </c>
    </row>
    <row r="490" spans="1:3" x14ac:dyDescent="0.25">
      <c r="A490" s="4">
        <v>2.3199999999999998</v>
      </c>
      <c r="C490" s="4">
        <f t="shared" si="10"/>
        <v>3.5681820248956706</v>
      </c>
    </row>
    <row r="491" spans="1:3" x14ac:dyDescent="0.25">
      <c r="A491" s="4">
        <v>2.3250000000000002</v>
      </c>
      <c r="C491" s="4">
        <f t="shared" si="10"/>
        <v>3.5658438453469286</v>
      </c>
    </row>
    <row r="492" spans="1:3" x14ac:dyDescent="0.25">
      <c r="A492" s="4">
        <v>2.33</v>
      </c>
      <c r="C492" s="4">
        <f t="shared" si="10"/>
        <v>3.5635056658025528</v>
      </c>
    </row>
    <row r="493" spans="1:3" x14ac:dyDescent="0.25">
      <c r="A493" s="4">
        <v>2.335</v>
      </c>
      <c r="C493" s="4">
        <f t="shared" si="10"/>
        <v>3.561167486262292</v>
      </c>
    </row>
    <row r="494" spans="1:3" x14ac:dyDescent="0.25">
      <c r="A494" s="4">
        <v>2.34</v>
      </c>
      <c r="C494" s="4">
        <f t="shared" si="10"/>
        <v>3.5588293067259107</v>
      </c>
    </row>
    <row r="495" spans="1:3" x14ac:dyDescent="0.25">
      <c r="A495" s="4">
        <v>2.3450000000000002</v>
      </c>
      <c r="C495" s="4">
        <f t="shared" si="10"/>
        <v>3.5564911271931843</v>
      </c>
    </row>
    <row r="496" spans="1:3" x14ac:dyDescent="0.25">
      <c r="A496" s="4">
        <v>2.35</v>
      </c>
      <c r="C496" s="4">
        <f t="shared" si="10"/>
        <v>3.554152947663904</v>
      </c>
    </row>
    <row r="497" spans="1:3" x14ac:dyDescent="0.25">
      <c r="A497" s="4">
        <v>2.355</v>
      </c>
      <c r="C497" s="4">
        <f t="shared" si="10"/>
        <v>3.5518147681378718</v>
      </c>
    </row>
    <row r="498" spans="1:3" x14ac:dyDescent="0.25">
      <c r="A498" s="4">
        <v>2.36</v>
      </c>
      <c r="C498" s="4">
        <f t="shared" si="10"/>
        <v>3.5494765886149002</v>
      </c>
    </row>
    <row r="499" spans="1:3" x14ac:dyDescent="0.25">
      <c r="A499" s="4">
        <v>2.3650000000000002</v>
      </c>
      <c r="C499" s="4">
        <f t="shared" si="10"/>
        <v>3.5471384090948135</v>
      </c>
    </row>
    <row r="500" spans="1:3" x14ac:dyDescent="0.25">
      <c r="A500" s="4">
        <v>2.37</v>
      </c>
      <c r="C500" s="4">
        <f t="shared" si="10"/>
        <v>3.5448002295774463</v>
      </c>
    </row>
    <row r="501" spans="1:3" x14ac:dyDescent="0.25">
      <c r="A501" s="4">
        <v>2.375</v>
      </c>
      <c r="C501" s="4">
        <f t="shared" si="10"/>
        <v>3.5424620500626416</v>
      </c>
    </row>
    <row r="502" spans="1:3" x14ac:dyDescent="0.25">
      <c r="A502" s="4">
        <v>2.38</v>
      </c>
      <c r="C502" s="4">
        <f t="shared" si="10"/>
        <v>3.5401238705502527</v>
      </c>
    </row>
    <row r="503" spans="1:3" x14ac:dyDescent="0.25">
      <c r="A503" s="4">
        <v>2.3849999999999998</v>
      </c>
      <c r="C503" s="4">
        <f t="shared" si="10"/>
        <v>3.5377856910401411</v>
      </c>
    </row>
    <row r="504" spans="1:3" x14ac:dyDescent="0.25">
      <c r="A504" s="4">
        <v>2.39</v>
      </c>
      <c r="C504" s="4">
        <f t="shared" si="10"/>
        <v>3.5354475115321744</v>
      </c>
    </row>
    <row r="505" spans="1:3" x14ac:dyDescent="0.25">
      <c r="A505" s="4">
        <v>2.395</v>
      </c>
      <c r="C505" s="4">
        <f t="shared" si="10"/>
        <v>3.533109332026231</v>
      </c>
    </row>
    <row r="506" spans="1:3" x14ac:dyDescent="0.25">
      <c r="A506" s="4">
        <v>2.4</v>
      </c>
      <c r="C506" s="4">
        <f t="shared" si="10"/>
        <v>3.5307711525221945</v>
      </c>
    </row>
    <row r="507" spans="1:3" x14ac:dyDescent="0.25">
      <c r="A507" s="4">
        <v>2.4049999999999998</v>
      </c>
      <c r="C507" s="4">
        <f t="shared" si="10"/>
        <v>3.528432973019954</v>
      </c>
    </row>
    <row r="508" spans="1:3" x14ac:dyDescent="0.25">
      <c r="A508" s="4">
        <v>2.41</v>
      </c>
      <c r="C508" s="4">
        <f t="shared" si="10"/>
        <v>3.5260947935194071</v>
      </c>
    </row>
    <row r="509" spans="1:3" x14ac:dyDescent="0.25">
      <c r="A509" s="4">
        <v>2.415</v>
      </c>
      <c r="C509" s="4">
        <f t="shared" si="10"/>
        <v>3.5237566140204564</v>
      </c>
    </row>
    <row r="510" spans="1:3" x14ac:dyDescent="0.25">
      <c r="A510" s="4">
        <v>2.42</v>
      </c>
      <c r="C510" s="4">
        <f t="shared" si="10"/>
        <v>3.5214184345230102</v>
      </c>
    </row>
    <row r="511" spans="1:3" x14ac:dyDescent="0.25">
      <c r="A511" s="4">
        <v>2.4249999999999998</v>
      </c>
      <c r="C511" s="4">
        <f t="shared" si="10"/>
        <v>3.5190802550269824</v>
      </c>
    </row>
    <row r="512" spans="1:3" x14ac:dyDescent="0.25">
      <c r="A512" s="4">
        <v>2.4300000000000002</v>
      </c>
      <c r="C512" s="4">
        <f t="shared" si="10"/>
        <v>3.5167420755322905</v>
      </c>
    </row>
    <row r="513" spans="1:3" x14ac:dyDescent="0.25">
      <c r="A513" s="4">
        <v>2.4350000000000001</v>
      </c>
      <c r="C513" s="4">
        <f t="shared" si="10"/>
        <v>3.5144038960388579</v>
      </c>
    </row>
    <row r="514" spans="1:3" x14ac:dyDescent="0.25">
      <c r="A514" s="4">
        <v>2.44</v>
      </c>
      <c r="C514" s="4">
        <f t="shared" si="10"/>
        <v>3.5120657165466138</v>
      </c>
    </row>
    <row r="515" spans="1:3" x14ac:dyDescent="0.25">
      <c r="A515" s="4">
        <v>2.4449999999999998</v>
      </c>
      <c r="C515" s="4">
        <f t="shared" si="10"/>
        <v>3.5097275370554879</v>
      </c>
    </row>
    <row r="516" spans="1:3" x14ac:dyDescent="0.25">
      <c r="A516" s="4">
        <v>2.4500000000000002</v>
      </c>
      <c r="C516" s="4">
        <f t="shared" si="10"/>
        <v>3.5073893575654171</v>
      </c>
    </row>
    <row r="517" spans="1:3" x14ac:dyDescent="0.25">
      <c r="A517" s="4">
        <v>2.4550000000000001</v>
      </c>
      <c r="C517" s="4">
        <f t="shared" si="10"/>
        <v>3.5050511780763403</v>
      </c>
    </row>
    <row r="518" spans="1:3" x14ac:dyDescent="0.25">
      <c r="A518" s="4">
        <v>2.46</v>
      </c>
      <c r="C518" s="4">
        <f t="shared" si="10"/>
        <v>3.5027129985882004</v>
      </c>
    </row>
    <row r="519" spans="1:3" x14ac:dyDescent="0.25">
      <c r="A519" s="4">
        <v>2.4649999999999999</v>
      </c>
      <c r="C519" s="4">
        <f t="shared" si="10"/>
        <v>3.5003748191009434</v>
      </c>
    </row>
    <row r="520" spans="1:3" x14ac:dyDescent="0.25">
      <c r="A520" s="4">
        <v>2.4700000000000002</v>
      </c>
      <c r="C520" s="4">
        <f t="shared" si="10"/>
        <v>3.4980366396145186</v>
      </c>
    </row>
    <row r="521" spans="1:3" x14ac:dyDescent="0.25">
      <c r="A521" s="4">
        <v>2.4750000000000001</v>
      </c>
      <c r="C521" s="4">
        <f t="shared" si="10"/>
        <v>3.495698460128879</v>
      </c>
    </row>
    <row r="522" spans="1:3" x14ac:dyDescent="0.25">
      <c r="A522" s="4">
        <v>2.48</v>
      </c>
      <c r="C522" s="4">
        <f t="shared" si="10"/>
        <v>3.4933602806439792</v>
      </c>
    </row>
    <row r="523" spans="1:3" x14ac:dyDescent="0.25">
      <c r="A523" s="4">
        <v>2.4849999999999999</v>
      </c>
      <c r="C523" s="4">
        <f t="shared" si="10"/>
        <v>3.4910221011597757</v>
      </c>
    </row>
    <row r="524" spans="1:3" x14ac:dyDescent="0.25">
      <c r="A524" s="4">
        <v>2.4900000000000002</v>
      </c>
      <c r="C524" s="4">
        <f t="shared" si="10"/>
        <v>3.4886839216762286</v>
      </c>
    </row>
    <row r="525" spans="1:3" x14ac:dyDescent="0.25">
      <c r="A525" s="4">
        <v>2.4950000000000001</v>
      </c>
      <c r="C525" s="4">
        <f t="shared" si="10"/>
        <v>3.4863457421933006</v>
      </c>
    </row>
    <row r="526" spans="1:3" x14ac:dyDescent="0.25">
      <c r="A526" s="4">
        <v>2.5</v>
      </c>
      <c r="C526" s="4">
        <f t="shared" si="10"/>
        <v>3.484007562710957</v>
      </c>
    </row>
    <row r="527" spans="1:3" x14ac:dyDescent="0.25">
      <c r="A527" s="4">
        <v>2.5049999999999999</v>
      </c>
      <c r="C527" s="4">
        <f t="shared" si="10"/>
        <v>3.4816693832291632</v>
      </c>
    </row>
    <row r="528" spans="1:3" x14ac:dyDescent="0.25">
      <c r="A528" s="4">
        <v>2.5099999999999998</v>
      </c>
      <c r="C528" s="4">
        <f t="shared" si="10"/>
        <v>3.4793312037478881</v>
      </c>
    </row>
    <row r="529" spans="1:3" x14ac:dyDescent="0.25">
      <c r="A529" s="4">
        <v>2.5150000000000001</v>
      </c>
      <c r="C529" s="4">
        <f t="shared" si="10"/>
        <v>3.4769930242671006</v>
      </c>
    </row>
    <row r="530" spans="1:3" x14ac:dyDescent="0.25">
      <c r="A530" s="4">
        <v>2.52</v>
      </c>
      <c r="C530" s="4">
        <f t="shared" si="10"/>
        <v>3.474654844786774</v>
      </c>
    </row>
    <row r="531" spans="1:3" x14ac:dyDescent="0.25">
      <c r="A531" s="4">
        <v>2.5249999999999999</v>
      </c>
      <c r="C531" s="4">
        <f t="shared" si="10"/>
        <v>3.4723166653068818</v>
      </c>
    </row>
    <row r="532" spans="1:3" x14ac:dyDescent="0.25">
      <c r="A532" s="4">
        <v>2.5299999999999998</v>
      </c>
      <c r="C532" s="4">
        <f t="shared" si="10"/>
        <v>3.4699784858273981</v>
      </c>
    </row>
    <row r="533" spans="1:3" x14ac:dyDescent="0.25">
      <c r="A533" s="4">
        <v>2.5350000000000001</v>
      </c>
      <c r="C533" s="4">
        <f t="shared" si="10"/>
        <v>3.4676403063483008</v>
      </c>
    </row>
    <row r="534" spans="1:3" x14ac:dyDescent="0.25">
      <c r="A534" s="4">
        <v>2.54</v>
      </c>
      <c r="C534" s="4">
        <f t="shared" si="10"/>
        <v>3.4653021268695658</v>
      </c>
    </row>
    <row r="535" spans="1:3" x14ac:dyDescent="0.25">
      <c r="A535" s="4">
        <v>2.5449999999999999</v>
      </c>
      <c r="C535" s="4">
        <f t="shared" si="10"/>
        <v>3.4629639473911746</v>
      </c>
    </row>
    <row r="536" spans="1:3" x14ac:dyDescent="0.25">
      <c r="A536" s="4">
        <v>2.5499999999999998</v>
      </c>
      <c r="C536" s="4">
        <f t="shared" si="10"/>
        <v>3.4606257679131058</v>
      </c>
    </row>
    <row r="537" spans="1:3" x14ac:dyDescent="0.25">
      <c r="A537" s="4">
        <v>2.5550000000000002</v>
      </c>
      <c r="C537" s="4">
        <f t="shared" si="10"/>
        <v>3.4582875884353408</v>
      </c>
    </row>
    <row r="538" spans="1:3" x14ac:dyDescent="0.25">
      <c r="A538" s="4">
        <v>2.56</v>
      </c>
      <c r="C538" s="4">
        <f t="shared" si="10"/>
        <v>3.4559494089578626</v>
      </c>
    </row>
    <row r="539" spans="1:3" x14ac:dyDescent="0.25">
      <c r="A539" s="4">
        <v>2.5649999999999999</v>
      </c>
      <c r="C539" s="4">
        <f t="shared" si="10"/>
        <v>3.4536112294806554</v>
      </c>
    </row>
    <row r="540" spans="1:3" x14ac:dyDescent="0.25">
      <c r="A540" s="4">
        <v>2.57</v>
      </c>
      <c r="C540" s="4">
        <f t="shared" si="10"/>
        <v>3.451273050003703</v>
      </c>
    </row>
    <row r="541" spans="1:3" x14ac:dyDescent="0.25">
      <c r="A541" s="4">
        <v>2.5750000000000002</v>
      </c>
      <c r="C541" s="4">
        <f t="shared" ref="C541:C604" si="11">$G$5+LOG10($G$2*EXP(-$G$3*A541)+(1-$G$2)*EXP(-$G$4*A541))</f>
        <v>3.4489348705269904</v>
      </c>
    </row>
    <row r="542" spans="1:3" x14ac:dyDescent="0.25">
      <c r="A542" s="4">
        <v>2.58</v>
      </c>
      <c r="C542" s="4">
        <f t="shared" si="11"/>
        <v>3.4465966910505044</v>
      </c>
    </row>
    <row r="543" spans="1:3" x14ac:dyDescent="0.25">
      <c r="A543" s="4">
        <v>2.585</v>
      </c>
      <c r="C543" s="4">
        <f t="shared" si="11"/>
        <v>3.4442585115742315</v>
      </c>
    </row>
    <row r="544" spans="1:3" x14ac:dyDescent="0.25">
      <c r="A544" s="4">
        <v>2.59</v>
      </c>
      <c r="C544" s="4">
        <f t="shared" si="11"/>
        <v>3.4419203320981593</v>
      </c>
    </row>
    <row r="545" spans="1:3" x14ac:dyDescent="0.25">
      <c r="A545" s="4">
        <v>2.5950000000000002</v>
      </c>
      <c r="C545" s="4">
        <f t="shared" si="11"/>
        <v>3.4395821526222772</v>
      </c>
    </row>
    <row r="546" spans="1:3" x14ac:dyDescent="0.25">
      <c r="A546" s="4">
        <v>2.6</v>
      </c>
      <c r="C546" s="4">
        <f t="shared" si="11"/>
        <v>3.4372439731465736</v>
      </c>
    </row>
    <row r="547" spans="1:3" x14ac:dyDescent="0.25">
      <c r="A547" s="4">
        <v>2.605</v>
      </c>
      <c r="C547" s="4">
        <f t="shared" si="11"/>
        <v>3.4349057936710379</v>
      </c>
    </row>
    <row r="548" spans="1:3" x14ac:dyDescent="0.25">
      <c r="A548" s="4">
        <v>2.61</v>
      </c>
      <c r="C548" s="4">
        <f t="shared" si="11"/>
        <v>3.4325676141956611</v>
      </c>
    </row>
    <row r="549" spans="1:3" x14ac:dyDescent="0.25">
      <c r="A549" s="4">
        <v>2.6150000000000002</v>
      </c>
      <c r="C549" s="4">
        <f t="shared" si="11"/>
        <v>3.4302294347204345</v>
      </c>
    </row>
    <row r="550" spans="1:3" x14ac:dyDescent="0.25">
      <c r="A550" s="4">
        <v>2.62</v>
      </c>
      <c r="C550" s="4">
        <f t="shared" si="11"/>
        <v>3.4278912552453482</v>
      </c>
    </row>
    <row r="551" spans="1:3" x14ac:dyDescent="0.25">
      <c r="A551" s="4">
        <v>2.625</v>
      </c>
      <c r="C551" s="4">
        <f t="shared" si="11"/>
        <v>3.4255530757703951</v>
      </c>
    </row>
    <row r="552" spans="1:3" x14ac:dyDescent="0.25">
      <c r="A552" s="4">
        <v>2.63</v>
      </c>
      <c r="C552" s="4">
        <f t="shared" si="11"/>
        <v>3.4232148962955673</v>
      </c>
    </row>
    <row r="553" spans="1:3" x14ac:dyDescent="0.25">
      <c r="A553" s="4">
        <v>2.6349999999999998</v>
      </c>
      <c r="C553" s="4">
        <f t="shared" si="11"/>
        <v>3.4208767168208567</v>
      </c>
    </row>
    <row r="554" spans="1:3" x14ac:dyDescent="0.25">
      <c r="A554" s="4">
        <v>2.64</v>
      </c>
      <c r="C554" s="4">
        <f t="shared" si="11"/>
        <v>3.418538537346258</v>
      </c>
    </row>
    <row r="555" spans="1:3" x14ac:dyDescent="0.25">
      <c r="A555" s="4">
        <v>2.645</v>
      </c>
      <c r="C555" s="4">
        <f t="shared" si="11"/>
        <v>3.4162003578717641</v>
      </c>
    </row>
    <row r="556" spans="1:3" x14ac:dyDescent="0.25">
      <c r="A556" s="4">
        <v>2.65</v>
      </c>
      <c r="C556" s="4">
        <f t="shared" si="11"/>
        <v>3.4138621783973688</v>
      </c>
    </row>
    <row r="557" spans="1:3" x14ac:dyDescent="0.25">
      <c r="A557" s="4">
        <v>2.6549999999999998</v>
      </c>
      <c r="C557" s="4">
        <f t="shared" si="11"/>
        <v>3.4115239989230677</v>
      </c>
    </row>
    <row r="558" spans="1:3" x14ac:dyDescent="0.25">
      <c r="A558" s="4">
        <v>2.66</v>
      </c>
      <c r="C558" s="4">
        <f t="shared" si="11"/>
        <v>3.4091858194488527</v>
      </c>
    </row>
    <row r="559" spans="1:3" x14ac:dyDescent="0.25">
      <c r="A559" s="4">
        <v>2.665</v>
      </c>
      <c r="C559" s="4">
        <f t="shared" si="11"/>
        <v>3.4068476399747212</v>
      </c>
    </row>
    <row r="560" spans="1:3" x14ac:dyDescent="0.25">
      <c r="A560" s="4">
        <v>2.67</v>
      </c>
      <c r="C560" s="4">
        <f t="shared" si="11"/>
        <v>3.4045094605006687</v>
      </c>
    </row>
    <row r="561" spans="1:3" x14ac:dyDescent="0.25">
      <c r="A561" s="4">
        <v>2.6749999999999998</v>
      </c>
      <c r="C561" s="4">
        <f t="shared" si="11"/>
        <v>3.4021712810266882</v>
      </c>
    </row>
    <row r="562" spans="1:3" x14ac:dyDescent="0.25">
      <c r="A562" s="4">
        <v>2.68</v>
      </c>
      <c r="C562" s="4">
        <f t="shared" si="11"/>
        <v>3.3998331015527778</v>
      </c>
    </row>
    <row r="563" spans="1:3" x14ac:dyDescent="0.25">
      <c r="A563" s="4">
        <v>2.6850000000000001</v>
      </c>
      <c r="C563" s="4">
        <f t="shared" si="11"/>
        <v>3.3974949220789323</v>
      </c>
    </row>
    <row r="564" spans="1:3" x14ac:dyDescent="0.25">
      <c r="A564" s="4">
        <v>2.69</v>
      </c>
      <c r="C564" s="4">
        <f t="shared" si="11"/>
        <v>3.395156742605149</v>
      </c>
    </row>
    <row r="565" spans="1:3" x14ac:dyDescent="0.25">
      <c r="A565" s="4">
        <v>2.6949999999999998</v>
      </c>
      <c r="C565" s="4">
        <f t="shared" si="11"/>
        <v>3.3928185631314234</v>
      </c>
    </row>
    <row r="566" spans="1:3" x14ac:dyDescent="0.25">
      <c r="A566" s="4">
        <v>2.7</v>
      </c>
      <c r="C566" s="4">
        <f t="shared" si="11"/>
        <v>3.390480383657752</v>
      </c>
    </row>
    <row r="567" spans="1:3" x14ac:dyDescent="0.25">
      <c r="A567" s="4">
        <v>2.7050000000000001</v>
      </c>
      <c r="C567" s="4">
        <f t="shared" si="11"/>
        <v>3.388142204184132</v>
      </c>
    </row>
    <row r="568" spans="1:3" x14ac:dyDescent="0.25">
      <c r="A568" s="4">
        <v>2.71</v>
      </c>
      <c r="C568" s="4">
        <f t="shared" si="11"/>
        <v>3.385804024710561</v>
      </c>
    </row>
    <row r="569" spans="1:3" x14ac:dyDescent="0.25">
      <c r="A569" s="4">
        <v>2.7149999999999999</v>
      </c>
      <c r="C569" s="4">
        <f t="shared" si="11"/>
        <v>3.3834658452370361</v>
      </c>
    </row>
    <row r="570" spans="1:3" x14ac:dyDescent="0.25">
      <c r="A570" s="4">
        <v>2.72</v>
      </c>
      <c r="C570" s="4">
        <f t="shared" si="11"/>
        <v>3.3811276657635538</v>
      </c>
    </row>
    <row r="571" spans="1:3" x14ac:dyDescent="0.25">
      <c r="A571" s="4">
        <v>2.7250000000000001</v>
      </c>
      <c r="C571" s="4">
        <f t="shared" si="11"/>
        <v>3.3787894862901124</v>
      </c>
    </row>
    <row r="572" spans="1:3" x14ac:dyDescent="0.25">
      <c r="A572" s="4">
        <v>2.73</v>
      </c>
      <c r="C572" s="4">
        <f t="shared" si="11"/>
        <v>3.3764513068167092</v>
      </c>
    </row>
    <row r="573" spans="1:3" x14ac:dyDescent="0.25">
      <c r="A573" s="4">
        <v>2.7349999999999999</v>
      </c>
      <c r="C573" s="4">
        <f t="shared" si="11"/>
        <v>3.3741131273433425</v>
      </c>
    </row>
    <row r="574" spans="1:3" x14ac:dyDescent="0.25">
      <c r="A574" s="4">
        <v>2.74</v>
      </c>
      <c r="C574" s="4">
        <f t="shared" si="11"/>
        <v>3.3717749478700094</v>
      </c>
    </row>
    <row r="575" spans="1:3" x14ac:dyDescent="0.25">
      <c r="A575" s="4">
        <v>2.7450000000000001</v>
      </c>
      <c r="C575" s="4">
        <f t="shared" si="11"/>
        <v>3.3694367683967092</v>
      </c>
    </row>
    <row r="576" spans="1:3" x14ac:dyDescent="0.25">
      <c r="A576" s="4">
        <v>2.75</v>
      </c>
      <c r="C576" s="4">
        <f t="shared" si="11"/>
        <v>3.3670985889234384</v>
      </c>
    </row>
    <row r="577" spans="1:3" x14ac:dyDescent="0.25">
      <c r="A577" s="4">
        <v>2.7549999999999999</v>
      </c>
      <c r="C577" s="4">
        <f t="shared" si="11"/>
        <v>3.3647604094501968</v>
      </c>
    </row>
    <row r="578" spans="1:3" x14ac:dyDescent="0.25">
      <c r="A578" s="4">
        <v>2.76</v>
      </c>
      <c r="C578" s="4">
        <f t="shared" si="11"/>
        <v>3.3624222299769819</v>
      </c>
    </row>
    <row r="579" spans="1:3" x14ac:dyDescent="0.25">
      <c r="A579" s="4">
        <v>2.7650000000000001</v>
      </c>
      <c r="C579" s="4">
        <f t="shared" si="11"/>
        <v>3.3600840505037919</v>
      </c>
    </row>
    <row r="580" spans="1:3" x14ac:dyDescent="0.25">
      <c r="A580" s="4">
        <v>2.77</v>
      </c>
      <c r="C580" s="4">
        <f t="shared" si="11"/>
        <v>3.3577458710306258</v>
      </c>
    </row>
    <row r="581" spans="1:3" x14ac:dyDescent="0.25">
      <c r="A581" s="4">
        <v>2.7749999999999999</v>
      </c>
      <c r="C581" s="4">
        <f t="shared" si="11"/>
        <v>3.355407691557482</v>
      </c>
    </row>
    <row r="582" spans="1:3" x14ac:dyDescent="0.25">
      <c r="A582" s="4">
        <v>2.78</v>
      </c>
      <c r="C582" s="4">
        <f t="shared" si="11"/>
        <v>3.3530695120843603</v>
      </c>
    </row>
    <row r="583" spans="1:3" x14ac:dyDescent="0.25">
      <c r="A583" s="4">
        <v>2.7850000000000001</v>
      </c>
      <c r="C583" s="4">
        <f t="shared" si="11"/>
        <v>3.3507313326112582</v>
      </c>
    </row>
    <row r="584" spans="1:3" x14ac:dyDescent="0.25">
      <c r="A584" s="4">
        <v>2.79</v>
      </c>
      <c r="C584" s="4">
        <f t="shared" si="11"/>
        <v>3.3483931531381748</v>
      </c>
    </row>
    <row r="585" spans="1:3" x14ac:dyDescent="0.25">
      <c r="A585" s="4">
        <v>2.7949999999999999</v>
      </c>
      <c r="C585" s="4">
        <f t="shared" si="11"/>
        <v>3.3460549736651091</v>
      </c>
    </row>
    <row r="586" spans="1:3" x14ac:dyDescent="0.25">
      <c r="A586" s="4">
        <v>2.8</v>
      </c>
      <c r="C586" s="4">
        <f t="shared" si="11"/>
        <v>3.3437167941920602</v>
      </c>
    </row>
    <row r="587" spans="1:3" x14ac:dyDescent="0.25">
      <c r="A587" s="4">
        <v>2.8050000000000002</v>
      </c>
      <c r="C587" s="4">
        <f t="shared" si="11"/>
        <v>3.3413786147190265</v>
      </c>
    </row>
    <row r="588" spans="1:3" x14ac:dyDescent="0.25">
      <c r="A588" s="4">
        <v>2.81</v>
      </c>
      <c r="C588" s="4">
        <f t="shared" si="11"/>
        <v>3.3390404352460088</v>
      </c>
    </row>
    <row r="589" spans="1:3" x14ac:dyDescent="0.25">
      <c r="A589" s="4">
        <v>2.8149999999999999</v>
      </c>
      <c r="C589" s="4">
        <f t="shared" si="11"/>
        <v>3.3367022557730044</v>
      </c>
    </row>
    <row r="590" spans="1:3" x14ac:dyDescent="0.25">
      <c r="A590" s="4">
        <v>2.82</v>
      </c>
      <c r="C590" s="4">
        <f t="shared" si="11"/>
        <v>3.3343640763000133</v>
      </c>
    </row>
    <row r="591" spans="1:3" x14ac:dyDescent="0.25">
      <c r="A591" s="4">
        <v>2.8250000000000002</v>
      </c>
      <c r="C591" s="4">
        <f t="shared" si="11"/>
        <v>3.3320258968270347</v>
      </c>
    </row>
    <row r="592" spans="1:3" x14ac:dyDescent="0.25">
      <c r="A592" s="4">
        <v>2.83</v>
      </c>
      <c r="C592" s="4">
        <f t="shared" si="11"/>
        <v>3.3296877173540675</v>
      </c>
    </row>
    <row r="593" spans="1:3" x14ac:dyDescent="0.25">
      <c r="A593" s="4">
        <v>2.835</v>
      </c>
      <c r="C593" s="4">
        <f t="shared" si="11"/>
        <v>3.327349537881112</v>
      </c>
    </row>
    <row r="594" spans="1:3" x14ac:dyDescent="0.25">
      <c r="A594" s="4">
        <v>2.84</v>
      </c>
      <c r="C594" s="4">
        <f t="shared" si="11"/>
        <v>3.3250113584081671</v>
      </c>
    </row>
    <row r="595" spans="1:3" x14ac:dyDescent="0.25">
      <c r="A595" s="4">
        <v>2.8450000000000002</v>
      </c>
      <c r="C595" s="4">
        <f t="shared" si="11"/>
        <v>3.3226731789352311</v>
      </c>
    </row>
    <row r="596" spans="1:3" x14ac:dyDescent="0.25">
      <c r="A596" s="4">
        <v>2.85</v>
      </c>
      <c r="C596" s="4">
        <f t="shared" si="11"/>
        <v>3.3203349994623048</v>
      </c>
    </row>
    <row r="597" spans="1:3" x14ac:dyDescent="0.25">
      <c r="A597" s="4">
        <v>2.855</v>
      </c>
      <c r="C597" s="4">
        <f t="shared" si="11"/>
        <v>3.3179968199893874</v>
      </c>
    </row>
    <row r="598" spans="1:3" x14ac:dyDescent="0.25">
      <c r="A598" s="4">
        <v>2.86</v>
      </c>
      <c r="C598" s="4">
        <f t="shared" si="11"/>
        <v>3.3156586405164781</v>
      </c>
    </row>
    <row r="599" spans="1:3" x14ac:dyDescent="0.25">
      <c r="A599" s="4">
        <v>2.8650000000000002</v>
      </c>
      <c r="C599" s="4">
        <f t="shared" si="11"/>
        <v>3.3133204610435758</v>
      </c>
    </row>
    <row r="600" spans="1:3" x14ac:dyDescent="0.25">
      <c r="A600" s="4">
        <v>2.87</v>
      </c>
      <c r="C600" s="4">
        <f t="shared" si="11"/>
        <v>3.3109822815706824</v>
      </c>
    </row>
    <row r="601" spans="1:3" x14ac:dyDescent="0.25">
      <c r="A601" s="4">
        <v>2.875</v>
      </c>
      <c r="C601" s="4">
        <f t="shared" si="11"/>
        <v>3.3086441020977952</v>
      </c>
    </row>
    <row r="602" spans="1:3" x14ac:dyDescent="0.25">
      <c r="A602" s="4">
        <v>2.88</v>
      </c>
      <c r="C602" s="4">
        <f t="shared" si="11"/>
        <v>3.3063059226249143</v>
      </c>
    </row>
    <row r="603" spans="1:3" x14ac:dyDescent="0.25">
      <c r="A603" s="4">
        <v>2.8849999999999998</v>
      </c>
      <c r="C603" s="4">
        <f t="shared" si="11"/>
        <v>3.3039677431520396</v>
      </c>
    </row>
    <row r="604" spans="1:3" x14ac:dyDescent="0.25">
      <c r="A604" s="4">
        <v>2.89</v>
      </c>
      <c r="C604" s="4">
        <f t="shared" si="11"/>
        <v>3.3016295636791702</v>
      </c>
    </row>
    <row r="605" spans="1:3" x14ac:dyDescent="0.25">
      <c r="A605" s="4">
        <v>2.895</v>
      </c>
      <c r="C605" s="4">
        <f t="shared" ref="C605:C668" si="12">$G$5+LOG10($G$2*EXP(-$G$3*A605)+(1-$G$2)*EXP(-$G$4*A605))</f>
        <v>3.299291384206307</v>
      </c>
    </row>
    <row r="606" spans="1:3" x14ac:dyDescent="0.25">
      <c r="A606" s="4">
        <v>2.9</v>
      </c>
      <c r="C606" s="4">
        <f t="shared" si="12"/>
        <v>3.2969532047334482</v>
      </c>
    </row>
    <row r="607" spans="1:3" x14ac:dyDescent="0.25">
      <c r="A607" s="4">
        <v>2.9049999999999998</v>
      </c>
      <c r="C607" s="4">
        <f t="shared" si="12"/>
        <v>3.2946150252605948</v>
      </c>
    </row>
    <row r="608" spans="1:3" x14ac:dyDescent="0.25">
      <c r="A608" s="4">
        <v>2.91</v>
      </c>
      <c r="C608" s="4">
        <f t="shared" si="12"/>
        <v>3.2922768457877449</v>
      </c>
    </row>
    <row r="609" spans="1:3" x14ac:dyDescent="0.25">
      <c r="A609" s="4">
        <v>2.915</v>
      </c>
      <c r="C609" s="4">
        <f t="shared" si="12"/>
        <v>3.2899386663149004</v>
      </c>
    </row>
    <row r="610" spans="1:3" x14ac:dyDescent="0.25">
      <c r="A610" s="4">
        <v>2.92</v>
      </c>
      <c r="C610" s="4">
        <f t="shared" si="12"/>
        <v>3.2876004868420603</v>
      </c>
    </row>
    <row r="611" spans="1:3" x14ac:dyDescent="0.25">
      <c r="A611" s="4">
        <v>2.9249999999999998</v>
      </c>
      <c r="C611" s="4">
        <f t="shared" si="12"/>
        <v>3.2852623073692229</v>
      </c>
    </row>
    <row r="612" spans="1:3" x14ac:dyDescent="0.25">
      <c r="A612" s="4">
        <v>2.93</v>
      </c>
      <c r="C612" s="4">
        <f t="shared" si="12"/>
        <v>3.2829241278963899</v>
      </c>
    </row>
    <row r="613" spans="1:3" x14ac:dyDescent="0.25">
      <c r="A613" s="4">
        <v>2.9350000000000001</v>
      </c>
      <c r="C613" s="4">
        <f t="shared" si="12"/>
        <v>3.2805859484235596</v>
      </c>
    </row>
    <row r="614" spans="1:3" x14ac:dyDescent="0.25">
      <c r="A614" s="4">
        <v>2.94</v>
      </c>
      <c r="C614" s="4">
        <f t="shared" si="12"/>
        <v>3.2782477689507328</v>
      </c>
    </row>
    <row r="615" spans="1:3" x14ac:dyDescent="0.25">
      <c r="A615" s="4">
        <v>2.9449999999999998</v>
      </c>
      <c r="C615" s="4">
        <f t="shared" si="12"/>
        <v>3.2759095894779087</v>
      </c>
    </row>
    <row r="616" spans="1:3" x14ac:dyDescent="0.25">
      <c r="A616" s="4">
        <v>2.95</v>
      </c>
      <c r="C616" s="4">
        <f t="shared" si="12"/>
        <v>3.2735714100050881</v>
      </c>
    </row>
    <row r="617" spans="1:3" x14ac:dyDescent="0.25">
      <c r="A617" s="4">
        <v>2.9550000000000001</v>
      </c>
      <c r="C617" s="4">
        <f t="shared" si="12"/>
        <v>3.2712332305322702</v>
      </c>
    </row>
    <row r="618" spans="1:3" x14ac:dyDescent="0.25">
      <c r="A618" s="4">
        <v>2.96</v>
      </c>
      <c r="C618" s="4">
        <f t="shared" si="12"/>
        <v>3.2688950510594541</v>
      </c>
    </row>
    <row r="619" spans="1:3" x14ac:dyDescent="0.25">
      <c r="A619" s="4">
        <v>2.9649999999999999</v>
      </c>
      <c r="C619" s="4">
        <f t="shared" si="12"/>
        <v>3.2665568715866407</v>
      </c>
    </row>
    <row r="620" spans="1:3" x14ac:dyDescent="0.25">
      <c r="A620" s="4">
        <v>2.97</v>
      </c>
      <c r="C620" s="4">
        <f t="shared" si="12"/>
        <v>3.2642186921138299</v>
      </c>
    </row>
    <row r="621" spans="1:3" x14ac:dyDescent="0.25">
      <c r="A621" s="4">
        <v>2.9750000000000001</v>
      </c>
      <c r="C621" s="4">
        <f t="shared" si="12"/>
        <v>3.2618805126410209</v>
      </c>
    </row>
    <row r="622" spans="1:3" x14ac:dyDescent="0.25">
      <c r="A622" s="4">
        <v>2.98</v>
      </c>
      <c r="C622" s="4">
        <f t="shared" si="12"/>
        <v>3.2595423331682136</v>
      </c>
    </row>
    <row r="623" spans="1:3" x14ac:dyDescent="0.25">
      <c r="A623" s="4">
        <v>2.9849999999999999</v>
      </c>
      <c r="C623" s="4">
        <f t="shared" si="12"/>
        <v>3.2572041536954091</v>
      </c>
    </row>
    <row r="624" spans="1:3" x14ac:dyDescent="0.25">
      <c r="A624" s="4">
        <v>2.99</v>
      </c>
      <c r="C624" s="4">
        <f t="shared" si="12"/>
        <v>3.2548659742226054</v>
      </c>
    </row>
    <row r="625" spans="1:3" x14ac:dyDescent="0.25">
      <c r="A625" s="4">
        <v>2.9950000000000001</v>
      </c>
      <c r="C625" s="4">
        <f t="shared" si="12"/>
        <v>3.2525277947498035</v>
      </c>
    </row>
    <row r="626" spans="1:3" x14ac:dyDescent="0.25">
      <c r="A626" s="4">
        <v>3</v>
      </c>
      <c r="C626" s="4">
        <f t="shared" si="12"/>
        <v>3.2501896152770033</v>
      </c>
    </row>
    <row r="627" spans="1:3" x14ac:dyDescent="0.25">
      <c r="A627" s="4">
        <v>3.0049999999999999</v>
      </c>
      <c r="C627" s="4">
        <f t="shared" si="12"/>
        <v>3.247851435804205</v>
      </c>
    </row>
    <row r="628" spans="1:3" x14ac:dyDescent="0.25">
      <c r="A628" s="4">
        <v>3.01</v>
      </c>
      <c r="C628" s="4">
        <f t="shared" si="12"/>
        <v>3.2455132563314075</v>
      </c>
    </row>
    <row r="629" spans="1:3" x14ac:dyDescent="0.25">
      <c r="A629" s="4">
        <v>3.0150000000000001</v>
      </c>
      <c r="C629" s="4">
        <f t="shared" si="12"/>
        <v>3.243175076858611</v>
      </c>
    </row>
    <row r="630" spans="1:3" x14ac:dyDescent="0.25">
      <c r="A630" s="4">
        <v>3.02</v>
      </c>
      <c r="C630" s="4">
        <f t="shared" si="12"/>
        <v>3.240836897385817</v>
      </c>
    </row>
    <row r="631" spans="1:3" x14ac:dyDescent="0.25">
      <c r="A631" s="4">
        <v>3.0249999999999999</v>
      </c>
      <c r="C631" s="4">
        <f t="shared" si="12"/>
        <v>3.2384987179130231</v>
      </c>
    </row>
    <row r="632" spans="1:3" x14ac:dyDescent="0.25">
      <c r="A632" s="4">
        <v>3.03</v>
      </c>
      <c r="C632" s="4">
        <f t="shared" si="12"/>
        <v>3.236160538440231</v>
      </c>
    </row>
    <row r="633" spans="1:3" x14ac:dyDescent="0.25">
      <c r="A633" s="4">
        <v>3.0350000000000001</v>
      </c>
      <c r="C633" s="4">
        <f t="shared" si="12"/>
        <v>3.2338223589674389</v>
      </c>
    </row>
    <row r="634" spans="1:3" x14ac:dyDescent="0.25">
      <c r="A634" s="4">
        <v>3.04</v>
      </c>
      <c r="C634" s="4">
        <f t="shared" si="12"/>
        <v>3.2314841794946485</v>
      </c>
    </row>
    <row r="635" spans="1:3" x14ac:dyDescent="0.25">
      <c r="A635" s="4">
        <v>3.0449999999999999</v>
      </c>
      <c r="C635" s="4">
        <f t="shared" si="12"/>
        <v>3.229146000021859</v>
      </c>
    </row>
    <row r="636" spans="1:3" x14ac:dyDescent="0.25">
      <c r="A636" s="4">
        <v>3.05</v>
      </c>
      <c r="C636" s="4">
        <f t="shared" si="12"/>
        <v>3.2268078205490704</v>
      </c>
    </row>
    <row r="637" spans="1:3" x14ac:dyDescent="0.25">
      <c r="A637" s="4">
        <v>3.0550000000000002</v>
      </c>
      <c r="C637" s="4">
        <f t="shared" si="12"/>
        <v>3.2244696410762828</v>
      </c>
    </row>
    <row r="638" spans="1:3" x14ac:dyDescent="0.25">
      <c r="A638" s="4">
        <v>3.06</v>
      </c>
      <c r="C638" s="4">
        <f t="shared" si="12"/>
        <v>3.2221314616034959</v>
      </c>
    </row>
    <row r="639" spans="1:3" x14ac:dyDescent="0.25">
      <c r="A639" s="4">
        <v>3.0649999999999999</v>
      </c>
      <c r="C639" s="4">
        <f t="shared" si="12"/>
        <v>3.2197932821307091</v>
      </c>
    </row>
    <row r="640" spans="1:3" x14ac:dyDescent="0.25">
      <c r="A640" s="4">
        <v>3.07</v>
      </c>
      <c r="C640" s="4">
        <f t="shared" si="12"/>
        <v>3.2174551026579241</v>
      </c>
    </row>
    <row r="641" spans="1:3" x14ac:dyDescent="0.25">
      <c r="A641" s="4">
        <v>3.0750000000000002</v>
      </c>
      <c r="C641" s="4">
        <f t="shared" si="12"/>
        <v>3.2151169231851382</v>
      </c>
    </row>
    <row r="642" spans="1:3" x14ac:dyDescent="0.25">
      <c r="A642" s="4">
        <v>3.08</v>
      </c>
      <c r="C642" s="4">
        <f t="shared" si="12"/>
        <v>3.2127787437123541</v>
      </c>
    </row>
    <row r="643" spans="1:3" x14ac:dyDescent="0.25">
      <c r="A643" s="4">
        <v>3.085</v>
      </c>
      <c r="C643" s="4">
        <f t="shared" si="12"/>
        <v>3.2104405642395708</v>
      </c>
    </row>
    <row r="644" spans="1:3" x14ac:dyDescent="0.25">
      <c r="A644" s="4">
        <v>3.09</v>
      </c>
      <c r="C644" s="4">
        <f t="shared" si="12"/>
        <v>3.2081023847667876</v>
      </c>
    </row>
    <row r="645" spans="1:3" x14ac:dyDescent="0.25">
      <c r="A645" s="4">
        <v>3.0950000000000002</v>
      </c>
      <c r="C645" s="4">
        <f t="shared" si="12"/>
        <v>3.2057642052940043</v>
      </c>
    </row>
    <row r="646" spans="1:3" x14ac:dyDescent="0.25">
      <c r="A646" s="4">
        <v>3.1</v>
      </c>
      <c r="C646" s="4">
        <f t="shared" si="12"/>
        <v>3.2034260258212219</v>
      </c>
    </row>
    <row r="647" spans="1:3" x14ac:dyDescent="0.25">
      <c r="A647" s="4">
        <v>3.105</v>
      </c>
      <c r="C647" s="4">
        <f t="shared" si="12"/>
        <v>3.2010878463484405</v>
      </c>
    </row>
    <row r="648" spans="1:3" x14ac:dyDescent="0.25">
      <c r="A648" s="4">
        <v>3.11</v>
      </c>
      <c r="C648" s="4">
        <f t="shared" si="12"/>
        <v>3.198749666875659</v>
      </c>
    </row>
    <row r="649" spans="1:3" x14ac:dyDescent="0.25">
      <c r="A649" s="4">
        <v>3.1150000000000002</v>
      </c>
      <c r="C649" s="4">
        <f t="shared" si="12"/>
        <v>3.1964114874028775</v>
      </c>
    </row>
    <row r="650" spans="1:3" x14ac:dyDescent="0.25">
      <c r="A650" s="4">
        <v>3.12</v>
      </c>
      <c r="C650" s="4">
        <f t="shared" si="12"/>
        <v>3.1940733079300969</v>
      </c>
    </row>
    <row r="651" spans="1:3" x14ac:dyDescent="0.25">
      <c r="A651" s="4">
        <v>3.125</v>
      </c>
      <c r="C651" s="4">
        <f t="shared" si="12"/>
        <v>3.1917351284573163</v>
      </c>
    </row>
    <row r="652" spans="1:3" x14ac:dyDescent="0.25">
      <c r="A652" s="4">
        <v>3.13</v>
      </c>
      <c r="C652" s="4">
        <f t="shared" si="12"/>
        <v>3.1893969489845366</v>
      </c>
    </row>
    <row r="653" spans="1:3" x14ac:dyDescent="0.25">
      <c r="A653" s="4">
        <v>3.1349999999999998</v>
      </c>
      <c r="C653" s="4">
        <f t="shared" si="12"/>
        <v>3.1870587695117578</v>
      </c>
    </row>
    <row r="654" spans="1:3" x14ac:dyDescent="0.25">
      <c r="A654" s="4">
        <v>3.14</v>
      </c>
      <c r="C654" s="4">
        <f t="shared" si="12"/>
        <v>3.1847205900389781</v>
      </c>
    </row>
    <row r="655" spans="1:3" x14ac:dyDescent="0.25">
      <c r="A655" s="4">
        <v>3.145</v>
      </c>
      <c r="C655" s="4">
        <f t="shared" si="12"/>
        <v>3.1823824105661993</v>
      </c>
    </row>
    <row r="656" spans="1:3" x14ac:dyDescent="0.25">
      <c r="A656" s="4">
        <v>3.15</v>
      </c>
      <c r="C656" s="4">
        <f t="shared" si="12"/>
        <v>3.1800442310934196</v>
      </c>
    </row>
    <row r="657" spans="1:3" x14ac:dyDescent="0.25">
      <c r="A657" s="4">
        <v>3.1549999999999998</v>
      </c>
      <c r="C657" s="4">
        <f t="shared" si="12"/>
        <v>3.1777060516206417</v>
      </c>
    </row>
    <row r="658" spans="1:3" x14ac:dyDescent="0.25">
      <c r="A658" s="4">
        <v>3.16</v>
      </c>
      <c r="C658" s="4">
        <f t="shared" si="12"/>
        <v>3.1753678721478629</v>
      </c>
    </row>
    <row r="659" spans="1:3" x14ac:dyDescent="0.25">
      <c r="A659" s="4">
        <v>3.165</v>
      </c>
      <c r="C659" s="4">
        <f t="shared" si="12"/>
        <v>3.1730296926750849</v>
      </c>
    </row>
    <row r="660" spans="1:3" x14ac:dyDescent="0.25">
      <c r="A660" s="4">
        <v>3.17</v>
      </c>
      <c r="C660" s="4">
        <f t="shared" si="12"/>
        <v>3.170691513202307</v>
      </c>
    </row>
    <row r="661" spans="1:3" x14ac:dyDescent="0.25">
      <c r="A661" s="4">
        <v>3.1749999999999998</v>
      </c>
      <c r="C661" s="4">
        <f t="shared" si="12"/>
        <v>3.16835333372953</v>
      </c>
    </row>
    <row r="662" spans="1:3" x14ac:dyDescent="0.25">
      <c r="A662" s="4">
        <v>3.18</v>
      </c>
      <c r="C662" s="4">
        <f t="shared" si="12"/>
        <v>3.1660151542567521</v>
      </c>
    </row>
    <row r="663" spans="1:3" x14ac:dyDescent="0.25">
      <c r="A663" s="4">
        <v>3.1850000000000001</v>
      </c>
      <c r="C663" s="4">
        <f t="shared" si="12"/>
        <v>3.163676974783975</v>
      </c>
    </row>
    <row r="664" spans="1:3" x14ac:dyDescent="0.25">
      <c r="A664" s="4">
        <v>3.19</v>
      </c>
      <c r="C664" s="4">
        <f t="shared" si="12"/>
        <v>3.161338795311198</v>
      </c>
    </row>
    <row r="665" spans="1:3" x14ac:dyDescent="0.25">
      <c r="A665" s="4">
        <v>3.1949999999999998</v>
      </c>
      <c r="C665" s="4">
        <f t="shared" si="12"/>
        <v>3.159000615838421</v>
      </c>
    </row>
    <row r="666" spans="1:3" x14ac:dyDescent="0.25">
      <c r="A666" s="4">
        <v>3.2</v>
      </c>
      <c r="C666" s="4">
        <f t="shared" si="12"/>
        <v>3.1566624363656439</v>
      </c>
    </row>
    <row r="667" spans="1:3" x14ac:dyDescent="0.25">
      <c r="A667" s="4">
        <v>3.2050000000000001</v>
      </c>
      <c r="C667" s="4">
        <f t="shared" si="12"/>
        <v>3.1543242568928669</v>
      </c>
    </row>
    <row r="668" spans="1:3" x14ac:dyDescent="0.25">
      <c r="A668" s="4">
        <v>3.21</v>
      </c>
      <c r="C668" s="4">
        <f t="shared" si="12"/>
        <v>3.1519860774200907</v>
      </c>
    </row>
    <row r="669" spans="1:3" x14ac:dyDescent="0.25">
      <c r="A669" s="4">
        <v>3.2149999999999999</v>
      </c>
      <c r="C669" s="4">
        <f t="shared" ref="C669:C732" si="13">$G$5+LOG10($G$2*EXP(-$G$3*A669)+(1-$G$2)*EXP(-$G$4*A669))</f>
        <v>3.1496478979473137</v>
      </c>
    </row>
    <row r="670" spans="1:3" x14ac:dyDescent="0.25">
      <c r="A670" s="4">
        <v>3.22</v>
      </c>
      <c r="C670" s="4">
        <f t="shared" si="13"/>
        <v>3.1473097184745376</v>
      </c>
    </row>
    <row r="671" spans="1:3" x14ac:dyDescent="0.25">
      <c r="A671" s="4">
        <v>3.2250000000000001</v>
      </c>
      <c r="C671" s="4">
        <f t="shared" si="13"/>
        <v>3.1449715390017614</v>
      </c>
    </row>
    <row r="672" spans="1:3" x14ac:dyDescent="0.25">
      <c r="A672" s="4">
        <v>3.23</v>
      </c>
      <c r="C672" s="4">
        <f t="shared" si="13"/>
        <v>3.1426333595289853</v>
      </c>
    </row>
    <row r="673" spans="1:3" x14ac:dyDescent="0.25">
      <c r="A673" s="4">
        <v>3.2349999999999999</v>
      </c>
      <c r="C673" s="4">
        <f t="shared" si="13"/>
        <v>3.14029518005621</v>
      </c>
    </row>
    <row r="674" spans="1:3" x14ac:dyDescent="0.25">
      <c r="A674" s="4">
        <v>3.24</v>
      </c>
      <c r="C674" s="4">
        <f t="shared" si="13"/>
        <v>3.137957000583433</v>
      </c>
    </row>
    <row r="675" spans="1:3" x14ac:dyDescent="0.25">
      <c r="A675" s="4">
        <v>3.2450000000000001</v>
      </c>
      <c r="C675" s="4">
        <f t="shared" si="13"/>
        <v>3.1356188211106577</v>
      </c>
    </row>
    <row r="676" spans="1:3" x14ac:dyDescent="0.25">
      <c r="A676" s="4">
        <v>3.25</v>
      </c>
      <c r="C676" s="4">
        <f t="shared" si="13"/>
        <v>3.1332806416378816</v>
      </c>
    </row>
    <row r="677" spans="1:3" x14ac:dyDescent="0.25">
      <c r="A677" s="4">
        <v>3.2549999999999999</v>
      </c>
      <c r="C677" s="4">
        <f t="shared" si="13"/>
        <v>3.1309424621651063</v>
      </c>
    </row>
    <row r="678" spans="1:3" x14ac:dyDescent="0.25">
      <c r="A678" s="4">
        <v>3.26</v>
      </c>
      <c r="C678" s="4">
        <f t="shared" si="13"/>
        <v>3.128604282692331</v>
      </c>
    </row>
    <row r="679" spans="1:3" x14ac:dyDescent="0.25">
      <c r="A679" s="4">
        <v>3.2650000000000001</v>
      </c>
      <c r="C679" s="4">
        <f t="shared" si="13"/>
        <v>3.1262661032195549</v>
      </c>
    </row>
    <row r="680" spans="1:3" x14ac:dyDescent="0.25">
      <c r="A680" s="4">
        <v>3.27</v>
      </c>
      <c r="C680" s="4">
        <f t="shared" si="13"/>
        <v>3.1239279237467796</v>
      </c>
    </row>
    <row r="681" spans="1:3" x14ac:dyDescent="0.25">
      <c r="A681" s="4">
        <v>3.2749999999999999</v>
      </c>
      <c r="C681" s="4">
        <f t="shared" si="13"/>
        <v>3.1215897442740044</v>
      </c>
    </row>
    <row r="682" spans="1:3" x14ac:dyDescent="0.25">
      <c r="A682" s="4">
        <v>3.28</v>
      </c>
      <c r="C682" s="4">
        <f t="shared" si="13"/>
        <v>3.1192515648012291</v>
      </c>
    </row>
    <row r="683" spans="1:3" x14ac:dyDescent="0.25">
      <c r="A683" s="4">
        <v>3.2850000000000001</v>
      </c>
      <c r="C683" s="4">
        <f t="shared" si="13"/>
        <v>3.116913385328453</v>
      </c>
    </row>
    <row r="684" spans="1:3" x14ac:dyDescent="0.25">
      <c r="A684" s="4">
        <v>3.29</v>
      </c>
      <c r="C684" s="4">
        <f t="shared" si="13"/>
        <v>3.1145752058556786</v>
      </c>
    </row>
    <row r="685" spans="1:3" x14ac:dyDescent="0.25">
      <c r="A685" s="4">
        <v>3.2949999999999999</v>
      </c>
      <c r="C685" s="4">
        <f t="shared" si="13"/>
        <v>3.1122370263829033</v>
      </c>
    </row>
    <row r="686" spans="1:3" x14ac:dyDescent="0.25">
      <c r="A686" s="4">
        <v>3.3</v>
      </c>
      <c r="C686" s="4">
        <f t="shared" si="13"/>
        <v>3.1098988469101281</v>
      </c>
    </row>
    <row r="687" spans="1:3" x14ac:dyDescent="0.25">
      <c r="A687" s="4">
        <v>3.3050000000000002</v>
      </c>
      <c r="C687" s="4">
        <f t="shared" si="13"/>
        <v>3.1075606674373528</v>
      </c>
    </row>
    <row r="688" spans="1:3" x14ac:dyDescent="0.25">
      <c r="A688" s="4">
        <v>3.31</v>
      </c>
      <c r="C688" s="4">
        <f t="shared" si="13"/>
        <v>3.1052224879645776</v>
      </c>
    </row>
    <row r="689" spans="1:3" x14ac:dyDescent="0.25">
      <c r="A689" s="4">
        <v>3.3149999999999999</v>
      </c>
      <c r="C689" s="4">
        <f t="shared" si="13"/>
        <v>3.1028843084918023</v>
      </c>
    </row>
    <row r="690" spans="1:3" x14ac:dyDescent="0.25">
      <c r="A690" s="4">
        <v>3.32</v>
      </c>
      <c r="C690" s="4">
        <f t="shared" si="13"/>
        <v>3.1005461290190279</v>
      </c>
    </row>
    <row r="691" spans="1:3" x14ac:dyDescent="0.25">
      <c r="A691" s="4">
        <v>3.3250000000000002</v>
      </c>
      <c r="C691" s="4">
        <f t="shared" si="13"/>
        <v>3.0982079495462527</v>
      </c>
    </row>
    <row r="692" spans="1:3" x14ac:dyDescent="0.25">
      <c r="A692" s="4">
        <v>3.33</v>
      </c>
      <c r="C692" s="4">
        <f t="shared" si="13"/>
        <v>3.0958697700734774</v>
      </c>
    </row>
    <row r="693" spans="1:3" x14ac:dyDescent="0.25">
      <c r="A693" s="4">
        <v>3.335</v>
      </c>
      <c r="C693" s="4">
        <f t="shared" si="13"/>
        <v>3.093531590600703</v>
      </c>
    </row>
    <row r="694" spans="1:3" x14ac:dyDescent="0.25">
      <c r="A694" s="4">
        <v>3.34</v>
      </c>
      <c r="C694" s="4">
        <f t="shared" si="13"/>
        <v>3.0911934111279278</v>
      </c>
    </row>
    <row r="695" spans="1:3" x14ac:dyDescent="0.25">
      <c r="A695" s="4">
        <v>3.3450000000000002</v>
      </c>
      <c r="C695" s="4">
        <f t="shared" si="13"/>
        <v>3.0888552316551525</v>
      </c>
    </row>
    <row r="696" spans="1:3" x14ac:dyDescent="0.25">
      <c r="A696" s="4">
        <v>3.35</v>
      </c>
      <c r="C696" s="4">
        <f t="shared" si="13"/>
        <v>3.0865170521823782</v>
      </c>
    </row>
    <row r="697" spans="1:3" x14ac:dyDescent="0.25">
      <c r="A697" s="4">
        <v>3.355</v>
      </c>
      <c r="C697" s="4">
        <f t="shared" si="13"/>
        <v>3.0841788727096029</v>
      </c>
    </row>
    <row r="698" spans="1:3" x14ac:dyDescent="0.25">
      <c r="A698" s="4">
        <v>3.36</v>
      </c>
      <c r="C698" s="4">
        <f t="shared" si="13"/>
        <v>3.0818406932368285</v>
      </c>
    </row>
    <row r="699" spans="1:3" x14ac:dyDescent="0.25">
      <c r="A699" s="4">
        <v>3.3650000000000002</v>
      </c>
      <c r="C699" s="4">
        <f t="shared" si="13"/>
        <v>3.0795025137640533</v>
      </c>
    </row>
    <row r="700" spans="1:3" x14ac:dyDescent="0.25">
      <c r="A700" s="4">
        <v>3.37</v>
      </c>
      <c r="C700" s="4">
        <f t="shared" si="13"/>
        <v>3.0771643342912789</v>
      </c>
    </row>
    <row r="701" spans="1:3" x14ac:dyDescent="0.25">
      <c r="A701" s="4">
        <v>3.375</v>
      </c>
      <c r="C701" s="4">
        <f t="shared" si="13"/>
        <v>3.0748261548185045</v>
      </c>
    </row>
    <row r="702" spans="1:3" x14ac:dyDescent="0.25">
      <c r="A702" s="4">
        <v>3.38</v>
      </c>
      <c r="C702" s="4">
        <f t="shared" si="13"/>
        <v>3.0724879753457293</v>
      </c>
    </row>
    <row r="703" spans="1:3" x14ac:dyDescent="0.25">
      <c r="A703" s="4">
        <v>3.3849999999999998</v>
      </c>
      <c r="C703" s="4">
        <f t="shared" si="13"/>
        <v>3.0701497958729549</v>
      </c>
    </row>
    <row r="704" spans="1:3" x14ac:dyDescent="0.25">
      <c r="A704" s="4">
        <v>3.39</v>
      </c>
      <c r="C704" s="4">
        <f t="shared" si="13"/>
        <v>3.0678116164001796</v>
      </c>
    </row>
    <row r="705" spans="1:3" x14ac:dyDescent="0.25">
      <c r="A705" s="4">
        <v>3.395</v>
      </c>
      <c r="C705" s="4">
        <f t="shared" si="13"/>
        <v>3.0654734369274053</v>
      </c>
    </row>
    <row r="706" spans="1:3" x14ac:dyDescent="0.25">
      <c r="A706" s="4">
        <v>3.4</v>
      </c>
      <c r="C706" s="4">
        <f t="shared" si="13"/>
        <v>3.0631352574546309</v>
      </c>
    </row>
    <row r="707" spans="1:3" x14ac:dyDescent="0.25">
      <c r="A707" s="4">
        <v>3.4049999999999998</v>
      </c>
      <c r="C707" s="4">
        <f t="shared" si="13"/>
        <v>3.0607970779818565</v>
      </c>
    </row>
    <row r="708" spans="1:3" x14ac:dyDescent="0.25">
      <c r="A708" s="4">
        <v>3.41</v>
      </c>
      <c r="C708" s="4">
        <f t="shared" si="13"/>
        <v>3.0584588985090813</v>
      </c>
    </row>
    <row r="709" spans="1:3" x14ac:dyDescent="0.25">
      <c r="A709" s="4">
        <v>3.415</v>
      </c>
      <c r="C709" s="4">
        <f t="shared" si="13"/>
        <v>3.0561207190363069</v>
      </c>
    </row>
    <row r="710" spans="1:3" x14ac:dyDescent="0.25">
      <c r="A710" s="4">
        <v>3.42</v>
      </c>
      <c r="C710" s="4">
        <f t="shared" si="13"/>
        <v>3.0537825395635325</v>
      </c>
    </row>
    <row r="711" spans="1:3" x14ac:dyDescent="0.25">
      <c r="A711" s="4">
        <v>3.4249999999999998</v>
      </c>
      <c r="C711" s="4">
        <f t="shared" si="13"/>
        <v>3.0514443600907573</v>
      </c>
    </row>
    <row r="712" spans="1:3" x14ac:dyDescent="0.25">
      <c r="A712" s="4">
        <v>3.43</v>
      </c>
      <c r="C712" s="4">
        <f t="shared" si="13"/>
        <v>3.0491061806179829</v>
      </c>
    </row>
    <row r="713" spans="1:3" x14ac:dyDescent="0.25">
      <c r="A713" s="4">
        <v>3.4350000000000001</v>
      </c>
      <c r="C713" s="4">
        <f t="shared" si="13"/>
        <v>3.0467680011452085</v>
      </c>
    </row>
    <row r="714" spans="1:3" x14ac:dyDescent="0.25">
      <c r="A714" s="4">
        <v>3.44</v>
      </c>
      <c r="C714" s="4">
        <f t="shared" si="13"/>
        <v>3.0444298216724341</v>
      </c>
    </row>
    <row r="715" spans="1:3" x14ac:dyDescent="0.25">
      <c r="A715" s="4">
        <v>3.4449999999999998</v>
      </c>
      <c r="C715" s="4">
        <f t="shared" si="13"/>
        <v>3.0420916421996589</v>
      </c>
    </row>
    <row r="716" spans="1:3" x14ac:dyDescent="0.25">
      <c r="A716" s="4">
        <v>3.45</v>
      </c>
      <c r="C716" s="4">
        <f t="shared" si="13"/>
        <v>3.0397534627268845</v>
      </c>
    </row>
    <row r="717" spans="1:3" x14ac:dyDescent="0.25">
      <c r="A717" s="4">
        <v>3.4550000000000001</v>
      </c>
      <c r="C717" s="4">
        <f t="shared" si="13"/>
        <v>3.0374152832541101</v>
      </c>
    </row>
    <row r="718" spans="1:3" x14ac:dyDescent="0.25">
      <c r="A718" s="4">
        <v>3.46</v>
      </c>
      <c r="C718" s="4">
        <f t="shared" si="13"/>
        <v>3.0350771037813358</v>
      </c>
    </row>
    <row r="719" spans="1:3" x14ac:dyDescent="0.25">
      <c r="A719" s="4">
        <v>3.4649999999999999</v>
      </c>
      <c r="C719" s="4">
        <f t="shared" si="13"/>
        <v>3.0327389243085614</v>
      </c>
    </row>
    <row r="720" spans="1:3" x14ac:dyDescent="0.25">
      <c r="A720" s="4">
        <v>3.47</v>
      </c>
      <c r="C720" s="4">
        <f t="shared" si="13"/>
        <v>3.0304007448357861</v>
      </c>
    </row>
    <row r="721" spans="1:3" x14ac:dyDescent="0.25">
      <c r="A721" s="4">
        <v>3.4750000000000001</v>
      </c>
      <c r="C721" s="4">
        <f t="shared" si="13"/>
        <v>3.0280625653630118</v>
      </c>
    </row>
    <row r="722" spans="1:3" x14ac:dyDescent="0.25">
      <c r="A722" s="4">
        <v>3.48</v>
      </c>
      <c r="C722" s="4">
        <f t="shared" si="13"/>
        <v>3.0257243858902374</v>
      </c>
    </row>
    <row r="723" spans="1:3" x14ac:dyDescent="0.25">
      <c r="A723" s="4">
        <v>3.4849999999999999</v>
      </c>
      <c r="C723" s="4">
        <f t="shared" si="13"/>
        <v>3.023386206417463</v>
      </c>
    </row>
    <row r="724" spans="1:3" x14ac:dyDescent="0.25">
      <c r="A724" s="4">
        <v>3.49</v>
      </c>
      <c r="C724" s="4">
        <f t="shared" si="13"/>
        <v>3.0210480269446887</v>
      </c>
    </row>
    <row r="725" spans="1:3" x14ac:dyDescent="0.25">
      <c r="A725" s="4">
        <v>3.4950000000000001</v>
      </c>
      <c r="C725" s="4">
        <f t="shared" si="13"/>
        <v>3.0187098474719143</v>
      </c>
    </row>
    <row r="726" spans="1:3" x14ac:dyDescent="0.25">
      <c r="A726" s="4">
        <v>3.5</v>
      </c>
      <c r="C726" s="4">
        <f t="shared" si="13"/>
        <v>3.016371667999139</v>
      </c>
    </row>
    <row r="727" spans="1:3" x14ac:dyDescent="0.25">
      <c r="A727" s="4">
        <v>3.5049999999999999</v>
      </c>
      <c r="C727" s="4">
        <f t="shared" si="13"/>
        <v>3.0140334885263655</v>
      </c>
    </row>
    <row r="728" spans="1:3" x14ac:dyDescent="0.25">
      <c r="A728" s="4">
        <v>3.51</v>
      </c>
      <c r="C728" s="4">
        <f t="shared" si="13"/>
        <v>3.0116953090535903</v>
      </c>
    </row>
    <row r="729" spans="1:3" x14ac:dyDescent="0.25">
      <c r="A729" s="4">
        <v>3.5150000000000001</v>
      </c>
      <c r="C729" s="4">
        <f t="shared" si="13"/>
        <v>3.0093571295808159</v>
      </c>
    </row>
    <row r="730" spans="1:3" x14ac:dyDescent="0.25">
      <c r="A730" s="4">
        <v>3.52</v>
      </c>
      <c r="C730" s="4">
        <f t="shared" si="13"/>
        <v>3.0070189501080415</v>
      </c>
    </row>
    <row r="731" spans="1:3" x14ac:dyDescent="0.25">
      <c r="A731" s="4">
        <v>3.5249999999999999</v>
      </c>
      <c r="C731" s="4">
        <f t="shared" si="13"/>
        <v>3.0046807706352672</v>
      </c>
    </row>
    <row r="732" spans="1:3" x14ac:dyDescent="0.25">
      <c r="A732" s="4">
        <v>3.53</v>
      </c>
      <c r="C732" s="4">
        <f t="shared" si="13"/>
        <v>3.0023425911624928</v>
      </c>
    </row>
    <row r="733" spans="1:3" x14ac:dyDescent="0.25">
      <c r="A733" s="4">
        <v>3.5350000000000001</v>
      </c>
      <c r="C733" s="4">
        <f t="shared" ref="C733:C796" si="14">$G$5+LOG10($G$2*EXP(-$G$3*A733)+(1-$G$2)*EXP(-$G$4*A733))</f>
        <v>3.0000044116897184</v>
      </c>
    </row>
    <row r="734" spans="1:3" x14ac:dyDescent="0.25">
      <c r="A734" s="4">
        <v>3.54</v>
      </c>
      <c r="C734" s="4">
        <f t="shared" si="14"/>
        <v>2.9976662322169441</v>
      </c>
    </row>
    <row r="735" spans="1:3" x14ac:dyDescent="0.25">
      <c r="A735" s="4">
        <v>3.5449999999999999</v>
      </c>
      <c r="C735" s="4">
        <f t="shared" si="14"/>
        <v>2.9953280527441688</v>
      </c>
    </row>
    <row r="736" spans="1:3" x14ac:dyDescent="0.25">
      <c r="A736" s="4">
        <v>3.55</v>
      </c>
      <c r="C736" s="4">
        <f t="shared" si="14"/>
        <v>2.9929898732713944</v>
      </c>
    </row>
    <row r="737" spans="1:3" x14ac:dyDescent="0.25">
      <c r="A737" s="4">
        <v>3.5550000000000002</v>
      </c>
      <c r="C737" s="4">
        <f t="shared" si="14"/>
        <v>2.9906516937986201</v>
      </c>
    </row>
    <row r="738" spans="1:3" x14ac:dyDescent="0.25">
      <c r="A738" s="4">
        <v>3.56</v>
      </c>
      <c r="C738" s="4">
        <f t="shared" si="14"/>
        <v>2.9883135143258457</v>
      </c>
    </row>
    <row r="739" spans="1:3" x14ac:dyDescent="0.25">
      <c r="A739" s="4">
        <v>3.5649999999999999</v>
      </c>
      <c r="C739" s="4">
        <f t="shared" si="14"/>
        <v>2.9859753348530713</v>
      </c>
    </row>
    <row r="740" spans="1:3" x14ac:dyDescent="0.25">
      <c r="A740" s="4">
        <v>3.57</v>
      </c>
      <c r="C740" s="4">
        <f t="shared" si="14"/>
        <v>2.9836371553802969</v>
      </c>
    </row>
    <row r="741" spans="1:3" x14ac:dyDescent="0.25">
      <c r="A741" s="4">
        <v>3.5750000000000002</v>
      </c>
      <c r="C741" s="4">
        <f t="shared" si="14"/>
        <v>2.9812989759075226</v>
      </c>
    </row>
    <row r="742" spans="1:3" x14ac:dyDescent="0.25">
      <c r="A742" s="4">
        <v>3.58</v>
      </c>
      <c r="C742" s="4">
        <f t="shared" si="14"/>
        <v>2.9789607964347482</v>
      </c>
    </row>
    <row r="743" spans="1:3" x14ac:dyDescent="0.25">
      <c r="A743" s="4">
        <v>3.585</v>
      </c>
      <c r="C743" s="4">
        <f t="shared" si="14"/>
        <v>2.9766226169619738</v>
      </c>
    </row>
    <row r="744" spans="1:3" x14ac:dyDescent="0.25">
      <c r="A744" s="4">
        <v>3.59</v>
      </c>
      <c r="C744" s="4">
        <f t="shared" si="14"/>
        <v>2.9742844374891986</v>
      </c>
    </row>
    <row r="745" spans="1:3" x14ac:dyDescent="0.25">
      <c r="A745" s="4">
        <v>3.5950000000000002</v>
      </c>
      <c r="C745" s="4">
        <f t="shared" si="14"/>
        <v>2.9719462580164242</v>
      </c>
    </row>
    <row r="746" spans="1:3" x14ac:dyDescent="0.25">
      <c r="A746" s="4">
        <v>3.6</v>
      </c>
      <c r="C746" s="4">
        <f t="shared" si="14"/>
        <v>2.9696080785436498</v>
      </c>
    </row>
    <row r="747" spans="1:3" x14ac:dyDescent="0.25">
      <c r="A747" s="4">
        <v>3.605</v>
      </c>
      <c r="C747" s="4">
        <f t="shared" si="14"/>
        <v>2.9672698990708755</v>
      </c>
    </row>
    <row r="748" spans="1:3" x14ac:dyDescent="0.25">
      <c r="A748" s="4">
        <v>3.61</v>
      </c>
      <c r="C748" s="4">
        <f t="shared" si="14"/>
        <v>2.9649317195981011</v>
      </c>
    </row>
    <row r="749" spans="1:3" x14ac:dyDescent="0.25">
      <c r="A749" s="4">
        <v>3.6150000000000002</v>
      </c>
      <c r="C749" s="4">
        <f t="shared" si="14"/>
        <v>2.9625935401253267</v>
      </c>
    </row>
    <row r="750" spans="1:3" x14ac:dyDescent="0.25">
      <c r="A750" s="4">
        <v>3.62</v>
      </c>
      <c r="C750" s="4">
        <f t="shared" si="14"/>
        <v>2.9602553606525523</v>
      </c>
    </row>
    <row r="751" spans="1:3" x14ac:dyDescent="0.25">
      <c r="A751" s="4">
        <v>3.625</v>
      </c>
      <c r="C751" s="4">
        <f t="shared" si="14"/>
        <v>2.957917181179778</v>
      </c>
    </row>
    <row r="752" spans="1:3" x14ac:dyDescent="0.25">
      <c r="A752" s="4">
        <v>3.63</v>
      </c>
      <c r="C752" s="4">
        <f t="shared" si="14"/>
        <v>2.9555790017070036</v>
      </c>
    </row>
    <row r="753" spans="1:3" x14ac:dyDescent="0.25">
      <c r="A753" s="4">
        <v>3.6349999999999998</v>
      </c>
      <c r="C753" s="4">
        <f t="shared" si="14"/>
        <v>2.9532408222342292</v>
      </c>
    </row>
    <row r="754" spans="1:3" x14ac:dyDescent="0.25">
      <c r="A754" s="4">
        <v>3.64</v>
      </c>
      <c r="C754" s="4">
        <f t="shared" si="14"/>
        <v>2.950902642761454</v>
      </c>
    </row>
    <row r="755" spans="1:3" x14ac:dyDescent="0.25">
      <c r="A755" s="4">
        <v>3.645</v>
      </c>
      <c r="C755" s="4">
        <f t="shared" si="14"/>
        <v>2.9485644632886796</v>
      </c>
    </row>
    <row r="756" spans="1:3" x14ac:dyDescent="0.25">
      <c r="A756" s="4">
        <v>3.65</v>
      </c>
      <c r="C756" s="4">
        <f t="shared" si="14"/>
        <v>2.9462262838159052</v>
      </c>
    </row>
    <row r="757" spans="1:3" x14ac:dyDescent="0.25">
      <c r="A757" s="4">
        <v>3.6549999999999998</v>
      </c>
      <c r="C757" s="4">
        <f t="shared" si="14"/>
        <v>2.9438881043431309</v>
      </c>
    </row>
    <row r="758" spans="1:3" x14ac:dyDescent="0.25">
      <c r="A758" s="4">
        <v>3.66</v>
      </c>
      <c r="C758" s="4">
        <f t="shared" si="14"/>
        <v>2.9415499248703565</v>
      </c>
    </row>
    <row r="759" spans="1:3" x14ac:dyDescent="0.25">
      <c r="A759" s="4">
        <v>3.665</v>
      </c>
      <c r="C759" s="4">
        <f t="shared" si="14"/>
        <v>2.9392117453975821</v>
      </c>
    </row>
    <row r="760" spans="1:3" x14ac:dyDescent="0.25">
      <c r="A760" s="4">
        <v>3.67</v>
      </c>
      <c r="C760" s="4">
        <f t="shared" si="14"/>
        <v>2.9368735659248077</v>
      </c>
    </row>
    <row r="761" spans="1:3" x14ac:dyDescent="0.25">
      <c r="A761" s="4">
        <v>3.6749999999999998</v>
      </c>
      <c r="C761" s="4">
        <f t="shared" si="14"/>
        <v>2.9345353864520334</v>
      </c>
    </row>
    <row r="762" spans="1:3" x14ac:dyDescent="0.25">
      <c r="A762" s="4">
        <v>3.68</v>
      </c>
      <c r="C762" s="4">
        <f t="shared" si="14"/>
        <v>2.932197206979259</v>
      </c>
    </row>
    <row r="763" spans="1:3" x14ac:dyDescent="0.25">
      <c r="A763" s="4">
        <v>3.6850000000000001</v>
      </c>
      <c r="C763" s="4">
        <f t="shared" si="14"/>
        <v>2.9298590275064846</v>
      </c>
    </row>
    <row r="764" spans="1:3" x14ac:dyDescent="0.25">
      <c r="A764" s="4">
        <v>3.69</v>
      </c>
      <c r="C764" s="4">
        <f t="shared" si="14"/>
        <v>2.9275208480337103</v>
      </c>
    </row>
    <row r="765" spans="1:3" x14ac:dyDescent="0.25">
      <c r="A765" s="4">
        <v>3.6949999999999998</v>
      </c>
      <c r="C765" s="4">
        <f t="shared" si="14"/>
        <v>2.9251826685609359</v>
      </c>
    </row>
    <row r="766" spans="1:3" x14ac:dyDescent="0.25">
      <c r="A766" s="4">
        <v>3.7</v>
      </c>
      <c r="C766" s="4">
        <f t="shared" si="14"/>
        <v>2.9228444890881615</v>
      </c>
    </row>
    <row r="767" spans="1:3" x14ac:dyDescent="0.25">
      <c r="A767" s="4">
        <v>3.7050000000000001</v>
      </c>
      <c r="C767" s="4">
        <f t="shared" si="14"/>
        <v>2.9205063096153863</v>
      </c>
    </row>
    <row r="768" spans="1:3" x14ac:dyDescent="0.25">
      <c r="A768" s="4">
        <v>3.71</v>
      </c>
      <c r="C768" s="4">
        <f t="shared" si="14"/>
        <v>2.9181681301426128</v>
      </c>
    </row>
    <row r="769" spans="1:3" x14ac:dyDescent="0.25">
      <c r="A769" s="4">
        <v>3.7149999999999999</v>
      </c>
      <c r="C769" s="4">
        <f t="shared" si="14"/>
        <v>2.9158299506698384</v>
      </c>
    </row>
    <row r="770" spans="1:3" x14ac:dyDescent="0.25">
      <c r="A770" s="4">
        <v>3.72</v>
      </c>
      <c r="C770" s="4">
        <f t="shared" si="14"/>
        <v>2.9134917711970632</v>
      </c>
    </row>
    <row r="771" spans="1:3" x14ac:dyDescent="0.25">
      <c r="A771" s="4">
        <v>3.7250000000000001</v>
      </c>
      <c r="C771" s="4">
        <f t="shared" si="14"/>
        <v>2.9111535917242888</v>
      </c>
    </row>
    <row r="772" spans="1:3" x14ac:dyDescent="0.25">
      <c r="A772" s="4">
        <v>3.73</v>
      </c>
      <c r="C772" s="4">
        <f t="shared" si="14"/>
        <v>2.9088154122515144</v>
      </c>
    </row>
    <row r="773" spans="1:3" x14ac:dyDescent="0.25">
      <c r="A773" s="4">
        <v>3.7349999999999999</v>
      </c>
      <c r="C773" s="4">
        <f t="shared" si="14"/>
        <v>2.90647723277874</v>
      </c>
    </row>
    <row r="774" spans="1:3" x14ac:dyDescent="0.25">
      <c r="A774" s="4">
        <v>3.74</v>
      </c>
      <c r="C774" s="4">
        <f t="shared" si="14"/>
        <v>2.9041390533059657</v>
      </c>
    </row>
    <row r="775" spans="1:3" x14ac:dyDescent="0.25">
      <c r="A775" s="4">
        <v>3.7450000000000001</v>
      </c>
      <c r="C775" s="4">
        <f t="shared" si="14"/>
        <v>2.9018008738331913</v>
      </c>
    </row>
    <row r="776" spans="1:3" x14ac:dyDescent="0.25">
      <c r="A776" s="4">
        <v>3.75</v>
      </c>
      <c r="C776" s="4">
        <f t="shared" si="14"/>
        <v>2.8994626943604169</v>
      </c>
    </row>
    <row r="777" spans="1:3" x14ac:dyDescent="0.25">
      <c r="A777" s="4">
        <v>3.7549999999999999</v>
      </c>
      <c r="C777" s="4">
        <f t="shared" si="14"/>
        <v>2.8971245148876426</v>
      </c>
    </row>
    <row r="778" spans="1:3" x14ac:dyDescent="0.25">
      <c r="A778" s="4">
        <v>3.76</v>
      </c>
      <c r="C778" s="4">
        <f t="shared" si="14"/>
        <v>2.8947863354148682</v>
      </c>
    </row>
    <row r="779" spans="1:3" x14ac:dyDescent="0.25">
      <c r="A779" s="4">
        <v>3.7650000000000001</v>
      </c>
      <c r="C779" s="4">
        <f t="shared" si="14"/>
        <v>2.8924481559420938</v>
      </c>
    </row>
    <row r="780" spans="1:3" x14ac:dyDescent="0.25">
      <c r="A780" s="4">
        <v>3.77</v>
      </c>
      <c r="C780" s="4">
        <f t="shared" si="14"/>
        <v>2.8901099764693194</v>
      </c>
    </row>
    <row r="781" spans="1:3" x14ac:dyDescent="0.25">
      <c r="A781" s="4">
        <v>3.7749999999999999</v>
      </c>
      <c r="C781" s="4">
        <f t="shared" si="14"/>
        <v>2.8877717969965442</v>
      </c>
    </row>
    <row r="782" spans="1:3" x14ac:dyDescent="0.25">
      <c r="A782" s="4">
        <v>3.78</v>
      </c>
      <c r="C782" s="4">
        <f t="shared" si="14"/>
        <v>2.8854336175237698</v>
      </c>
    </row>
    <row r="783" spans="1:3" x14ac:dyDescent="0.25">
      <c r="A783" s="4">
        <v>3.7850000000000001</v>
      </c>
      <c r="C783" s="4">
        <f t="shared" si="14"/>
        <v>2.8830954380509954</v>
      </c>
    </row>
    <row r="784" spans="1:3" x14ac:dyDescent="0.25">
      <c r="A784" s="4">
        <v>3.79</v>
      </c>
      <c r="C784" s="4">
        <f t="shared" si="14"/>
        <v>2.8807572585782211</v>
      </c>
    </row>
    <row r="785" spans="1:3" x14ac:dyDescent="0.25">
      <c r="A785" s="4">
        <v>3.7949999999999999</v>
      </c>
      <c r="C785" s="4">
        <f t="shared" si="14"/>
        <v>2.8784190791054467</v>
      </c>
    </row>
    <row r="786" spans="1:3" x14ac:dyDescent="0.25">
      <c r="A786" s="4">
        <v>3.8</v>
      </c>
      <c r="C786" s="4">
        <f t="shared" si="14"/>
        <v>2.8760808996326723</v>
      </c>
    </row>
    <row r="787" spans="1:3" x14ac:dyDescent="0.25">
      <c r="A787" s="4">
        <v>3.8050000000000002</v>
      </c>
      <c r="C787" s="4">
        <f t="shared" si="14"/>
        <v>2.873742720159898</v>
      </c>
    </row>
    <row r="788" spans="1:3" x14ac:dyDescent="0.25">
      <c r="A788" s="4">
        <v>3.81</v>
      </c>
      <c r="C788" s="4">
        <f t="shared" si="14"/>
        <v>2.8714045406871236</v>
      </c>
    </row>
    <row r="789" spans="1:3" x14ac:dyDescent="0.25">
      <c r="A789" s="4">
        <v>3.8149999999999999</v>
      </c>
      <c r="C789" s="4">
        <f t="shared" si="14"/>
        <v>2.8690663612143492</v>
      </c>
    </row>
    <row r="790" spans="1:3" x14ac:dyDescent="0.25">
      <c r="A790" s="4">
        <v>3.82</v>
      </c>
      <c r="C790" s="4">
        <f t="shared" si="14"/>
        <v>2.8667281817415748</v>
      </c>
    </row>
    <row r="791" spans="1:3" x14ac:dyDescent="0.25">
      <c r="A791" s="4">
        <v>3.8250000000000002</v>
      </c>
      <c r="C791" s="4">
        <f t="shared" si="14"/>
        <v>2.8643900022688005</v>
      </c>
    </row>
    <row r="792" spans="1:3" x14ac:dyDescent="0.25">
      <c r="A792" s="4">
        <v>3.83</v>
      </c>
      <c r="C792" s="4">
        <f t="shared" si="14"/>
        <v>2.8620518227960261</v>
      </c>
    </row>
    <row r="793" spans="1:3" x14ac:dyDescent="0.25">
      <c r="A793" s="4">
        <v>3.835</v>
      </c>
      <c r="C793" s="4">
        <f t="shared" si="14"/>
        <v>2.8597136433232517</v>
      </c>
    </row>
    <row r="794" spans="1:3" x14ac:dyDescent="0.25">
      <c r="A794" s="4">
        <v>3.84</v>
      </c>
      <c r="C794" s="4">
        <f t="shared" si="14"/>
        <v>2.8573754638504765</v>
      </c>
    </row>
    <row r="795" spans="1:3" x14ac:dyDescent="0.25">
      <c r="A795" s="4">
        <v>3.8450000000000002</v>
      </c>
      <c r="C795" s="4">
        <f t="shared" si="14"/>
        <v>2.8550372843777021</v>
      </c>
    </row>
    <row r="796" spans="1:3" x14ac:dyDescent="0.25">
      <c r="A796" s="4">
        <v>3.85</v>
      </c>
      <c r="C796" s="4">
        <f t="shared" si="14"/>
        <v>2.8526991049049277</v>
      </c>
    </row>
    <row r="797" spans="1:3" x14ac:dyDescent="0.25">
      <c r="A797" s="4">
        <v>3.855</v>
      </c>
      <c r="C797" s="4">
        <f t="shared" ref="C797:C860" si="15">$G$5+LOG10($G$2*EXP(-$G$3*A797)+(1-$G$2)*EXP(-$G$4*A797))</f>
        <v>2.8503609254321534</v>
      </c>
    </row>
    <row r="798" spans="1:3" x14ac:dyDescent="0.25">
      <c r="A798" s="4">
        <v>3.86</v>
      </c>
      <c r="C798" s="4">
        <f t="shared" si="15"/>
        <v>2.848022745959379</v>
      </c>
    </row>
    <row r="799" spans="1:3" x14ac:dyDescent="0.25">
      <c r="A799" s="4">
        <v>3.8650000000000002</v>
      </c>
      <c r="C799" s="4">
        <f t="shared" si="15"/>
        <v>2.8456845664866046</v>
      </c>
    </row>
    <row r="800" spans="1:3" x14ac:dyDescent="0.25">
      <c r="A800" s="4">
        <v>3.87</v>
      </c>
      <c r="C800" s="4">
        <f t="shared" si="15"/>
        <v>2.8433463870138302</v>
      </c>
    </row>
    <row r="801" spans="1:3" x14ac:dyDescent="0.25">
      <c r="A801" s="4">
        <v>3.875</v>
      </c>
      <c r="C801" s="4">
        <f t="shared" si="15"/>
        <v>2.8410082075410559</v>
      </c>
    </row>
    <row r="802" spans="1:3" x14ac:dyDescent="0.25">
      <c r="A802" s="4">
        <v>3.88</v>
      </c>
      <c r="C802" s="4">
        <f t="shared" si="15"/>
        <v>2.8386700280682815</v>
      </c>
    </row>
    <row r="803" spans="1:3" x14ac:dyDescent="0.25">
      <c r="A803" s="4">
        <v>3.8849999999999998</v>
      </c>
      <c r="C803" s="4">
        <f t="shared" si="15"/>
        <v>2.8363318485955071</v>
      </c>
    </row>
    <row r="804" spans="1:3" x14ac:dyDescent="0.25">
      <c r="A804" s="4">
        <v>3.89</v>
      </c>
      <c r="C804" s="4">
        <f t="shared" si="15"/>
        <v>2.8339936691227328</v>
      </c>
    </row>
    <row r="805" spans="1:3" x14ac:dyDescent="0.25">
      <c r="A805" s="4">
        <v>3.895</v>
      </c>
      <c r="C805" s="4">
        <f t="shared" si="15"/>
        <v>2.8316554896499584</v>
      </c>
    </row>
    <row r="806" spans="1:3" x14ac:dyDescent="0.25">
      <c r="A806" s="4">
        <v>3.9</v>
      </c>
      <c r="C806" s="4">
        <f t="shared" si="15"/>
        <v>2.829317310177184</v>
      </c>
    </row>
    <row r="807" spans="1:3" x14ac:dyDescent="0.25">
      <c r="A807" s="4">
        <v>3.9049999999999998</v>
      </c>
      <c r="C807" s="4">
        <f t="shared" si="15"/>
        <v>2.8269791307044096</v>
      </c>
    </row>
    <row r="808" spans="1:3" x14ac:dyDescent="0.25">
      <c r="A808" s="4">
        <v>3.91</v>
      </c>
      <c r="C808" s="4">
        <f t="shared" si="15"/>
        <v>2.8246409512316353</v>
      </c>
    </row>
    <row r="809" spans="1:3" x14ac:dyDescent="0.25">
      <c r="A809" s="4">
        <v>3.915</v>
      </c>
      <c r="C809" s="4">
        <f t="shared" si="15"/>
        <v>2.8223027717588609</v>
      </c>
    </row>
    <row r="810" spans="1:3" x14ac:dyDescent="0.25">
      <c r="A810" s="4">
        <v>3.92</v>
      </c>
      <c r="C810" s="4">
        <f t="shared" si="15"/>
        <v>2.8199645922860865</v>
      </c>
    </row>
    <row r="811" spans="1:3" x14ac:dyDescent="0.25">
      <c r="A811" s="4">
        <v>3.9249999999999998</v>
      </c>
      <c r="C811" s="4">
        <f t="shared" si="15"/>
        <v>2.8176264128133113</v>
      </c>
    </row>
    <row r="812" spans="1:3" x14ac:dyDescent="0.25">
      <c r="A812" s="4">
        <v>3.93</v>
      </c>
      <c r="C812" s="4">
        <f t="shared" si="15"/>
        <v>2.8152882333405369</v>
      </c>
    </row>
    <row r="813" spans="1:3" x14ac:dyDescent="0.25">
      <c r="A813" s="4">
        <v>3.9350000000000001</v>
      </c>
      <c r="C813" s="4">
        <f t="shared" si="15"/>
        <v>2.8129500538677625</v>
      </c>
    </row>
    <row r="814" spans="1:3" x14ac:dyDescent="0.25">
      <c r="A814" s="4">
        <v>3.94</v>
      </c>
      <c r="C814" s="4">
        <f t="shared" si="15"/>
        <v>2.8106118743949882</v>
      </c>
    </row>
    <row r="815" spans="1:3" x14ac:dyDescent="0.25">
      <c r="A815" s="4">
        <v>3.9449999999999998</v>
      </c>
      <c r="C815" s="4">
        <f t="shared" si="15"/>
        <v>2.8082736949222138</v>
      </c>
    </row>
    <row r="816" spans="1:3" x14ac:dyDescent="0.25">
      <c r="A816" s="4">
        <v>3.95</v>
      </c>
      <c r="C816" s="4">
        <f t="shared" si="15"/>
        <v>2.8059355154494394</v>
      </c>
    </row>
    <row r="817" spans="1:3" x14ac:dyDescent="0.25">
      <c r="A817" s="4">
        <v>3.9550000000000001</v>
      </c>
      <c r="C817" s="4">
        <f t="shared" si="15"/>
        <v>2.8035973359766651</v>
      </c>
    </row>
    <row r="818" spans="1:3" x14ac:dyDescent="0.25">
      <c r="A818" s="4">
        <v>3.96</v>
      </c>
      <c r="C818" s="4">
        <f t="shared" si="15"/>
        <v>2.8012591565038907</v>
      </c>
    </row>
    <row r="819" spans="1:3" x14ac:dyDescent="0.25">
      <c r="A819" s="4">
        <v>3.9649999999999999</v>
      </c>
      <c r="C819" s="4">
        <f t="shared" si="15"/>
        <v>2.7989209770311163</v>
      </c>
    </row>
    <row r="820" spans="1:3" x14ac:dyDescent="0.25">
      <c r="A820" s="4">
        <v>3.97</v>
      </c>
      <c r="C820" s="4">
        <f t="shared" si="15"/>
        <v>2.7965827975583419</v>
      </c>
    </row>
    <row r="821" spans="1:3" x14ac:dyDescent="0.25">
      <c r="A821" s="4">
        <v>3.9750000000000001</v>
      </c>
      <c r="C821" s="4">
        <f t="shared" si="15"/>
        <v>2.7942446180855676</v>
      </c>
    </row>
    <row r="822" spans="1:3" x14ac:dyDescent="0.25">
      <c r="A822" s="4">
        <v>3.98</v>
      </c>
      <c r="C822" s="4">
        <f t="shared" si="15"/>
        <v>2.7919064386127923</v>
      </c>
    </row>
    <row r="823" spans="1:3" x14ac:dyDescent="0.25">
      <c r="A823" s="4">
        <v>3.9849999999999999</v>
      </c>
      <c r="C823" s="4">
        <f t="shared" si="15"/>
        <v>2.7895682591400179</v>
      </c>
    </row>
    <row r="824" spans="1:3" x14ac:dyDescent="0.25">
      <c r="A824" s="4">
        <v>3.99</v>
      </c>
      <c r="C824" s="4">
        <f t="shared" si="15"/>
        <v>2.7872300796672436</v>
      </c>
    </row>
    <row r="825" spans="1:3" x14ac:dyDescent="0.25">
      <c r="A825" s="4">
        <v>3.9950000000000001</v>
      </c>
      <c r="C825" s="4">
        <f t="shared" si="15"/>
        <v>2.7848919001944692</v>
      </c>
    </row>
    <row r="826" spans="1:3" x14ac:dyDescent="0.25">
      <c r="A826" s="4">
        <v>4</v>
      </c>
      <c r="C826" s="4">
        <f t="shared" si="15"/>
        <v>2.7825537207216948</v>
      </c>
    </row>
    <row r="827" spans="1:3" x14ac:dyDescent="0.25">
      <c r="A827" s="4">
        <v>4.0049999999999999</v>
      </c>
      <c r="C827" s="4">
        <f t="shared" si="15"/>
        <v>2.7802155412489205</v>
      </c>
    </row>
    <row r="828" spans="1:3" x14ac:dyDescent="0.25">
      <c r="A828" s="4">
        <v>4.01</v>
      </c>
      <c r="C828" s="4">
        <f t="shared" si="15"/>
        <v>2.7778773617761461</v>
      </c>
    </row>
    <row r="829" spans="1:3" x14ac:dyDescent="0.25">
      <c r="A829" s="4">
        <v>4.0149999999999997</v>
      </c>
      <c r="C829" s="4">
        <f t="shared" si="15"/>
        <v>2.7755391823033717</v>
      </c>
    </row>
    <row r="830" spans="1:3" x14ac:dyDescent="0.25">
      <c r="A830" s="4">
        <v>4.0199999999999996</v>
      </c>
      <c r="C830" s="4">
        <f t="shared" si="15"/>
        <v>2.7732010028305973</v>
      </c>
    </row>
    <row r="831" spans="1:3" x14ac:dyDescent="0.25">
      <c r="A831" s="4">
        <v>4.0250000000000004</v>
      </c>
      <c r="C831" s="4">
        <f t="shared" si="15"/>
        <v>2.770862823357823</v>
      </c>
    </row>
    <row r="832" spans="1:3" x14ac:dyDescent="0.25">
      <c r="A832" s="4">
        <v>4.03</v>
      </c>
      <c r="C832" s="4">
        <f t="shared" si="15"/>
        <v>2.7685246438850486</v>
      </c>
    </row>
    <row r="833" spans="1:3" x14ac:dyDescent="0.25">
      <c r="A833" s="4">
        <v>4.0350000000000001</v>
      </c>
      <c r="C833" s="4">
        <f t="shared" si="15"/>
        <v>2.7661864644122733</v>
      </c>
    </row>
    <row r="834" spans="1:3" x14ac:dyDescent="0.25">
      <c r="A834" s="4">
        <v>4.04</v>
      </c>
      <c r="C834" s="4">
        <f t="shared" si="15"/>
        <v>2.7638482849394999</v>
      </c>
    </row>
    <row r="835" spans="1:3" x14ac:dyDescent="0.25">
      <c r="A835" s="4">
        <v>4.0449999999999999</v>
      </c>
      <c r="C835" s="4">
        <f t="shared" si="15"/>
        <v>2.7615101054667255</v>
      </c>
    </row>
    <row r="836" spans="1:3" x14ac:dyDescent="0.25">
      <c r="A836" s="4">
        <v>4.05</v>
      </c>
      <c r="C836" s="4">
        <f t="shared" si="15"/>
        <v>2.7591719259939511</v>
      </c>
    </row>
    <row r="837" spans="1:3" x14ac:dyDescent="0.25">
      <c r="A837" s="4">
        <v>4.0549999999999997</v>
      </c>
      <c r="C837" s="4">
        <f t="shared" si="15"/>
        <v>2.7568337465211767</v>
      </c>
    </row>
    <row r="838" spans="1:3" x14ac:dyDescent="0.25">
      <c r="A838" s="4">
        <v>4.0599999999999996</v>
      </c>
      <c r="C838" s="4">
        <f t="shared" si="15"/>
        <v>2.7544955670484015</v>
      </c>
    </row>
    <row r="839" spans="1:3" x14ac:dyDescent="0.25">
      <c r="A839" s="4">
        <v>4.0650000000000004</v>
      </c>
      <c r="C839" s="4">
        <f t="shared" si="15"/>
        <v>2.7521573875756271</v>
      </c>
    </row>
    <row r="840" spans="1:3" x14ac:dyDescent="0.25">
      <c r="A840" s="4">
        <v>4.07</v>
      </c>
      <c r="C840" s="4">
        <f t="shared" si="15"/>
        <v>2.7498192081028527</v>
      </c>
    </row>
    <row r="841" spans="1:3" x14ac:dyDescent="0.25">
      <c r="A841" s="4">
        <v>4.0750000000000002</v>
      </c>
      <c r="C841" s="4">
        <f t="shared" si="15"/>
        <v>2.7474810286300784</v>
      </c>
    </row>
    <row r="842" spans="1:3" x14ac:dyDescent="0.25">
      <c r="A842" s="4">
        <v>4.08</v>
      </c>
      <c r="C842" s="4">
        <f t="shared" si="15"/>
        <v>2.745142849157304</v>
      </c>
    </row>
    <row r="843" spans="1:3" x14ac:dyDescent="0.25">
      <c r="A843" s="4">
        <v>4.085</v>
      </c>
      <c r="C843" s="4">
        <f t="shared" si="15"/>
        <v>2.7428046696845296</v>
      </c>
    </row>
    <row r="844" spans="1:3" x14ac:dyDescent="0.25">
      <c r="A844" s="4">
        <v>4.09</v>
      </c>
      <c r="C844" s="4">
        <f t="shared" si="15"/>
        <v>2.7404664902117553</v>
      </c>
    </row>
    <row r="845" spans="1:3" x14ac:dyDescent="0.25">
      <c r="A845" s="4">
        <v>4.0949999999999998</v>
      </c>
      <c r="C845" s="4">
        <f t="shared" si="15"/>
        <v>2.7381283107389809</v>
      </c>
    </row>
    <row r="846" spans="1:3" x14ac:dyDescent="0.25">
      <c r="A846" s="4">
        <v>4.0999999999999996</v>
      </c>
      <c r="C846" s="4">
        <f t="shared" si="15"/>
        <v>2.7357901312662065</v>
      </c>
    </row>
    <row r="847" spans="1:3" x14ac:dyDescent="0.25">
      <c r="A847" s="4">
        <v>4.1050000000000004</v>
      </c>
      <c r="C847" s="4">
        <f t="shared" si="15"/>
        <v>2.7334519517934313</v>
      </c>
    </row>
    <row r="848" spans="1:3" x14ac:dyDescent="0.25">
      <c r="A848" s="4">
        <v>4.1100000000000003</v>
      </c>
      <c r="C848" s="4">
        <f t="shared" si="15"/>
        <v>2.7311137723206578</v>
      </c>
    </row>
    <row r="849" spans="1:3" x14ac:dyDescent="0.25">
      <c r="A849" s="4">
        <v>4.1150000000000002</v>
      </c>
      <c r="C849" s="4">
        <f t="shared" si="15"/>
        <v>2.7287755928478834</v>
      </c>
    </row>
    <row r="850" spans="1:3" x14ac:dyDescent="0.25">
      <c r="A850" s="4">
        <v>4.12</v>
      </c>
      <c r="C850" s="4">
        <f t="shared" si="15"/>
        <v>2.726437413375109</v>
      </c>
    </row>
    <row r="851" spans="1:3" x14ac:dyDescent="0.25">
      <c r="A851" s="4">
        <v>4.125</v>
      </c>
      <c r="C851" s="4">
        <f t="shared" si="15"/>
        <v>2.7240992339023338</v>
      </c>
    </row>
    <row r="852" spans="1:3" x14ac:dyDescent="0.25">
      <c r="A852" s="4">
        <v>4.13</v>
      </c>
      <c r="C852" s="4">
        <f t="shared" si="15"/>
        <v>2.7217610544295594</v>
      </c>
    </row>
    <row r="853" spans="1:3" x14ac:dyDescent="0.25">
      <c r="A853" s="4">
        <v>4.1349999999999998</v>
      </c>
      <c r="C853" s="4">
        <f t="shared" si="15"/>
        <v>2.7194228749567859</v>
      </c>
    </row>
    <row r="854" spans="1:3" x14ac:dyDescent="0.25">
      <c r="A854" s="4">
        <v>4.1399999999999997</v>
      </c>
      <c r="C854" s="4">
        <f t="shared" si="15"/>
        <v>2.7170846954840115</v>
      </c>
    </row>
    <row r="855" spans="1:3" x14ac:dyDescent="0.25">
      <c r="A855" s="4">
        <v>4.1449999999999996</v>
      </c>
      <c r="C855" s="4">
        <f t="shared" si="15"/>
        <v>2.7147465160112372</v>
      </c>
    </row>
    <row r="856" spans="1:3" x14ac:dyDescent="0.25">
      <c r="A856" s="4">
        <v>4.1500000000000004</v>
      </c>
      <c r="C856" s="4">
        <f t="shared" si="15"/>
        <v>2.7124083365384619</v>
      </c>
    </row>
    <row r="857" spans="1:3" x14ac:dyDescent="0.25">
      <c r="A857" s="4">
        <v>4.1550000000000002</v>
      </c>
      <c r="C857" s="4">
        <f t="shared" si="15"/>
        <v>2.7100701570656875</v>
      </c>
    </row>
    <row r="858" spans="1:3" x14ac:dyDescent="0.25">
      <c r="A858" s="4">
        <v>4.16</v>
      </c>
      <c r="C858" s="4">
        <f t="shared" si="15"/>
        <v>2.7077319775929132</v>
      </c>
    </row>
    <row r="859" spans="1:3" x14ac:dyDescent="0.25">
      <c r="A859" s="4">
        <v>4.165</v>
      </c>
      <c r="C859" s="4">
        <f t="shared" si="15"/>
        <v>2.7053937981201388</v>
      </c>
    </row>
    <row r="860" spans="1:3" x14ac:dyDescent="0.25">
      <c r="A860" s="4">
        <v>4.17</v>
      </c>
      <c r="C860" s="4">
        <f t="shared" si="15"/>
        <v>2.7030556186473644</v>
      </c>
    </row>
    <row r="861" spans="1:3" x14ac:dyDescent="0.25">
      <c r="A861" s="4">
        <v>4.1749999999999998</v>
      </c>
      <c r="C861" s="4">
        <f t="shared" ref="C861:C924" si="16">$G$5+LOG10($G$2*EXP(-$G$3*A861)+(1-$G$2)*EXP(-$G$4*A861))</f>
        <v>2.7007174391745901</v>
      </c>
    </row>
    <row r="862" spans="1:3" x14ac:dyDescent="0.25">
      <c r="A862" s="4">
        <v>4.18</v>
      </c>
      <c r="C862" s="4">
        <f t="shared" si="16"/>
        <v>2.6983792597018157</v>
      </c>
    </row>
    <row r="863" spans="1:3" x14ac:dyDescent="0.25">
      <c r="A863" s="4">
        <v>4.1849999999999996</v>
      </c>
      <c r="C863" s="4">
        <f t="shared" si="16"/>
        <v>2.6960410802290413</v>
      </c>
    </row>
    <row r="864" spans="1:3" x14ac:dyDescent="0.25">
      <c r="A864" s="4">
        <v>4.1900000000000004</v>
      </c>
      <c r="C864" s="4">
        <f t="shared" si="16"/>
        <v>2.6937029007562669</v>
      </c>
    </row>
    <row r="865" spans="1:3" x14ac:dyDescent="0.25">
      <c r="A865" s="4">
        <v>4.1950000000000003</v>
      </c>
      <c r="C865" s="4">
        <f t="shared" si="16"/>
        <v>2.6913647212834917</v>
      </c>
    </row>
    <row r="866" spans="1:3" x14ac:dyDescent="0.25">
      <c r="A866" s="4">
        <v>4.2</v>
      </c>
      <c r="C866" s="4">
        <f t="shared" si="16"/>
        <v>2.6890265418107173</v>
      </c>
    </row>
    <row r="867" spans="1:3" x14ac:dyDescent="0.25">
      <c r="A867" s="4">
        <v>4.2050000000000001</v>
      </c>
      <c r="C867" s="4">
        <f t="shared" si="16"/>
        <v>2.6866883623379429</v>
      </c>
    </row>
    <row r="868" spans="1:3" x14ac:dyDescent="0.25">
      <c r="A868" s="4">
        <v>4.21</v>
      </c>
      <c r="C868" s="4">
        <f t="shared" si="16"/>
        <v>2.6843501828651695</v>
      </c>
    </row>
    <row r="869" spans="1:3" x14ac:dyDescent="0.25">
      <c r="A869" s="4">
        <v>4.2149999999999999</v>
      </c>
      <c r="C869" s="4">
        <f t="shared" si="16"/>
        <v>2.6820120033923942</v>
      </c>
    </row>
    <row r="870" spans="1:3" x14ac:dyDescent="0.25">
      <c r="A870" s="4">
        <v>4.22</v>
      </c>
      <c r="C870" s="4">
        <f t="shared" si="16"/>
        <v>2.6796738239196198</v>
      </c>
    </row>
    <row r="871" spans="1:3" x14ac:dyDescent="0.25">
      <c r="A871" s="4">
        <v>4.2249999999999996</v>
      </c>
      <c r="C871" s="4">
        <f t="shared" si="16"/>
        <v>2.6773356444468455</v>
      </c>
    </row>
    <row r="872" spans="1:3" x14ac:dyDescent="0.25">
      <c r="A872" s="4">
        <v>4.2300000000000004</v>
      </c>
      <c r="C872" s="4">
        <f t="shared" si="16"/>
        <v>2.6749974649740711</v>
      </c>
    </row>
    <row r="873" spans="1:3" x14ac:dyDescent="0.25">
      <c r="A873" s="4">
        <v>4.2350000000000003</v>
      </c>
      <c r="C873" s="4">
        <f t="shared" si="16"/>
        <v>2.6726592855012967</v>
      </c>
    </row>
    <row r="874" spans="1:3" x14ac:dyDescent="0.25">
      <c r="A874" s="4">
        <v>4.24</v>
      </c>
      <c r="C874" s="4">
        <f t="shared" si="16"/>
        <v>2.6703211060285224</v>
      </c>
    </row>
    <row r="875" spans="1:3" x14ac:dyDescent="0.25">
      <c r="A875" s="4">
        <v>4.2450000000000001</v>
      </c>
      <c r="C875" s="4">
        <f t="shared" si="16"/>
        <v>2.667982926555748</v>
      </c>
    </row>
    <row r="876" spans="1:3" x14ac:dyDescent="0.25">
      <c r="A876" s="4">
        <v>4.25</v>
      </c>
      <c r="C876" s="4">
        <f t="shared" si="16"/>
        <v>2.6656447470829736</v>
      </c>
    </row>
    <row r="877" spans="1:3" x14ac:dyDescent="0.25">
      <c r="A877" s="4">
        <v>4.2549999999999999</v>
      </c>
      <c r="C877" s="4">
        <f t="shared" si="16"/>
        <v>2.6633065676101992</v>
      </c>
    </row>
    <row r="878" spans="1:3" x14ac:dyDescent="0.25">
      <c r="A878" s="4">
        <v>4.26</v>
      </c>
      <c r="C878" s="4">
        <f t="shared" si="16"/>
        <v>2.6609683881374249</v>
      </c>
    </row>
    <row r="879" spans="1:3" x14ac:dyDescent="0.25">
      <c r="A879" s="4">
        <v>4.2649999999999997</v>
      </c>
      <c r="C879" s="4">
        <f t="shared" si="16"/>
        <v>2.6586302086646505</v>
      </c>
    </row>
    <row r="880" spans="1:3" x14ac:dyDescent="0.25">
      <c r="A880" s="4">
        <v>4.2699999999999996</v>
      </c>
      <c r="C880" s="4">
        <f t="shared" si="16"/>
        <v>2.6562920291918761</v>
      </c>
    </row>
    <row r="881" spans="1:3" x14ac:dyDescent="0.25">
      <c r="A881" s="4">
        <v>4.2750000000000004</v>
      </c>
      <c r="C881" s="4">
        <f t="shared" si="16"/>
        <v>2.6539538497191009</v>
      </c>
    </row>
    <row r="882" spans="1:3" x14ac:dyDescent="0.25">
      <c r="A882" s="4">
        <v>4.28</v>
      </c>
      <c r="C882" s="4">
        <f t="shared" si="16"/>
        <v>2.6516156702463265</v>
      </c>
    </row>
    <row r="883" spans="1:3" x14ac:dyDescent="0.25">
      <c r="A883" s="4">
        <v>4.2850000000000001</v>
      </c>
      <c r="C883" s="4">
        <f t="shared" si="16"/>
        <v>2.6492774907735521</v>
      </c>
    </row>
    <row r="884" spans="1:3" x14ac:dyDescent="0.25">
      <c r="A884" s="4">
        <v>4.29</v>
      </c>
      <c r="C884" s="4">
        <f t="shared" si="16"/>
        <v>2.6469393113007778</v>
      </c>
    </row>
    <row r="885" spans="1:3" x14ac:dyDescent="0.25">
      <c r="A885" s="4">
        <v>4.2949999999999999</v>
      </c>
      <c r="C885" s="4">
        <f t="shared" si="16"/>
        <v>2.6446011318280034</v>
      </c>
    </row>
    <row r="886" spans="1:3" x14ac:dyDescent="0.25">
      <c r="A886" s="4">
        <v>4.3</v>
      </c>
      <c r="C886" s="4">
        <f t="shared" si="16"/>
        <v>2.642262952355229</v>
      </c>
    </row>
    <row r="887" spans="1:3" x14ac:dyDescent="0.25">
      <c r="A887" s="4">
        <v>4.3049999999999997</v>
      </c>
      <c r="C887" s="4">
        <f t="shared" si="16"/>
        <v>2.6399247728824546</v>
      </c>
    </row>
    <row r="888" spans="1:3" x14ac:dyDescent="0.25">
      <c r="A888" s="4">
        <v>4.3099999999999996</v>
      </c>
      <c r="C888" s="4">
        <f t="shared" si="16"/>
        <v>2.6375865934096803</v>
      </c>
    </row>
    <row r="889" spans="1:3" x14ac:dyDescent="0.25">
      <c r="A889" s="4">
        <v>4.3150000000000004</v>
      </c>
      <c r="C889" s="4">
        <f t="shared" si="16"/>
        <v>2.6352484139369059</v>
      </c>
    </row>
    <row r="890" spans="1:3" x14ac:dyDescent="0.25">
      <c r="A890" s="4">
        <v>4.32</v>
      </c>
      <c r="C890" s="4">
        <f t="shared" si="16"/>
        <v>2.6329102344641315</v>
      </c>
    </row>
    <row r="891" spans="1:3" x14ac:dyDescent="0.25">
      <c r="A891" s="4">
        <v>4.3250000000000002</v>
      </c>
      <c r="C891" s="4">
        <f t="shared" si="16"/>
        <v>2.6305720549913572</v>
      </c>
    </row>
    <row r="892" spans="1:3" x14ac:dyDescent="0.25">
      <c r="A892" s="4">
        <v>4.33</v>
      </c>
      <c r="C892" s="4">
        <f t="shared" si="16"/>
        <v>2.6282338755185828</v>
      </c>
    </row>
    <row r="893" spans="1:3" x14ac:dyDescent="0.25">
      <c r="A893" s="4">
        <v>4.335</v>
      </c>
      <c r="C893" s="4">
        <f t="shared" si="16"/>
        <v>2.6258956960458084</v>
      </c>
    </row>
    <row r="894" spans="1:3" x14ac:dyDescent="0.25">
      <c r="A894" s="4">
        <v>4.34</v>
      </c>
      <c r="C894" s="4">
        <f t="shared" si="16"/>
        <v>2.623557516573034</v>
      </c>
    </row>
    <row r="895" spans="1:3" x14ac:dyDescent="0.25">
      <c r="A895" s="4">
        <v>4.3449999999999998</v>
      </c>
      <c r="C895" s="4">
        <f t="shared" si="16"/>
        <v>2.6212193371002597</v>
      </c>
    </row>
    <row r="896" spans="1:3" x14ac:dyDescent="0.25">
      <c r="A896" s="4">
        <v>4.3499999999999996</v>
      </c>
      <c r="C896" s="4">
        <f t="shared" si="16"/>
        <v>2.6188811576274853</v>
      </c>
    </row>
    <row r="897" spans="1:3" x14ac:dyDescent="0.25">
      <c r="A897" s="4">
        <v>4.3550000000000004</v>
      </c>
      <c r="C897" s="4">
        <f t="shared" si="16"/>
        <v>2.61654297815471</v>
      </c>
    </row>
    <row r="898" spans="1:3" x14ac:dyDescent="0.25">
      <c r="A898" s="4">
        <v>4.3600000000000003</v>
      </c>
      <c r="C898" s="4">
        <f t="shared" si="16"/>
        <v>2.6142047986819357</v>
      </c>
    </row>
    <row r="899" spans="1:3" x14ac:dyDescent="0.25">
      <c r="A899" s="4">
        <v>4.3650000000000002</v>
      </c>
      <c r="C899" s="4">
        <f t="shared" si="16"/>
        <v>2.6118666192091613</v>
      </c>
    </row>
    <row r="900" spans="1:3" x14ac:dyDescent="0.25">
      <c r="A900" s="4">
        <v>4.37</v>
      </c>
      <c r="C900" s="4">
        <f t="shared" si="16"/>
        <v>2.6095284397363869</v>
      </c>
    </row>
    <row r="901" spans="1:3" x14ac:dyDescent="0.25">
      <c r="A901" s="4">
        <v>4.375</v>
      </c>
      <c r="C901" s="4">
        <f t="shared" si="16"/>
        <v>2.6071902602636126</v>
      </c>
    </row>
    <row r="902" spans="1:3" x14ac:dyDescent="0.25">
      <c r="A902" s="4">
        <v>4.38</v>
      </c>
      <c r="C902" s="4">
        <f t="shared" si="16"/>
        <v>2.6048520807908382</v>
      </c>
    </row>
    <row r="903" spans="1:3" x14ac:dyDescent="0.25">
      <c r="A903" s="4">
        <v>4.3849999999999998</v>
      </c>
      <c r="C903" s="4">
        <f t="shared" si="16"/>
        <v>2.6025139013180638</v>
      </c>
    </row>
    <row r="904" spans="1:3" x14ac:dyDescent="0.25">
      <c r="A904" s="4">
        <v>4.3899999999999997</v>
      </c>
      <c r="C904" s="4">
        <f t="shared" si="16"/>
        <v>2.6001757218452894</v>
      </c>
    </row>
    <row r="905" spans="1:3" x14ac:dyDescent="0.25">
      <c r="A905" s="4">
        <v>4.3949999999999996</v>
      </c>
      <c r="C905" s="4">
        <f t="shared" si="16"/>
        <v>2.5978375423725151</v>
      </c>
    </row>
    <row r="906" spans="1:3" x14ac:dyDescent="0.25">
      <c r="A906" s="4">
        <v>4.4000000000000004</v>
      </c>
      <c r="C906" s="4">
        <f t="shared" si="16"/>
        <v>2.5954993628997398</v>
      </c>
    </row>
    <row r="907" spans="1:3" x14ac:dyDescent="0.25">
      <c r="A907" s="4">
        <v>4.4050000000000002</v>
      </c>
      <c r="C907" s="4">
        <f t="shared" si="16"/>
        <v>2.5931611834269663</v>
      </c>
    </row>
    <row r="908" spans="1:3" x14ac:dyDescent="0.25">
      <c r="A908" s="4">
        <v>4.41</v>
      </c>
      <c r="C908" s="4">
        <f t="shared" si="16"/>
        <v>2.590823003954192</v>
      </c>
    </row>
    <row r="909" spans="1:3" x14ac:dyDescent="0.25">
      <c r="A909" s="4">
        <v>4.415</v>
      </c>
      <c r="C909" s="4">
        <f t="shared" si="16"/>
        <v>2.5884848244814176</v>
      </c>
    </row>
    <row r="910" spans="1:3" x14ac:dyDescent="0.25">
      <c r="A910" s="4">
        <v>4.42</v>
      </c>
      <c r="C910" s="4">
        <f t="shared" si="16"/>
        <v>2.5861466450086423</v>
      </c>
    </row>
    <row r="911" spans="1:3" x14ac:dyDescent="0.25">
      <c r="A911" s="4">
        <v>4.4249999999999998</v>
      </c>
      <c r="C911" s="4">
        <f t="shared" si="16"/>
        <v>2.583808465535868</v>
      </c>
    </row>
    <row r="912" spans="1:3" x14ac:dyDescent="0.25">
      <c r="A912" s="4">
        <v>4.43</v>
      </c>
      <c r="C912" s="4">
        <f t="shared" si="16"/>
        <v>2.5814702860630945</v>
      </c>
    </row>
    <row r="913" spans="1:3" x14ac:dyDescent="0.25">
      <c r="A913" s="4">
        <v>4.4349999999999996</v>
      </c>
      <c r="C913" s="4">
        <f t="shared" si="16"/>
        <v>2.5791321065903201</v>
      </c>
    </row>
    <row r="914" spans="1:3" x14ac:dyDescent="0.25">
      <c r="A914" s="4">
        <v>4.4400000000000004</v>
      </c>
      <c r="C914" s="4">
        <f t="shared" si="16"/>
        <v>2.5767939271175448</v>
      </c>
    </row>
    <row r="915" spans="1:3" x14ac:dyDescent="0.25">
      <c r="A915" s="4">
        <v>4.4450000000000003</v>
      </c>
      <c r="C915" s="4">
        <f t="shared" si="16"/>
        <v>2.5744557476447705</v>
      </c>
    </row>
    <row r="916" spans="1:3" x14ac:dyDescent="0.25">
      <c r="A916" s="4">
        <v>4.45</v>
      </c>
      <c r="C916" s="4">
        <f t="shared" si="16"/>
        <v>2.5721175681719961</v>
      </c>
    </row>
    <row r="917" spans="1:3" x14ac:dyDescent="0.25">
      <c r="A917" s="4">
        <v>4.4550000000000001</v>
      </c>
      <c r="C917" s="4">
        <f t="shared" si="16"/>
        <v>2.5697793886992217</v>
      </c>
    </row>
    <row r="918" spans="1:3" x14ac:dyDescent="0.25">
      <c r="A918" s="4">
        <v>4.46</v>
      </c>
      <c r="C918" s="4">
        <f t="shared" si="16"/>
        <v>2.5674412092264474</v>
      </c>
    </row>
    <row r="919" spans="1:3" x14ac:dyDescent="0.25">
      <c r="A919" s="4">
        <v>4.4649999999999999</v>
      </c>
      <c r="C919" s="4">
        <f t="shared" si="16"/>
        <v>2.565103029753673</v>
      </c>
    </row>
    <row r="920" spans="1:3" x14ac:dyDescent="0.25">
      <c r="A920" s="4">
        <v>4.47</v>
      </c>
      <c r="C920" s="4">
        <f t="shared" si="16"/>
        <v>2.5627648502808986</v>
      </c>
    </row>
    <row r="921" spans="1:3" x14ac:dyDescent="0.25">
      <c r="A921" s="4">
        <v>4.4749999999999996</v>
      </c>
      <c r="C921" s="4">
        <f t="shared" si="16"/>
        <v>2.5604266708081242</v>
      </c>
    </row>
    <row r="922" spans="1:3" x14ac:dyDescent="0.25">
      <c r="A922" s="4">
        <v>4.4800000000000004</v>
      </c>
      <c r="C922" s="4">
        <f t="shared" si="16"/>
        <v>2.558088491335349</v>
      </c>
    </row>
    <row r="923" spans="1:3" x14ac:dyDescent="0.25">
      <c r="A923" s="4">
        <v>4.4850000000000003</v>
      </c>
      <c r="C923" s="4">
        <f t="shared" si="16"/>
        <v>2.5557503118625755</v>
      </c>
    </row>
    <row r="924" spans="1:3" x14ac:dyDescent="0.25">
      <c r="A924" s="4">
        <v>4.49</v>
      </c>
      <c r="C924" s="4">
        <f t="shared" si="16"/>
        <v>2.5534121323898002</v>
      </c>
    </row>
    <row r="925" spans="1:3" x14ac:dyDescent="0.25">
      <c r="A925" s="4">
        <v>4.4950000000000001</v>
      </c>
      <c r="C925" s="4">
        <f t="shared" ref="C925:C988" si="17">$G$5+LOG10($G$2*EXP(-$G$3*A925)+(1-$G$2)*EXP(-$G$4*A925))</f>
        <v>2.5510739529170259</v>
      </c>
    </row>
    <row r="926" spans="1:3" x14ac:dyDescent="0.25">
      <c r="A926" s="4">
        <v>4.5</v>
      </c>
      <c r="C926" s="4">
        <f t="shared" si="17"/>
        <v>2.5487357734442515</v>
      </c>
    </row>
    <row r="927" spans="1:3" x14ac:dyDescent="0.25">
      <c r="A927" s="4">
        <v>4.5049999999999999</v>
      </c>
      <c r="C927" s="4">
        <f t="shared" si="17"/>
        <v>2.546397593971478</v>
      </c>
    </row>
    <row r="928" spans="1:3" x14ac:dyDescent="0.25">
      <c r="A928" s="4">
        <v>4.51</v>
      </c>
      <c r="C928" s="4">
        <f t="shared" si="17"/>
        <v>2.5440594144987028</v>
      </c>
    </row>
    <row r="929" spans="1:3" x14ac:dyDescent="0.25">
      <c r="A929" s="4">
        <v>4.5149999999999997</v>
      </c>
      <c r="C929" s="4">
        <f t="shared" si="17"/>
        <v>2.5417212350259284</v>
      </c>
    </row>
    <row r="930" spans="1:3" x14ac:dyDescent="0.25">
      <c r="A930" s="4">
        <v>4.5199999999999996</v>
      </c>
      <c r="C930" s="4">
        <f t="shared" si="17"/>
        <v>2.539383055553154</v>
      </c>
    </row>
    <row r="931" spans="1:3" x14ac:dyDescent="0.25">
      <c r="A931" s="4">
        <v>4.5250000000000004</v>
      </c>
      <c r="C931" s="4">
        <f t="shared" si="17"/>
        <v>2.5370448760803797</v>
      </c>
    </row>
    <row r="932" spans="1:3" x14ac:dyDescent="0.25">
      <c r="A932" s="4">
        <v>4.53</v>
      </c>
      <c r="C932" s="4">
        <f t="shared" si="17"/>
        <v>2.5347066966076053</v>
      </c>
    </row>
    <row r="933" spans="1:3" x14ac:dyDescent="0.25">
      <c r="A933" s="4">
        <v>4.5350000000000001</v>
      </c>
      <c r="C933" s="4">
        <f t="shared" si="17"/>
        <v>2.5323685171348309</v>
      </c>
    </row>
    <row r="934" spans="1:3" x14ac:dyDescent="0.25">
      <c r="A934" s="4">
        <v>4.54</v>
      </c>
      <c r="C934" s="4">
        <f t="shared" si="17"/>
        <v>2.5300303376620565</v>
      </c>
    </row>
    <row r="935" spans="1:3" x14ac:dyDescent="0.25">
      <c r="A935" s="4">
        <v>4.5449999999999999</v>
      </c>
      <c r="C935" s="4">
        <f t="shared" si="17"/>
        <v>2.5276921581892822</v>
      </c>
    </row>
    <row r="936" spans="1:3" x14ac:dyDescent="0.25">
      <c r="A936" s="4">
        <v>4.55</v>
      </c>
      <c r="C936" s="4">
        <f t="shared" si="17"/>
        <v>2.5253539787165078</v>
      </c>
    </row>
    <row r="937" spans="1:3" x14ac:dyDescent="0.25">
      <c r="A937" s="4">
        <v>4.5549999999999997</v>
      </c>
      <c r="C937" s="4">
        <f t="shared" si="17"/>
        <v>2.5230157992437334</v>
      </c>
    </row>
    <row r="938" spans="1:3" x14ac:dyDescent="0.25">
      <c r="A938" s="4">
        <v>4.5599999999999996</v>
      </c>
      <c r="C938" s="4">
        <f t="shared" si="17"/>
        <v>2.5206776197709591</v>
      </c>
    </row>
    <row r="939" spans="1:3" x14ac:dyDescent="0.25">
      <c r="A939" s="4">
        <v>4.5650000000000004</v>
      </c>
      <c r="C939" s="4">
        <f t="shared" si="17"/>
        <v>2.5183394402981838</v>
      </c>
    </row>
    <row r="940" spans="1:3" x14ac:dyDescent="0.25">
      <c r="A940" s="4">
        <v>4.57</v>
      </c>
      <c r="C940" s="4">
        <f t="shared" si="17"/>
        <v>2.5160012608254094</v>
      </c>
    </row>
    <row r="941" spans="1:3" x14ac:dyDescent="0.25">
      <c r="A941" s="4">
        <v>4.5750000000000002</v>
      </c>
      <c r="C941" s="4">
        <f t="shared" si="17"/>
        <v>2.5136630813526351</v>
      </c>
    </row>
    <row r="942" spans="1:3" x14ac:dyDescent="0.25">
      <c r="A942" s="4">
        <v>4.58</v>
      </c>
      <c r="C942" s="4">
        <f t="shared" si="17"/>
        <v>2.5113249018798607</v>
      </c>
    </row>
    <row r="943" spans="1:3" x14ac:dyDescent="0.25">
      <c r="A943" s="4">
        <v>4.585</v>
      </c>
      <c r="C943" s="4">
        <f t="shared" si="17"/>
        <v>2.5089867224070863</v>
      </c>
    </row>
    <row r="944" spans="1:3" x14ac:dyDescent="0.25">
      <c r="A944" s="4">
        <v>4.59</v>
      </c>
      <c r="C944" s="4">
        <f t="shared" si="17"/>
        <v>2.5066485429343119</v>
      </c>
    </row>
    <row r="945" spans="1:3" x14ac:dyDescent="0.25">
      <c r="A945" s="4">
        <v>4.5949999999999998</v>
      </c>
      <c r="C945" s="4">
        <f t="shared" si="17"/>
        <v>2.5043103634615376</v>
      </c>
    </row>
    <row r="946" spans="1:3" x14ac:dyDescent="0.25">
      <c r="A946" s="4">
        <v>4.5999999999999996</v>
      </c>
      <c r="C946" s="4">
        <f t="shared" si="17"/>
        <v>2.5019721839887632</v>
      </c>
    </row>
    <row r="947" spans="1:3" x14ac:dyDescent="0.25">
      <c r="A947" s="4">
        <v>4.6050000000000004</v>
      </c>
      <c r="C947" s="4">
        <f t="shared" si="17"/>
        <v>2.4996340045159888</v>
      </c>
    </row>
    <row r="948" spans="1:3" x14ac:dyDescent="0.25">
      <c r="A948" s="4">
        <v>4.6100000000000003</v>
      </c>
      <c r="C948" s="4">
        <f t="shared" si="17"/>
        <v>2.4972958250432145</v>
      </c>
    </row>
    <row r="949" spans="1:3" x14ac:dyDescent="0.25">
      <c r="A949" s="4">
        <v>4.6150000000000002</v>
      </c>
      <c r="C949" s="4">
        <f t="shared" si="17"/>
        <v>2.4949576455704401</v>
      </c>
    </row>
    <row r="950" spans="1:3" x14ac:dyDescent="0.25">
      <c r="A950" s="4">
        <v>4.62</v>
      </c>
      <c r="C950" s="4">
        <f t="shared" si="17"/>
        <v>2.4926194660976657</v>
      </c>
    </row>
    <row r="951" spans="1:3" x14ac:dyDescent="0.25">
      <c r="A951" s="4">
        <v>4.625</v>
      </c>
      <c r="C951" s="4">
        <f t="shared" si="17"/>
        <v>2.4902812866248913</v>
      </c>
    </row>
    <row r="952" spans="1:3" x14ac:dyDescent="0.25">
      <c r="A952" s="4">
        <v>4.63</v>
      </c>
      <c r="C952" s="4">
        <f t="shared" si="17"/>
        <v>2.487943107152117</v>
      </c>
    </row>
    <row r="953" spans="1:3" x14ac:dyDescent="0.25">
      <c r="A953" s="4">
        <v>4.6349999999999998</v>
      </c>
      <c r="C953" s="4">
        <f t="shared" si="17"/>
        <v>2.4856049276793426</v>
      </c>
    </row>
    <row r="954" spans="1:3" x14ac:dyDescent="0.25">
      <c r="A954" s="4">
        <v>4.6399999999999997</v>
      </c>
      <c r="C954" s="4">
        <f t="shared" si="17"/>
        <v>2.4832667482065682</v>
      </c>
    </row>
    <row r="955" spans="1:3" x14ac:dyDescent="0.25">
      <c r="A955" s="4">
        <v>4.6449999999999996</v>
      </c>
      <c r="C955" s="4">
        <f t="shared" si="17"/>
        <v>2.480928568733793</v>
      </c>
    </row>
    <row r="956" spans="1:3" x14ac:dyDescent="0.25">
      <c r="A956" s="4">
        <v>4.6500000000000004</v>
      </c>
      <c r="C956" s="4">
        <f t="shared" si="17"/>
        <v>2.4785903892610186</v>
      </c>
    </row>
    <row r="957" spans="1:3" x14ac:dyDescent="0.25">
      <c r="A957" s="4">
        <v>4.6550000000000002</v>
      </c>
      <c r="C957" s="4">
        <f t="shared" si="17"/>
        <v>2.4762522097882442</v>
      </c>
    </row>
    <row r="958" spans="1:3" x14ac:dyDescent="0.25">
      <c r="A958" s="4">
        <v>4.66</v>
      </c>
      <c r="C958" s="4">
        <f t="shared" si="17"/>
        <v>2.4739140303154699</v>
      </c>
    </row>
    <row r="959" spans="1:3" x14ac:dyDescent="0.25">
      <c r="A959" s="4">
        <v>4.665</v>
      </c>
      <c r="C959" s="4">
        <f t="shared" si="17"/>
        <v>2.4715758508426955</v>
      </c>
    </row>
    <row r="960" spans="1:3" x14ac:dyDescent="0.25">
      <c r="A960" s="4">
        <v>4.67</v>
      </c>
      <c r="C960" s="4">
        <f t="shared" si="17"/>
        <v>2.4692376713699211</v>
      </c>
    </row>
    <row r="961" spans="1:3" x14ac:dyDescent="0.25">
      <c r="A961" s="4">
        <v>4.6749999999999998</v>
      </c>
      <c r="C961" s="4">
        <f t="shared" si="17"/>
        <v>2.4668994918971467</v>
      </c>
    </row>
    <row r="962" spans="1:3" x14ac:dyDescent="0.25">
      <c r="A962" s="4">
        <v>4.68</v>
      </c>
      <c r="C962" s="4">
        <f t="shared" si="17"/>
        <v>2.4645613124243724</v>
      </c>
    </row>
    <row r="963" spans="1:3" x14ac:dyDescent="0.25">
      <c r="A963" s="4">
        <v>4.6849999999999996</v>
      </c>
      <c r="C963" s="4">
        <f t="shared" si="17"/>
        <v>2.462223132951598</v>
      </c>
    </row>
    <row r="964" spans="1:3" x14ac:dyDescent="0.25">
      <c r="A964" s="4">
        <v>4.6900000000000004</v>
      </c>
      <c r="C964" s="4">
        <f t="shared" si="17"/>
        <v>2.4598849534788227</v>
      </c>
    </row>
    <row r="965" spans="1:3" x14ac:dyDescent="0.25">
      <c r="A965" s="4">
        <v>4.6950000000000003</v>
      </c>
      <c r="C965" s="4">
        <f t="shared" si="17"/>
        <v>2.4575467740060484</v>
      </c>
    </row>
    <row r="966" spans="1:3" x14ac:dyDescent="0.25">
      <c r="A966" s="4">
        <v>4.7</v>
      </c>
      <c r="C966" s="4">
        <f t="shared" si="17"/>
        <v>2.4552085945332749</v>
      </c>
    </row>
    <row r="967" spans="1:3" x14ac:dyDescent="0.25">
      <c r="A967" s="4">
        <v>4.7050000000000001</v>
      </c>
      <c r="C967" s="4">
        <f t="shared" si="17"/>
        <v>2.4528704150605005</v>
      </c>
    </row>
    <row r="968" spans="1:3" x14ac:dyDescent="0.25">
      <c r="A968" s="4">
        <v>4.71</v>
      </c>
      <c r="C968" s="4">
        <f t="shared" si="17"/>
        <v>2.4505322355877261</v>
      </c>
    </row>
    <row r="969" spans="1:3" x14ac:dyDescent="0.25">
      <c r="A969" s="4">
        <v>4.7149999999999999</v>
      </c>
      <c r="C969" s="4">
        <f t="shared" si="17"/>
        <v>2.4481940561149509</v>
      </c>
    </row>
    <row r="970" spans="1:3" x14ac:dyDescent="0.25">
      <c r="A970" s="4">
        <v>4.72</v>
      </c>
      <c r="C970" s="4">
        <f t="shared" si="17"/>
        <v>2.4458558766421765</v>
      </c>
    </row>
    <row r="971" spans="1:3" x14ac:dyDescent="0.25">
      <c r="A971" s="4">
        <v>4.7249999999999996</v>
      </c>
      <c r="C971" s="4">
        <f t="shared" si="17"/>
        <v>2.4435176971694021</v>
      </c>
    </row>
    <row r="972" spans="1:3" x14ac:dyDescent="0.25">
      <c r="A972" s="4">
        <v>4.7300000000000004</v>
      </c>
      <c r="C972" s="4">
        <f t="shared" si="17"/>
        <v>2.4411795176966278</v>
      </c>
    </row>
    <row r="973" spans="1:3" x14ac:dyDescent="0.25">
      <c r="A973" s="4">
        <v>4.7350000000000003</v>
      </c>
      <c r="C973" s="4">
        <f t="shared" si="17"/>
        <v>2.4388413382238534</v>
      </c>
    </row>
    <row r="974" spans="1:3" x14ac:dyDescent="0.25">
      <c r="A974" s="4">
        <v>4.74</v>
      </c>
      <c r="C974" s="4">
        <f t="shared" si="17"/>
        <v>2.436503158751079</v>
      </c>
    </row>
    <row r="975" spans="1:3" x14ac:dyDescent="0.25">
      <c r="A975" s="4">
        <v>4.7450000000000001</v>
      </c>
      <c r="C975" s="4">
        <f t="shared" si="17"/>
        <v>2.4341649792783047</v>
      </c>
    </row>
    <row r="976" spans="1:3" x14ac:dyDescent="0.25">
      <c r="A976" s="4">
        <v>4.75</v>
      </c>
      <c r="C976" s="4">
        <f t="shared" si="17"/>
        <v>2.4318267998055303</v>
      </c>
    </row>
    <row r="977" spans="1:3" x14ac:dyDescent="0.25">
      <c r="A977" s="4">
        <v>4.7549999999999999</v>
      </c>
      <c r="C977" s="4">
        <f t="shared" si="17"/>
        <v>2.4294886203327559</v>
      </c>
    </row>
    <row r="978" spans="1:3" x14ac:dyDescent="0.25">
      <c r="A978" s="4">
        <v>4.76</v>
      </c>
      <c r="C978" s="4">
        <f t="shared" si="17"/>
        <v>2.4271504408599816</v>
      </c>
    </row>
    <row r="979" spans="1:3" x14ac:dyDescent="0.25">
      <c r="A979" s="4">
        <v>4.7649999999999997</v>
      </c>
      <c r="C979" s="4">
        <f t="shared" si="17"/>
        <v>2.4248122613872072</v>
      </c>
    </row>
    <row r="980" spans="1:3" x14ac:dyDescent="0.25">
      <c r="A980" s="4">
        <v>4.7699999999999996</v>
      </c>
      <c r="C980" s="4">
        <f t="shared" si="17"/>
        <v>2.4224740819144328</v>
      </c>
    </row>
    <row r="981" spans="1:3" x14ac:dyDescent="0.25">
      <c r="A981" s="4">
        <v>4.7750000000000004</v>
      </c>
      <c r="C981" s="4">
        <f t="shared" si="17"/>
        <v>2.4201359024416584</v>
      </c>
    </row>
    <row r="982" spans="1:3" x14ac:dyDescent="0.25">
      <c r="A982" s="4">
        <v>4.78</v>
      </c>
      <c r="C982" s="4">
        <f t="shared" si="17"/>
        <v>2.4177977229688832</v>
      </c>
    </row>
    <row r="983" spans="1:3" x14ac:dyDescent="0.25">
      <c r="A983" s="4">
        <v>4.7850000000000001</v>
      </c>
      <c r="C983" s="4">
        <f t="shared" si="17"/>
        <v>2.4154595434961088</v>
      </c>
    </row>
    <row r="984" spans="1:3" x14ac:dyDescent="0.25">
      <c r="A984" s="4">
        <v>4.79</v>
      </c>
      <c r="C984" s="4">
        <f t="shared" si="17"/>
        <v>2.4131213640233344</v>
      </c>
    </row>
    <row r="985" spans="1:3" x14ac:dyDescent="0.25">
      <c r="A985" s="4">
        <v>4.7949999999999999</v>
      </c>
      <c r="C985" s="4">
        <f t="shared" si="17"/>
        <v>2.4107831845505601</v>
      </c>
    </row>
    <row r="986" spans="1:3" x14ac:dyDescent="0.25">
      <c r="A986" s="4">
        <v>4.8</v>
      </c>
      <c r="C986" s="4">
        <f t="shared" si="17"/>
        <v>2.4084450050777857</v>
      </c>
    </row>
    <row r="987" spans="1:3" x14ac:dyDescent="0.25">
      <c r="A987" s="4">
        <v>4.8049999999999997</v>
      </c>
      <c r="C987" s="4">
        <f t="shared" si="17"/>
        <v>2.4061068256050113</v>
      </c>
    </row>
    <row r="988" spans="1:3" x14ac:dyDescent="0.25">
      <c r="A988" s="4">
        <v>4.8099999999999996</v>
      </c>
      <c r="C988" s="4">
        <f t="shared" si="17"/>
        <v>2.403768646132237</v>
      </c>
    </row>
    <row r="989" spans="1:3" x14ac:dyDescent="0.25">
      <c r="A989" s="4">
        <v>4.8150000000000004</v>
      </c>
      <c r="C989" s="4">
        <f t="shared" ref="C989:C1026" si="18">$G$5+LOG10($G$2*EXP(-$G$3*A989)+(1-$G$2)*EXP(-$G$4*A989))</f>
        <v>2.4014304666594626</v>
      </c>
    </row>
    <row r="990" spans="1:3" x14ac:dyDescent="0.25">
      <c r="A990" s="4">
        <v>4.82</v>
      </c>
      <c r="C990" s="4">
        <f t="shared" si="18"/>
        <v>2.3990922871866882</v>
      </c>
    </row>
    <row r="991" spans="1:3" x14ac:dyDescent="0.25">
      <c r="A991" s="4">
        <v>4.8250000000000002</v>
      </c>
      <c r="C991" s="4">
        <f t="shared" si="18"/>
        <v>2.3967541077139138</v>
      </c>
    </row>
    <row r="992" spans="1:3" x14ac:dyDescent="0.25">
      <c r="A992" s="4">
        <v>4.83</v>
      </c>
      <c r="C992" s="4">
        <f t="shared" si="18"/>
        <v>2.3944159282411395</v>
      </c>
    </row>
    <row r="993" spans="1:3" x14ac:dyDescent="0.25">
      <c r="A993" s="4">
        <v>4.835</v>
      </c>
      <c r="C993" s="4">
        <f t="shared" si="18"/>
        <v>2.3920777487683651</v>
      </c>
    </row>
    <row r="994" spans="1:3" x14ac:dyDescent="0.25">
      <c r="A994" s="4">
        <v>4.84</v>
      </c>
      <c r="C994" s="4">
        <f t="shared" si="18"/>
        <v>2.3897395692955907</v>
      </c>
    </row>
    <row r="995" spans="1:3" x14ac:dyDescent="0.25">
      <c r="A995" s="4">
        <v>4.8449999999999998</v>
      </c>
      <c r="C995" s="4">
        <f t="shared" si="18"/>
        <v>2.3874013898228164</v>
      </c>
    </row>
    <row r="996" spans="1:3" x14ac:dyDescent="0.25">
      <c r="A996" s="4">
        <v>4.8499999999999996</v>
      </c>
      <c r="C996" s="4">
        <f t="shared" si="18"/>
        <v>2.385063210350042</v>
      </c>
    </row>
    <row r="997" spans="1:3" x14ac:dyDescent="0.25">
      <c r="A997" s="4">
        <v>4.8550000000000004</v>
      </c>
      <c r="C997" s="4">
        <f t="shared" si="18"/>
        <v>2.3827250308772667</v>
      </c>
    </row>
    <row r="998" spans="1:3" x14ac:dyDescent="0.25">
      <c r="A998" s="4">
        <v>4.8600000000000003</v>
      </c>
      <c r="C998" s="4">
        <f t="shared" si="18"/>
        <v>2.3803868514044924</v>
      </c>
    </row>
    <row r="999" spans="1:3" x14ac:dyDescent="0.25">
      <c r="A999" s="4">
        <v>4.8650000000000002</v>
      </c>
      <c r="C999" s="4">
        <f t="shared" si="18"/>
        <v>2.378048671931718</v>
      </c>
    </row>
    <row r="1000" spans="1:3" x14ac:dyDescent="0.25">
      <c r="A1000" s="4">
        <v>4.87</v>
      </c>
      <c r="C1000" s="4">
        <f t="shared" si="18"/>
        <v>2.3757104924589436</v>
      </c>
    </row>
    <row r="1001" spans="1:3" x14ac:dyDescent="0.25">
      <c r="A1001" s="4">
        <v>4.875</v>
      </c>
      <c r="C1001" s="4">
        <f t="shared" si="18"/>
        <v>2.3733723129861692</v>
      </c>
    </row>
    <row r="1002" spans="1:3" x14ac:dyDescent="0.25">
      <c r="A1002" s="4">
        <v>4.88</v>
      </c>
      <c r="C1002" s="4">
        <f t="shared" si="18"/>
        <v>2.3710341335133949</v>
      </c>
    </row>
    <row r="1003" spans="1:3" x14ac:dyDescent="0.25">
      <c r="A1003" s="4">
        <v>4.8849999999999998</v>
      </c>
      <c r="C1003" s="4">
        <f t="shared" si="18"/>
        <v>2.3686959540406205</v>
      </c>
    </row>
    <row r="1004" spans="1:3" x14ac:dyDescent="0.25">
      <c r="A1004" s="4">
        <v>4.8899999999999997</v>
      </c>
      <c r="C1004" s="4">
        <f t="shared" si="18"/>
        <v>2.3663577745678461</v>
      </c>
    </row>
    <row r="1005" spans="1:3" x14ac:dyDescent="0.25">
      <c r="A1005" s="4">
        <v>4.8949999999999996</v>
      </c>
      <c r="C1005" s="4">
        <f t="shared" si="18"/>
        <v>2.3640195950950718</v>
      </c>
    </row>
    <row r="1006" spans="1:3" x14ac:dyDescent="0.25">
      <c r="A1006" s="4">
        <v>4.9000000000000004</v>
      </c>
      <c r="C1006" s="4">
        <f t="shared" si="18"/>
        <v>2.3616814156222974</v>
      </c>
    </row>
    <row r="1007" spans="1:3" x14ac:dyDescent="0.25">
      <c r="A1007" s="4">
        <v>4.9050000000000002</v>
      </c>
      <c r="C1007" s="4">
        <f t="shared" si="18"/>
        <v>2.359343236149523</v>
      </c>
    </row>
    <row r="1008" spans="1:3" x14ac:dyDescent="0.25">
      <c r="A1008" s="4">
        <v>4.91</v>
      </c>
      <c r="C1008" s="4">
        <f t="shared" si="18"/>
        <v>2.3570050566767486</v>
      </c>
    </row>
    <row r="1009" spans="1:3" x14ac:dyDescent="0.25">
      <c r="A1009" s="4">
        <v>4.915</v>
      </c>
      <c r="C1009" s="4">
        <f t="shared" si="18"/>
        <v>2.3546668772039743</v>
      </c>
    </row>
    <row r="1010" spans="1:3" x14ac:dyDescent="0.25">
      <c r="A1010" s="4">
        <v>4.92</v>
      </c>
      <c r="C1010" s="4">
        <f t="shared" si="18"/>
        <v>2.352328697731199</v>
      </c>
    </row>
    <row r="1011" spans="1:3" x14ac:dyDescent="0.25">
      <c r="A1011" s="4">
        <v>4.9249999999999998</v>
      </c>
      <c r="C1011" s="4">
        <f t="shared" si="18"/>
        <v>2.3499905182584255</v>
      </c>
    </row>
    <row r="1012" spans="1:3" x14ac:dyDescent="0.25">
      <c r="A1012" s="4">
        <v>4.93</v>
      </c>
      <c r="C1012" s="4">
        <f t="shared" si="18"/>
        <v>2.3476523387856512</v>
      </c>
    </row>
    <row r="1013" spans="1:3" x14ac:dyDescent="0.25">
      <c r="A1013" s="4">
        <v>4.9349999999999996</v>
      </c>
      <c r="C1013" s="4">
        <f t="shared" si="18"/>
        <v>2.3453141593128768</v>
      </c>
    </row>
    <row r="1014" spans="1:3" x14ac:dyDescent="0.25">
      <c r="A1014" s="4">
        <v>4.9400000000000004</v>
      </c>
      <c r="C1014" s="4">
        <f t="shared" si="18"/>
        <v>2.3429759798401015</v>
      </c>
    </row>
    <row r="1015" spans="1:3" x14ac:dyDescent="0.25">
      <c r="A1015" s="4">
        <v>4.9450000000000003</v>
      </c>
      <c r="C1015" s="4">
        <f t="shared" si="18"/>
        <v>2.3406378003673272</v>
      </c>
    </row>
    <row r="1016" spans="1:3" x14ac:dyDescent="0.25">
      <c r="A1016" s="4">
        <v>4.95</v>
      </c>
      <c r="C1016" s="4">
        <f t="shared" si="18"/>
        <v>2.3382996208945528</v>
      </c>
    </row>
    <row r="1017" spans="1:3" x14ac:dyDescent="0.25">
      <c r="A1017" s="4">
        <v>4.9550000000000001</v>
      </c>
      <c r="C1017" s="4">
        <f t="shared" si="18"/>
        <v>2.3359614414217784</v>
      </c>
    </row>
    <row r="1018" spans="1:3" x14ac:dyDescent="0.25">
      <c r="A1018" s="4">
        <v>4.96</v>
      </c>
      <c r="C1018" s="4">
        <f t="shared" si="18"/>
        <v>2.333623261949004</v>
      </c>
    </row>
    <row r="1019" spans="1:3" x14ac:dyDescent="0.25">
      <c r="A1019" s="4">
        <v>4.9649999999999999</v>
      </c>
      <c r="C1019" s="4">
        <f t="shared" si="18"/>
        <v>2.3312850824762297</v>
      </c>
    </row>
    <row r="1020" spans="1:3" x14ac:dyDescent="0.25">
      <c r="A1020" s="4">
        <v>4.97</v>
      </c>
      <c r="C1020" s="4">
        <f t="shared" si="18"/>
        <v>2.3289469030034553</v>
      </c>
    </row>
    <row r="1021" spans="1:3" x14ac:dyDescent="0.25">
      <c r="A1021" s="4">
        <v>4.9749999999999996</v>
      </c>
      <c r="C1021" s="4">
        <f t="shared" si="18"/>
        <v>2.3266087235306809</v>
      </c>
    </row>
    <row r="1022" spans="1:3" x14ac:dyDescent="0.25">
      <c r="A1022" s="4">
        <v>4.9800000000000004</v>
      </c>
      <c r="C1022" s="4">
        <f t="shared" si="18"/>
        <v>2.3242705440579066</v>
      </c>
    </row>
    <row r="1023" spans="1:3" x14ac:dyDescent="0.25">
      <c r="A1023" s="4">
        <v>4.9850000000000003</v>
      </c>
      <c r="C1023" s="4">
        <f t="shared" si="18"/>
        <v>2.3219323645851313</v>
      </c>
    </row>
    <row r="1024" spans="1:3" x14ac:dyDescent="0.25">
      <c r="A1024" s="4">
        <v>4.99</v>
      </c>
      <c r="C1024" s="4">
        <f t="shared" si="18"/>
        <v>2.3195941851123569</v>
      </c>
    </row>
    <row r="1025" spans="1:3" x14ac:dyDescent="0.25">
      <c r="A1025" s="4">
        <v>4.9950000000000001</v>
      </c>
      <c r="C1025" s="4">
        <f t="shared" si="18"/>
        <v>2.3172560056395826</v>
      </c>
    </row>
    <row r="1026" spans="1:3" x14ac:dyDescent="0.25">
      <c r="A1026" s="4">
        <v>5</v>
      </c>
      <c r="C1026" s="4">
        <f t="shared" si="18"/>
        <v>2.3149178261668091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zoomScale="80" zoomScaleNormal="80" workbookViewId="0">
      <selection sqref="A1:F103"/>
    </sheetView>
  </sheetViews>
  <sheetFormatPr defaultRowHeight="15" x14ac:dyDescent="0.25"/>
  <cols>
    <col min="1" max="1" width="10.42578125" style="4" bestFit="1" customWidth="1"/>
    <col min="2" max="2" width="10.5703125" style="4" bestFit="1" customWidth="1"/>
    <col min="3" max="3" width="13.7109375" style="4" bestFit="1" customWidth="1"/>
    <col min="4" max="6" width="9.28515625" style="4" bestFit="1" customWidth="1"/>
    <col min="7" max="16384" width="9.140625" style="4"/>
  </cols>
  <sheetData>
    <row r="1" spans="1:6" x14ac:dyDescent="0.25">
      <c r="A1" s="4" t="s">
        <v>71</v>
      </c>
      <c r="B1" s="4" t="s">
        <v>26</v>
      </c>
      <c r="C1" s="4" t="s">
        <v>69</v>
      </c>
      <c r="D1" s="4" t="s">
        <v>0</v>
      </c>
      <c r="E1" s="4" t="s">
        <v>1</v>
      </c>
      <c r="F1" s="4" t="s">
        <v>34</v>
      </c>
    </row>
    <row r="2" spans="1:6" x14ac:dyDescent="0.25">
      <c r="A2" s="31">
        <v>12662</v>
      </c>
      <c r="B2" s="4" t="s">
        <v>27</v>
      </c>
      <c r="C2" s="4" t="s">
        <v>70</v>
      </c>
      <c r="D2" s="28">
        <v>4.5</v>
      </c>
      <c r="E2" s="28">
        <v>0</v>
      </c>
      <c r="F2" s="4">
        <v>7.9684999999999997</v>
      </c>
    </row>
    <row r="3" spans="1:6" x14ac:dyDescent="0.25">
      <c r="A3" s="31">
        <v>12662</v>
      </c>
      <c r="B3" s="4" t="s">
        <v>27</v>
      </c>
      <c r="C3" s="4" t="s">
        <v>70</v>
      </c>
      <c r="D3" s="28">
        <v>4.5</v>
      </c>
      <c r="E3" s="28">
        <v>0.5</v>
      </c>
      <c r="F3" s="4">
        <v>3.7993000000000001</v>
      </c>
    </row>
    <row r="4" spans="1:6" x14ac:dyDescent="0.25">
      <c r="A4" s="31">
        <v>12662</v>
      </c>
      <c r="B4" s="4" t="s">
        <v>27</v>
      </c>
      <c r="C4" s="4" t="s">
        <v>70</v>
      </c>
      <c r="D4" s="28">
        <v>4.5</v>
      </c>
      <c r="E4" s="28">
        <v>1</v>
      </c>
      <c r="F4" s="4">
        <v>2.2174999999999998</v>
      </c>
    </row>
    <row r="5" spans="1:6" x14ac:dyDescent="0.25">
      <c r="A5" s="31">
        <v>12662</v>
      </c>
      <c r="B5" s="4" t="s">
        <v>27</v>
      </c>
      <c r="C5" s="4" t="s">
        <v>70</v>
      </c>
      <c r="D5" s="28">
        <v>4.5</v>
      </c>
      <c r="E5" s="28">
        <v>2</v>
      </c>
      <c r="F5" s="4">
        <v>3.0916999999999999</v>
      </c>
    </row>
    <row r="6" spans="1:6" x14ac:dyDescent="0.25">
      <c r="A6" s="31">
        <v>12662</v>
      </c>
      <c r="B6" s="4" t="s">
        <v>27</v>
      </c>
      <c r="C6" s="4" t="s">
        <v>70</v>
      </c>
      <c r="D6" s="28">
        <v>4.5</v>
      </c>
      <c r="E6" s="28">
        <v>3</v>
      </c>
      <c r="F6" s="4">
        <v>2.5249999999999999</v>
      </c>
    </row>
    <row r="7" spans="1:6" x14ac:dyDescent="0.25">
      <c r="A7" s="31">
        <v>12662</v>
      </c>
      <c r="B7" s="4" t="s">
        <v>27</v>
      </c>
      <c r="C7" s="4" t="s">
        <v>70</v>
      </c>
      <c r="D7" s="28">
        <v>4.5</v>
      </c>
      <c r="E7" s="28">
        <v>4</v>
      </c>
      <c r="F7" s="4">
        <v>1.8129</v>
      </c>
    </row>
    <row r="8" spans="1:6" x14ac:dyDescent="0.25">
      <c r="A8" s="31">
        <v>12662</v>
      </c>
      <c r="B8" s="4" t="s">
        <v>28</v>
      </c>
      <c r="C8" s="4" t="s">
        <v>70</v>
      </c>
      <c r="D8" s="28">
        <v>4.5</v>
      </c>
      <c r="E8" s="28">
        <v>0</v>
      </c>
      <c r="F8" s="4">
        <v>8.0531000000000006</v>
      </c>
    </row>
    <row r="9" spans="1:6" x14ac:dyDescent="0.25">
      <c r="A9" s="31">
        <v>12662</v>
      </c>
      <c r="B9" s="4" t="s">
        <v>28</v>
      </c>
      <c r="C9" s="4" t="s">
        <v>70</v>
      </c>
      <c r="D9" s="28">
        <v>4.5</v>
      </c>
      <c r="E9" s="28">
        <v>0.5</v>
      </c>
      <c r="F9" s="4">
        <v>4.0414000000000003</v>
      </c>
    </row>
    <row r="10" spans="1:6" x14ac:dyDescent="0.25">
      <c r="A10" s="31">
        <v>12662</v>
      </c>
      <c r="B10" s="4" t="s">
        <v>28</v>
      </c>
      <c r="C10" s="4" t="s">
        <v>70</v>
      </c>
      <c r="D10" s="28">
        <v>4.5</v>
      </c>
      <c r="E10" s="28">
        <v>1</v>
      </c>
      <c r="F10" s="4">
        <v>3.0148999999999999</v>
      </c>
    </row>
    <row r="11" spans="1:6" x14ac:dyDescent="0.25">
      <c r="A11" s="31">
        <v>12662</v>
      </c>
      <c r="B11" s="4" t="s">
        <v>28</v>
      </c>
      <c r="C11" s="4" t="s">
        <v>70</v>
      </c>
      <c r="D11" s="28">
        <v>4.5</v>
      </c>
      <c r="E11" s="28">
        <v>2</v>
      </c>
      <c r="F11" s="4">
        <v>2.6857000000000002</v>
      </c>
    </row>
    <row r="12" spans="1:6" x14ac:dyDescent="0.25">
      <c r="A12" s="31">
        <v>12662</v>
      </c>
      <c r="B12" s="4" t="s">
        <v>28</v>
      </c>
      <c r="C12" s="4" t="s">
        <v>70</v>
      </c>
      <c r="D12" s="28">
        <v>4.5</v>
      </c>
      <c r="E12" s="28">
        <v>3</v>
      </c>
      <c r="F12" s="4">
        <v>1.8129</v>
      </c>
    </row>
    <row r="13" spans="1:6" x14ac:dyDescent="0.25">
      <c r="A13" s="31">
        <v>12662</v>
      </c>
      <c r="B13" s="4" t="s">
        <v>28</v>
      </c>
      <c r="C13" s="4" t="s">
        <v>70</v>
      </c>
      <c r="D13" s="28">
        <v>4.5</v>
      </c>
      <c r="E13" s="28">
        <v>4</v>
      </c>
      <c r="F13" s="4">
        <v>2</v>
      </c>
    </row>
    <row r="14" spans="1:6" x14ac:dyDescent="0.25">
      <c r="A14" s="31">
        <v>12662</v>
      </c>
      <c r="B14" s="4" t="s">
        <v>28</v>
      </c>
      <c r="C14" s="4" t="s">
        <v>70</v>
      </c>
      <c r="D14" s="28">
        <v>4.5</v>
      </c>
      <c r="E14" s="28">
        <v>5</v>
      </c>
      <c r="F14" s="4">
        <v>1.5441</v>
      </c>
    </row>
    <row r="15" spans="1:6" x14ac:dyDescent="0.25">
      <c r="A15" s="31">
        <v>12662</v>
      </c>
      <c r="B15" s="4" t="s">
        <v>29</v>
      </c>
      <c r="C15" s="4" t="s">
        <v>70</v>
      </c>
      <c r="D15" s="28">
        <v>4.5</v>
      </c>
      <c r="E15" s="28">
        <v>0</v>
      </c>
      <c r="F15" s="4">
        <v>8.2479999999999993</v>
      </c>
    </row>
    <row r="16" spans="1:6" x14ac:dyDescent="0.25">
      <c r="A16" s="31">
        <v>12662</v>
      </c>
      <c r="B16" s="4" t="s">
        <v>29</v>
      </c>
      <c r="C16" s="4" t="s">
        <v>70</v>
      </c>
      <c r="D16" s="28">
        <v>4.5</v>
      </c>
      <c r="E16" s="28">
        <v>0.5</v>
      </c>
      <c r="F16" s="4">
        <v>5.2226999999999997</v>
      </c>
    </row>
    <row r="17" spans="1:6" x14ac:dyDescent="0.25">
      <c r="A17" s="31">
        <v>12662</v>
      </c>
      <c r="B17" s="4" t="s">
        <v>29</v>
      </c>
      <c r="C17" s="4" t="s">
        <v>70</v>
      </c>
      <c r="D17" s="28">
        <v>4.5</v>
      </c>
      <c r="E17" s="28">
        <v>1</v>
      </c>
      <c r="F17" s="4">
        <v>4.0846</v>
      </c>
    </row>
    <row r="18" spans="1:6" x14ac:dyDescent="0.25">
      <c r="A18" s="31">
        <v>12662</v>
      </c>
      <c r="B18" s="4" t="s">
        <v>29</v>
      </c>
      <c r="C18" s="4" t="s">
        <v>70</v>
      </c>
      <c r="D18" s="28">
        <v>4.5</v>
      </c>
      <c r="E18" s="28">
        <v>2</v>
      </c>
      <c r="F18" s="4">
        <v>2.3323999999999998</v>
      </c>
    </row>
    <row r="19" spans="1:6" x14ac:dyDescent="0.25">
      <c r="A19" s="31">
        <v>12662</v>
      </c>
      <c r="B19" s="4" t="s">
        <v>29</v>
      </c>
      <c r="C19" s="4" t="s">
        <v>70</v>
      </c>
      <c r="D19" s="28">
        <v>4.5</v>
      </c>
      <c r="E19" s="28">
        <v>3</v>
      </c>
      <c r="F19" s="4">
        <v>2.4548000000000001</v>
      </c>
    </row>
    <row r="20" spans="1:6" x14ac:dyDescent="0.25">
      <c r="A20" s="31">
        <v>12662</v>
      </c>
      <c r="B20" s="4" t="s">
        <v>29</v>
      </c>
      <c r="C20" s="4" t="s">
        <v>70</v>
      </c>
      <c r="D20" s="28">
        <v>4.5</v>
      </c>
      <c r="E20" s="28">
        <v>5</v>
      </c>
      <c r="F20" s="4">
        <v>2.5623</v>
      </c>
    </row>
    <row r="21" spans="1:6" x14ac:dyDescent="0.25">
      <c r="A21" s="31">
        <v>12662</v>
      </c>
      <c r="B21" s="4" t="s">
        <v>27</v>
      </c>
      <c r="C21" s="4" t="s">
        <v>70</v>
      </c>
      <c r="D21" s="28">
        <v>5.5</v>
      </c>
      <c r="E21" s="28">
        <v>0</v>
      </c>
      <c r="F21" s="4">
        <v>8.0681999999999992</v>
      </c>
    </row>
    <row r="22" spans="1:6" x14ac:dyDescent="0.25">
      <c r="A22" s="31">
        <v>12662</v>
      </c>
      <c r="B22" s="4" t="s">
        <v>27</v>
      </c>
      <c r="C22" s="4" t="s">
        <v>70</v>
      </c>
      <c r="D22" s="28">
        <v>5.5</v>
      </c>
      <c r="E22" s="28">
        <v>0.5</v>
      </c>
      <c r="F22" s="4">
        <v>7.8632999999999997</v>
      </c>
    </row>
    <row r="23" spans="1:6" x14ac:dyDescent="0.25">
      <c r="A23" s="31">
        <v>12662</v>
      </c>
      <c r="B23" s="4" t="s">
        <v>27</v>
      </c>
      <c r="C23" s="4" t="s">
        <v>70</v>
      </c>
      <c r="D23" s="28">
        <v>5.5</v>
      </c>
      <c r="E23" s="28">
        <v>1</v>
      </c>
      <c r="F23" s="4">
        <v>7.3559999999999999</v>
      </c>
    </row>
    <row r="24" spans="1:6" x14ac:dyDescent="0.25">
      <c r="A24" s="31">
        <v>12662</v>
      </c>
      <c r="B24" s="4" t="s">
        <v>27</v>
      </c>
      <c r="C24" s="4" t="s">
        <v>70</v>
      </c>
      <c r="D24" s="28">
        <v>5.5</v>
      </c>
      <c r="E24" s="28">
        <v>2</v>
      </c>
      <c r="F24" s="4">
        <v>4.6688999999999998</v>
      </c>
    </row>
    <row r="25" spans="1:6" x14ac:dyDescent="0.25">
      <c r="A25" s="31">
        <v>12662</v>
      </c>
      <c r="B25" s="4" t="s">
        <v>27</v>
      </c>
      <c r="C25" s="4" t="s">
        <v>70</v>
      </c>
      <c r="D25" s="28">
        <v>5.5</v>
      </c>
      <c r="E25" s="28">
        <v>3</v>
      </c>
      <c r="F25" s="4">
        <v>3.7118000000000002</v>
      </c>
    </row>
    <row r="26" spans="1:6" x14ac:dyDescent="0.25">
      <c r="A26" s="31">
        <v>12662</v>
      </c>
      <c r="B26" s="4" t="s">
        <v>27</v>
      </c>
      <c r="C26" s="4" t="s">
        <v>70</v>
      </c>
      <c r="D26" s="28">
        <v>5.5</v>
      </c>
      <c r="E26" s="28">
        <v>4</v>
      </c>
      <c r="F26" s="4">
        <v>3.2671999999999999</v>
      </c>
    </row>
    <row r="27" spans="1:6" x14ac:dyDescent="0.25">
      <c r="A27" s="31">
        <v>12662</v>
      </c>
      <c r="B27" s="4" t="s">
        <v>27</v>
      </c>
      <c r="C27" s="4" t="s">
        <v>70</v>
      </c>
      <c r="D27" s="28">
        <v>5.5</v>
      </c>
      <c r="E27" s="28">
        <v>5</v>
      </c>
      <c r="F27" s="4">
        <v>4.2304000000000004</v>
      </c>
    </row>
    <row r="28" spans="1:6" x14ac:dyDescent="0.25">
      <c r="A28" s="31">
        <v>12662</v>
      </c>
      <c r="B28" s="4" t="s">
        <v>28</v>
      </c>
      <c r="C28" s="4" t="s">
        <v>70</v>
      </c>
      <c r="D28" s="28">
        <v>5.5</v>
      </c>
      <c r="E28" s="28">
        <v>0</v>
      </c>
      <c r="F28" s="4">
        <v>8.0531000000000006</v>
      </c>
    </row>
    <row r="29" spans="1:6" x14ac:dyDescent="0.25">
      <c r="A29" s="31">
        <v>12662</v>
      </c>
      <c r="B29" s="4" t="s">
        <v>28</v>
      </c>
      <c r="C29" s="4" t="s">
        <v>70</v>
      </c>
      <c r="D29" s="28">
        <v>5.5</v>
      </c>
      <c r="E29" s="28">
        <v>0.5</v>
      </c>
      <c r="F29" s="4">
        <v>7.2380000000000004</v>
      </c>
    </row>
    <row r="30" spans="1:6" x14ac:dyDescent="0.25">
      <c r="A30" s="31">
        <v>12662</v>
      </c>
      <c r="B30" s="4" t="s">
        <v>28</v>
      </c>
      <c r="C30" s="4" t="s">
        <v>70</v>
      </c>
      <c r="D30" s="28">
        <v>5.5</v>
      </c>
      <c r="E30" s="28">
        <v>1</v>
      </c>
      <c r="F30" s="4">
        <v>6.4954999999999998</v>
      </c>
    </row>
    <row r="31" spans="1:6" x14ac:dyDescent="0.25">
      <c r="A31" s="31">
        <v>12662</v>
      </c>
      <c r="B31" s="4" t="s">
        <v>28</v>
      </c>
      <c r="C31" s="4" t="s">
        <v>70</v>
      </c>
      <c r="D31" s="28">
        <v>5.5</v>
      </c>
      <c r="E31" s="28">
        <v>2</v>
      </c>
      <c r="F31" s="4">
        <v>3.7888999999999999</v>
      </c>
    </row>
    <row r="32" spans="1:6" x14ac:dyDescent="0.25">
      <c r="A32" s="31">
        <v>12662</v>
      </c>
      <c r="B32" s="4" t="s">
        <v>28</v>
      </c>
      <c r="C32" s="4" t="s">
        <v>70</v>
      </c>
      <c r="D32" s="28">
        <v>5.5</v>
      </c>
      <c r="E32" s="28">
        <v>3</v>
      </c>
      <c r="F32" s="4">
        <v>3.5855000000000001</v>
      </c>
    </row>
    <row r="33" spans="1:6" x14ac:dyDescent="0.25">
      <c r="A33" s="31">
        <v>12662</v>
      </c>
      <c r="B33" s="4" t="s">
        <v>28</v>
      </c>
      <c r="C33" s="4" t="s">
        <v>70</v>
      </c>
      <c r="D33" s="28">
        <v>5.5</v>
      </c>
      <c r="E33" s="28">
        <v>4</v>
      </c>
      <c r="F33" s="4">
        <v>2.4771000000000001</v>
      </c>
    </row>
    <row r="34" spans="1:6" x14ac:dyDescent="0.25">
      <c r="A34" s="31">
        <v>12662</v>
      </c>
      <c r="B34" s="4" t="s">
        <v>28</v>
      </c>
      <c r="C34" s="4" t="s">
        <v>70</v>
      </c>
      <c r="D34" s="28">
        <v>5.5</v>
      </c>
      <c r="E34" s="28">
        <v>5</v>
      </c>
      <c r="F34" s="4">
        <v>2.5440999999999998</v>
      </c>
    </row>
    <row r="35" spans="1:6" x14ac:dyDescent="0.25">
      <c r="A35" s="31">
        <v>12662</v>
      </c>
      <c r="B35" s="4" t="s">
        <v>29</v>
      </c>
      <c r="C35" s="4" t="s">
        <v>70</v>
      </c>
      <c r="D35" s="28">
        <v>5.5</v>
      </c>
      <c r="E35" s="28">
        <v>0</v>
      </c>
      <c r="F35" s="4">
        <v>8.0681999999999992</v>
      </c>
    </row>
    <row r="36" spans="1:6" x14ac:dyDescent="0.25">
      <c r="A36" s="31">
        <v>12662</v>
      </c>
      <c r="B36" s="4" t="s">
        <v>29</v>
      </c>
      <c r="C36" s="4" t="s">
        <v>70</v>
      </c>
      <c r="D36" s="28">
        <v>5.5</v>
      </c>
      <c r="E36" s="28">
        <v>0.5</v>
      </c>
      <c r="F36" s="4">
        <v>7.7992999999999997</v>
      </c>
    </row>
    <row r="37" spans="1:6" x14ac:dyDescent="0.25">
      <c r="A37" s="31">
        <v>12662</v>
      </c>
      <c r="B37" s="4" t="s">
        <v>29</v>
      </c>
      <c r="C37" s="4" t="s">
        <v>70</v>
      </c>
      <c r="D37" s="28">
        <v>5.5</v>
      </c>
      <c r="E37" s="28">
        <v>1</v>
      </c>
      <c r="F37" s="4">
        <v>7.0682</v>
      </c>
    </row>
    <row r="38" spans="1:6" x14ac:dyDescent="0.25">
      <c r="A38" s="31">
        <v>12662</v>
      </c>
      <c r="B38" s="4" t="s">
        <v>29</v>
      </c>
      <c r="C38" s="4" t="s">
        <v>70</v>
      </c>
      <c r="D38" s="28">
        <v>5.5</v>
      </c>
      <c r="E38" s="28">
        <v>2</v>
      </c>
      <c r="F38" s="4">
        <v>4.0472999999999999</v>
      </c>
    </row>
    <row r="39" spans="1:6" x14ac:dyDescent="0.25">
      <c r="A39" s="31">
        <v>12662</v>
      </c>
      <c r="B39" s="4" t="s">
        <v>29</v>
      </c>
      <c r="C39" s="4" t="s">
        <v>70</v>
      </c>
      <c r="D39" s="28">
        <v>5.5</v>
      </c>
      <c r="E39" s="28">
        <v>3</v>
      </c>
      <c r="F39" s="4">
        <v>4.4526000000000003</v>
      </c>
    </row>
    <row r="40" spans="1:6" x14ac:dyDescent="0.25">
      <c r="A40" s="31">
        <v>12662</v>
      </c>
      <c r="B40" s="4" t="s">
        <v>29</v>
      </c>
      <c r="C40" s="4" t="s">
        <v>70</v>
      </c>
      <c r="D40" s="28">
        <v>5.5</v>
      </c>
      <c r="E40" s="28">
        <v>4</v>
      </c>
      <c r="F40" s="4">
        <v>4.2788000000000004</v>
      </c>
    </row>
    <row r="41" spans="1:6" x14ac:dyDescent="0.25">
      <c r="A41" s="31">
        <v>12662</v>
      </c>
      <c r="B41" s="4" t="s">
        <v>29</v>
      </c>
      <c r="C41" s="4" t="s">
        <v>70</v>
      </c>
      <c r="D41" s="28">
        <v>5.5</v>
      </c>
      <c r="E41" s="28">
        <v>5</v>
      </c>
      <c r="F41" s="4">
        <v>3.6179999999999999</v>
      </c>
    </row>
    <row r="42" spans="1:6" x14ac:dyDescent="0.25">
      <c r="A42" s="31">
        <v>12662</v>
      </c>
      <c r="B42" s="4" t="s">
        <v>27</v>
      </c>
      <c r="C42" s="4" t="s">
        <v>70</v>
      </c>
      <c r="D42" s="28">
        <v>6.5</v>
      </c>
      <c r="E42" s="28">
        <v>0</v>
      </c>
      <c r="F42" s="4">
        <v>8.0681999999999992</v>
      </c>
    </row>
    <row r="43" spans="1:6" x14ac:dyDescent="0.25">
      <c r="A43" s="31">
        <v>12662</v>
      </c>
      <c r="B43" s="4" t="s">
        <v>27</v>
      </c>
      <c r="C43" s="4" t="s">
        <v>70</v>
      </c>
      <c r="D43" s="28">
        <v>6.5</v>
      </c>
      <c r="E43" s="28">
        <v>0.5</v>
      </c>
      <c r="F43" s="4">
        <v>7.0899000000000001</v>
      </c>
    </row>
    <row r="44" spans="1:6" x14ac:dyDescent="0.25">
      <c r="A44" s="31">
        <v>12662</v>
      </c>
      <c r="B44" s="4" t="s">
        <v>27</v>
      </c>
      <c r="C44" s="4" t="s">
        <v>70</v>
      </c>
      <c r="D44" s="28">
        <v>6.5</v>
      </c>
      <c r="E44" s="28">
        <v>1</v>
      </c>
      <c r="F44" s="4">
        <v>5.8451000000000004</v>
      </c>
    </row>
    <row r="45" spans="1:6" x14ac:dyDescent="0.25">
      <c r="A45" s="31">
        <v>12662</v>
      </c>
      <c r="B45" s="4" t="s">
        <v>27</v>
      </c>
      <c r="C45" s="4" t="s">
        <v>70</v>
      </c>
      <c r="D45" s="28">
        <v>6.5</v>
      </c>
      <c r="E45" s="28">
        <v>2</v>
      </c>
      <c r="F45" s="4">
        <v>3.7284000000000002</v>
      </c>
    </row>
    <row r="46" spans="1:6" x14ac:dyDescent="0.25">
      <c r="A46" s="31">
        <v>12662</v>
      </c>
      <c r="B46" s="4" t="s">
        <v>27</v>
      </c>
      <c r="C46" s="4" t="s">
        <v>70</v>
      </c>
      <c r="D46" s="28">
        <v>6.5</v>
      </c>
      <c r="E46" s="28">
        <v>3</v>
      </c>
      <c r="F46" s="4">
        <v>2.5249999999999999</v>
      </c>
    </row>
    <row r="47" spans="1:6" x14ac:dyDescent="0.25">
      <c r="A47" s="31">
        <v>12662</v>
      </c>
      <c r="B47" s="4" t="s">
        <v>27</v>
      </c>
      <c r="C47" s="4" t="s">
        <v>70</v>
      </c>
      <c r="D47" s="28">
        <v>6.5</v>
      </c>
      <c r="E47" s="28">
        <v>5</v>
      </c>
      <c r="F47" s="4">
        <v>2.2671999999999999</v>
      </c>
    </row>
    <row r="48" spans="1:6" x14ac:dyDescent="0.25">
      <c r="A48" s="31">
        <v>12662</v>
      </c>
      <c r="B48" s="4" t="s">
        <v>28</v>
      </c>
      <c r="C48" s="4" t="s">
        <v>70</v>
      </c>
      <c r="D48" s="28">
        <v>6.5</v>
      </c>
      <c r="E48" s="28">
        <v>0</v>
      </c>
      <c r="F48" s="4">
        <v>8.0531000000000006</v>
      </c>
    </row>
    <row r="49" spans="1:6" x14ac:dyDescent="0.25">
      <c r="A49" s="31">
        <v>12662</v>
      </c>
      <c r="B49" s="4" t="s">
        <v>28</v>
      </c>
      <c r="C49" s="4" t="s">
        <v>70</v>
      </c>
      <c r="D49" s="28">
        <v>6.5</v>
      </c>
      <c r="E49" s="28">
        <v>0.5</v>
      </c>
      <c r="F49" s="4">
        <v>7.29</v>
      </c>
    </row>
    <row r="50" spans="1:6" x14ac:dyDescent="0.25">
      <c r="A50" s="31">
        <v>12662</v>
      </c>
      <c r="B50" s="4" t="s">
        <v>28</v>
      </c>
      <c r="C50" s="4" t="s">
        <v>70</v>
      </c>
      <c r="D50" s="28">
        <v>6.5</v>
      </c>
      <c r="E50" s="28">
        <v>1</v>
      </c>
      <c r="F50" s="4">
        <v>6.7243000000000004</v>
      </c>
    </row>
    <row r="51" spans="1:6" x14ac:dyDescent="0.25">
      <c r="A51" s="31">
        <v>12662</v>
      </c>
      <c r="B51" s="4" t="s">
        <v>28</v>
      </c>
      <c r="C51" s="4" t="s">
        <v>70</v>
      </c>
      <c r="D51" s="28">
        <v>6.5</v>
      </c>
      <c r="E51" s="28">
        <v>2</v>
      </c>
      <c r="F51" s="4">
        <v>3.8751000000000002</v>
      </c>
    </row>
    <row r="52" spans="1:6" x14ac:dyDescent="0.25">
      <c r="A52" s="31">
        <v>12662</v>
      </c>
      <c r="B52" s="4" t="s">
        <v>28</v>
      </c>
      <c r="C52" s="4" t="s">
        <v>70</v>
      </c>
      <c r="D52" s="28">
        <v>6.5</v>
      </c>
      <c r="E52" s="28">
        <v>3</v>
      </c>
      <c r="F52" s="4">
        <v>3.8948999999999998</v>
      </c>
    </row>
    <row r="53" spans="1:6" x14ac:dyDescent="0.25">
      <c r="A53" s="31">
        <v>12662</v>
      </c>
      <c r="B53" s="4" t="s">
        <v>28</v>
      </c>
      <c r="C53" s="4" t="s">
        <v>70</v>
      </c>
      <c r="D53" s="28">
        <v>6.5</v>
      </c>
      <c r="E53" s="28">
        <v>4</v>
      </c>
      <c r="F53" s="4">
        <v>3.5623</v>
      </c>
    </row>
    <row r="54" spans="1:6" x14ac:dyDescent="0.25">
      <c r="A54" s="31">
        <v>12662</v>
      </c>
      <c r="B54" s="4" t="s">
        <v>28</v>
      </c>
      <c r="C54" s="4" t="s">
        <v>70</v>
      </c>
      <c r="D54" s="28">
        <v>6.5</v>
      </c>
      <c r="E54" s="28">
        <v>5</v>
      </c>
      <c r="F54" s="4">
        <v>2.8129</v>
      </c>
    </row>
    <row r="55" spans="1:6" x14ac:dyDescent="0.25">
      <c r="A55" s="31">
        <v>12662</v>
      </c>
      <c r="B55" s="4" t="s">
        <v>29</v>
      </c>
      <c r="C55" s="4" t="s">
        <v>70</v>
      </c>
      <c r="D55" s="28">
        <v>6.5</v>
      </c>
      <c r="E55" s="28">
        <v>0</v>
      </c>
      <c r="F55" s="4">
        <v>8.0681999999999992</v>
      </c>
    </row>
    <row r="56" spans="1:6" x14ac:dyDescent="0.25">
      <c r="A56" s="31">
        <v>12662</v>
      </c>
      <c r="B56" s="4" t="s">
        <v>29</v>
      </c>
      <c r="C56" s="4" t="s">
        <v>70</v>
      </c>
      <c r="D56" s="28">
        <v>6.5</v>
      </c>
      <c r="E56" s="28">
        <v>0.5</v>
      </c>
      <c r="F56" s="4">
        <v>7.4728000000000003</v>
      </c>
    </row>
    <row r="57" spans="1:6" x14ac:dyDescent="0.25">
      <c r="A57" s="31">
        <v>12662</v>
      </c>
      <c r="B57" s="4" t="s">
        <v>29</v>
      </c>
      <c r="C57" s="4" t="s">
        <v>70</v>
      </c>
      <c r="D57" s="28">
        <v>6.5</v>
      </c>
      <c r="E57" s="28">
        <v>1</v>
      </c>
      <c r="F57" s="4">
        <v>7.1460999999999997</v>
      </c>
    </row>
    <row r="58" spans="1:6" x14ac:dyDescent="0.25">
      <c r="A58" s="31">
        <v>12662</v>
      </c>
      <c r="B58" s="4" t="s">
        <v>29</v>
      </c>
      <c r="C58" s="4" t="s">
        <v>70</v>
      </c>
      <c r="D58" s="28">
        <v>6.5</v>
      </c>
      <c r="E58" s="28">
        <v>2</v>
      </c>
      <c r="F58" s="4">
        <v>4.415</v>
      </c>
    </row>
    <row r="59" spans="1:6" x14ac:dyDescent="0.25">
      <c r="A59" s="31">
        <v>12662</v>
      </c>
      <c r="B59" s="4" t="s">
        <v>29</v>
      </c>
      <c r="C59" s="4" t="s">
        <v>70</v>
      </c>
      <c r="D59" s="28">
        <v>6.5</v>
      </c>
      <c r="E59" s="28">
        <v>3</v>
      </c>
      <c r="F59" s="4">
        <v>3.9933999999999998</v>
      </c>
    </row>
    <row r="60" spans="1:6" x14ac:dyDescent="0.25">
      <c r="A60" s="31">
        <v>12662</v>
      </c>
      <c r="B60" s="4" t="s">
        <v>29</v>
      </c>
      <c r="C60" s="4" t="s">
        <v>70</v>
      </c>
      <c r="D60" s="28">
        <v>6.5</v>
      </c>
      <c r="E60" s="28">
        <v>4</v>
      </c>
      <c r="F60" s="4">
        <v>3.6021000000000001</v>
      </c>
    </row>
    <row r="61" spans="1:6" x14ac:dyDescent="0.25">
      <c r="A61" s="31">
        <v>12662</v>
      </c>
      <c r="B61" s="4" t="s">
        <v>29</v>
      </c>
      <c r="C61" s="4" t="s">
        <v>70</v>
      </c>
      <c r="D61" s="28">
        <v>6.5</v>
      </c>
      <c r="E61" s="28">
        <v>5</v>
      </c>
      <c r="F61" s="4">
        <v>3.3010000000000002</v>
      </c>
    </row>
    <row r="62" spans="1:6" x14ac:dyDescent="0.25">
      <c r="A62" s="31">
        <v>12662</v>
      </c>
      <c r="B62" s="4" t="s">
        <v>27</v>
      </c>
      <c r="C62" s="4" t="s">
        <v>70</v>
      </c>
      <c r="D62" s="28">
        <v>7.5</v>
      </c>
      <c r="E62" s="28">
        <v>0</v>
      </c>
      <c r="F62" s="4">
        <v>8.0681999999999992</v>
      </c>
    </row>
    <row r="63" spans="1:6" x14ac:dyDescent="0.25">
      <c r="A63" s="31">
        <v>12662</v>
      </c>
      <c r="B63" s="4" t="s">
        <v>27</v>
      </c>
      <c r="C63" s="4" t="s">
        <v>70</v>
      </c>
      <c r="D63" s="28">
        <v>7.5</v>
      </c>
      <c r="E63" s="28">
        <v>0.5</v>
      </c>
      <c r="F63" s="4">
        <v>6.9191000000000003</v>
      </c>
    </row>
    <row r="64" spans="1:6" x14ac:dyDescent="0.25">
      <c r="A64" s="31">
        <v>12662</v>
      </c>
      <c r="B64" s="4" t="s">
        <v>27</v>
      </c>
      <c r="C64" s="4" t="s">
        <v>70</v>
      </c>
      <c r="D64" s="28">
        <v>7.5</v>
      </c>
      <c r="E64" s="28">
        <v>1</v>
      </c>
      <c r="F64" s="4">
        <v>6.8632999999999997</v>
      </c>
    </row>
    <row r="65" spans="1:6" x14ac:dyDescent="0.25">
      <c r="A65" s="31">
        <v>12662</v>
      </c>
      <c r="B65" s="4" t="s">
        <v>27</v>
      </c>
      <c r="C65" s="4" t="s">
        <v>70</v>
      </c>
      <c r="D65" s="28">
        <v>7.5</v>
      </c>
      <c r="E65" s="28">
        <v>2</v>
      </c>
      <c r="F65" s="4">
        <v>3.8948999999999998</v>
      </c>
    </row>
    <row r="66" spans="1:6" x14ac:dyDescent="0.25">
      <c r="A66" s="31">
        <v>12662</v>
      </c>
      <c r="B66" s="4" t="s">
        <v>27</v>
      </c>
      <c r="C66" s="4" t="s">
        <v>70</v>
      </c>
      <c r="D66" s="28">
        <v>7.5</v>
      </c>
      <c r="E66" s="28">
        <v>3</v>
      </c>
      <c r="F66" s="4">
        <v>2.7404000000000002</v>
      </c>
    </row>
    <row r="67" spans="1:6" x14ac:dyDescent="0.25">
      <c r="A67" s="31">
        <v>12662</v>
      </c>
      <c r="B67" s="4" t="s">
        <v>27</v>
      </c>
      <c r="C67" s="4" t="s">
        <v>70</v>
      </c>
      <c r="D67" s="28">
        <v>7.5</v>
      </c>
      <c r="E67" s="28">
        <v>4</v>
      </c>
      <c r="F67" s="4">
        <v>2.2174999999999998</v>
      </c>
    </row>
    <row r="68" spans="1:6" x14ac:dyDescent="0.25">
      <c r="A68" s="31">
        <v>12662</v>
      </c>
      <c r="B68" s="4" t="s">
        <v>27</v>
      </c>
      <c r="C68" s="4" t="s">
        <v>70</v>
      </c>
      <c r="D68" s="28">
        <v>7.5</v>
      </c>
      <c r="E68" s="28">
        <v>5</v>
      </c>
      <c r="F68" s="4">
        <v>2.8451</v>
      </c>
    </row>
    <row r="69" spans="1:6" x14ac:dyDescent="0.25">
      <c r="A69" s="31">
        <v>12662</v>
      </c>
      <c r="B69" s="4" t="s">
        <v>28</v>
      </c>
      <c r="C69" s="4" t="s">
        <v>70</v>
      </c>
      <c r="D69" s="28">
        <v>7.5</v>
      </c>
      <c r="E69" s="28">
        <v>0</v>
      </c>
      <c r="F69" s="4">
        <v>8.0531000000000006</v>
      </c>
    </row>
    <row r="70" spans="1:6" x14ac:dyDescent="0.25">
      <c r="A70" s="31">
        <v>12662</v>
      </c>
      <c r="B70" s="4" t="s">
        <v>28</v>
      </c>
      <c r="C70" s="4" t="s">
        <v>70</v>
      </c>
      <c r="D70" s="28">
        <v>7.5</v>
      </c>
      <c r="E70" s="28">
        <v>0.5</v>
      </c>
      <c r="F70" s="4">
        <v>6.2855999999999996</v>
      </c>
    </row>
    <row r="71" spans="1:6" x14ac:dyDescent="0.25">
      <c r="A71" s="31">
        <v>12662</v>
      </c>
      <c r="B71" s="4" t="s">
        <v>28</v>
      </c>
      <c r="C71" s="4" t="s">
        <v>70</v>
      </c>
      <c r="D71" s="28">
        <v>7.5</v>
      </c>
      <c r="E71" s="28">
        <v>1</v>
      </c>
      <c r="F71" s="4">
        <v>4.7243000000000004</v>
      </c>
    </row>
    <row r="72" spans="1:6" x14ac:dyDescent="0.25">
      <c r="A72" s="31">
        <v>12662</v>
      </c>
      <c r="B72" s="4" t="s">
        <v>28</v>
      </c>
      <c r="C72" s="4" t="s">
        <v>70</v>
      </c>
      <c r="D72" s="28">
        <v>7.5</v>
      </c>
      <c r="E72" s="28">
        <v>2</v>
      </c>
      <c r="F72" s="4">
        <v>2.7671999999999999</v>
      </c>
    </row>
    <row r="73" spans="1:6" x14ac:dyDescent="0.25">
      <c r="A73" s="31">
        <v>12662</v>
      </c>
      <c r="B73" s="4" t="s">
        <v>28</v>
      </c>
      <c r="C73" s="4" t="s">
        <v>70</v>
      </c>
      <c r="D73" s="28">
        <v>7.5</v>
      </c>
      <c r="E73" s="28">
        <v>3</v>
      </c>
      <c r="F73" s="4">
        <v>2.6179999999999999</v>
      </c>
    </row>
    <row r="74" spans="1:6" x14ac:dyDescent="0.25">
      <c r="A74" s="31">
        <v>12662</v>
      </c>
      <c r="B74" s="4" t="s">
        <v>28</v>
      </c>
      <c r="C74" s="4" t="s">
        <v>70</v>
      </c>
      <c r="D74" s="28">
        <v>7.5</v>
      </c>
      <c r="E74" s="28">
        <v>4</v>
      </c>
      <c r="F74" s="4">
        <v>3.3711000000000002</v>
      </c>
    </row>
    <row r="75" spans="1:6" x14ac:dyDescent="0.25">
      <c r="A75" s="31">
        <v>12662</v>
      </c>
      <c r="B75" s="4" t="s">
        <v>28</v>
      </c>
      <c r="C75" s="4" t="s">
        <v>70</v>
      </c>
      <c r="D75" s="28">
        <v>7.5</v>
      </c>
      <c r="E75" s="28">
        <v>5</v>
      </c>
      <c r="F75" s="4">
        <v>2</v>
      </c>
    </row>
    <row r="76" spans="1:6" x14ac:dyDescent="0.25">
      <c r="A76" s="31">
        <v>12662</v>
      </c>
      <c r="B76" s="4" t="s">
        <v>29</v>
      </c>
      <c r="C76" s="4" t="s">
        <v>70</v>
      </c>
      <c r="D76" s="28">
        <v>7.5</v>
      </c>
      <c r="E76" s="28">
        <v>0</v>
      </c>
      <c r="F76" s="4">
        <v>8.0681999999999992</v>
      </c>
    </row>
    <row r="77" spans="1:6" x14ac:dyDescent="0.25">
      <c r="A77" s="31">
        <v>12662</v>
      </c>
      <c r="B77" s="4" t="s">
        <v>29</v>
      </c>
      <c r="C77" s="4" t="s">
        <v>70</v>
      </c>
      <c r="D77" s="28">
        <v>7.5</v>
      </c>
      <c r="E77" s="28">
        <v>0.5</v>
      </c>
      <c r="F77" s="4">
        <v>7.0792000000000002</v>
      </c>
    </row>
    <row r="78" spans="1:6" x14ac:dyDescent="0.25">
      <c r="A78" s="31">
        <v>12662</v>
      </c>
      <c r="B78" s="4" t="s">
        <v>29</v>
      </c>
      <c r="C78" s="4" t="s">
        <v>70</v>
      </c>
      <c r="D78" s="28">
        <v>7.5</v>
      </c>
      <c r="E78" s="28">
        <v>1</v>
      </c>
      <c r="F78" s="4">
        <v>5.4264999999999999</v>
      </c>
    </row>
    <row r="79" spans="1:6" x14ac:dyDescent="0.25">
      <c r="A79" s="31">
        <v>12662</v>
      </c>
      <c r="B79" s="4" t="s">
        <v>29</v>
      </c>
      <c r="C79" s="4" t="s">
        <v>70</v>
      </c>
      <c r="D79" s="28">
        <v>7.5</v>
      </c>
      <c r="E79" s="28">
        <v>2</v>
      </c>
      <c r="F79" s="4">
        <v>3.2635999999999998</v>
      </c>
    </row>
    <row r="80" spans="1:6" x14ac:dyDescent="0.25">
      <c r="A80" s="31">
        <v>12662</v>
      </c>
      <c r="B80" s="4" t="s">
        <v>29</v>
      </c>
      <c r="C80" s="4" t="s">
        <v>70</v>
      </c>
      <c r="D80" s="28">
        <v>7.5</v>
      </c>
      <c r="E80" s="28">
        <v>3</v>
      </c>
      <c r="F80" s="4">
        <v>3.6021000000000001</v>
      </c>
    </row>
    <row r="81" spans="1:6" x14ac:dyDescent="0.25">
      <c r="A81" s="31">
        <v>12662</v>
      </c>
      <c r="B81" s="4" t="s">
        <v>29</v>
      </c>
      <c r="C81" s="4" t="s">
        <v>70</v>
      </c>
      <c r="D81" s="28">
        <v>7.5</v>
      </c>
      <c r="E81" s="28">
        <v>4</v>
      </c>
      <c r="F81" s="4">
        <v>2.7671999999999999</v>
      </c>
    </row>
    <row r="82" spans="1:6" x14ac:dyDescent="0.25">
      <c r="A82" s="31">
        <v>12662</v>
      </c>
      <c r="B82" s="4" t="s">
        <v>29</v>
      </c>
      <c r="C82" s="4" t="s">
        <v>70</v>
      </c>
      <c r="D82" s="28">
        <v>7.5</v>
      </c>
      <c r="E82" s="28">
        <v>5</v>
      </c>
      <c r="F82" s="4">
        <v>2.3010000000000002</v>
      </c>
    </row>
    <row r="83" spans="1:6" x14ac:dyDescent="0.25">
      <c r="A83" s="31">
        <v>12662</v>
      </c>
      <c r="B83" s="4" t="s">
        <v>27</v>
      </c>
      <c r="C83" s="4" t="s">
        <v>70</v>
      </c>
      <c r="D83" s="28">
        <v>8.5</v>
      </c>
      <c r="E83" s="28">
        <v>0</v>
      </c>
      <c r="F83" s="4">
        <v>8.0681999999999992</v>
      </c>
    </row>
    <row r="84" spans="1:6" x14ac:dyDescent="0.25">
      <c r="A84" s="31">
        <v>12662</v>
      </c>
      <c r="B84" s="4" t="s">
        <v>27</v>
      </c>
      <c r="C84" s="4" t="s">
        <v>70</v>
      </c>
      <c r="D84" s="28">
        <v>8.5</v>
      </c>
      <c r="E84" s="28">
        <v>0.5</v>
      </c>
      <c r="F84" s="4">
        <v>5.3010000000000002</v>
      </c>
    </row>
    <row r="85" spans="1:6" x14ac:dyDescent="0.25">
      <c r="A85" s="31">
        <v>12662</v>
      </c>
      <c r="B85" s="4" t="s">
        <v>27</v>
      </c>
      <c r="C85" s="4" t="s">
        <v>70</v>
      </c>
      <c r="D85" s="28">
        <v>8.5</v>
      </c>
      <c r="E85" s="28">
        <v>1</v>
      </c>
      <c r="F85" s="4">
        <v>4.2625000000000002</v>
      </c>
    </row>
    <row r="86" spans="1:6" x14ac:dyDescent="0.25">
      <c r="A86" s="31">
        <v>12662</v>
      </c>
      <c r="B86" s="4" t="s">
        <v>27</v>
      </c>
      <c r="C86" s="4" t="s">
        <v>70</v>
      </c>
      <c r="D86" s="28">
        <v>8.5</v>
      </c>
      <c r="E86" s="28">
        <v>2</v>
      </c>
      <c r="F86" s="4">
        <v>3.8837000000000002</v>
      </c>
    </row>
    <row r="87" spans="1:6" x14ac:dyDescent="0.25">
      <c r="A87" s="31">
        <v>12662</v>
      </c>
      <c r="B87" s="4" t="s">
        <v>27</v>
      </c>
      <c r="C87" s="4" t="s">
        <v>70</v>
      </c>
      <c r="D87" s="28">
        <v>8.5</v>
      </c>
      <c r="E87" s="28">
        <v>3</v>
      </c>
      <c r="F87" s="4">
        <v>2.9933999999999998</v>
      </c>
    </row>
    <row r="88" spans="1:6" x14ac:dyDescent="0.25">
      <c r="A88" s="31">
        <v>12662</v>
      </c>
      <c r="B88" s="4" t="s">
        <v>27</v>
      </c>
      <c r="C88" s="4" t="s">
        <v>70</v>
      </c>
      <c r="D88" s="28">
        <v>8.5</v>
      </c>
      <c r="E88" s="28">
        <v>4</v>
      </c>
      <c r="F88" s="4">
        <v>1.5441</v>
      </c>
    </row>
    <row r="89" spans="1:6" x14ac:dyDescent="0.25">
      <c r="A89" s="31">
        <v>12662</v>
      </c>
      <c r="B89" s="4" t="s">
        <v>27</v>
      </c>
      <c r="C89" s="4" t="s">
        <v>70</v>
      </c>
      <c r="D89" s="28">
        <v>8.5</v>
      </c>
      <c r="E89" s="28">
        <v>5</v>
      </c>
      <c r="F89" s="4">
        <v>2.2174999999999998</v>
      </c>
    </row>
    <row r="90" spans="1:6" x14ac:dyDescent="0.25">
      <c r="A90" s="31">
        <v>12662</v>
      </c>
      <c r="B90" s="4" t="s">
        <v>28</v>
      </c>
      <c r="C90" s="4" t="s">
        <v>70</v>
      </c>
      <c r="D90" s="28">
        <v>8.5</v>
      </c>
      <c r="E90" s="28">
        <v>0</v>
      </c>
      <c r="F90" s="4">
        <v>8.0531000000000006</v>
      </c>
    </row>
    <row r="91" spans="1:6" x14ac:dyDescent="0.25">
      <c r="A91" s="31">
        <v>12662</v>
      </c>
      <c r="B91" s="4" t="s">
        <v>28</v>
      </c>
      <c r="C91" s="4" t="s">
        <v>70</v>
      </c>
      <c r="D91" s="28">
        <v>8.5</v>
      </c>
      <c r="E91" s="28">
        <v>0.5</v>
      </c>
      <c r="F91" s="4">
        <v>5.2122000000000002</v>
      </c>
    </row>
    <row r="92" spans="1:6" x14ac:dyDescent="0.25">
      <c r="A92" s="31">
        <v>12662</v>
      </c>
      <c r="B92" s="4" t="s">
        <v>28</v>
      </c>
      <c r="C92" s="4" t="s">
        <v>70</v>
      </c>
      <c r="D92" s="28">
        <v>8.5</v>
      </c>
      <c r="E92" s="28">
        <v>1</v>
      </c>
      <c r="F92" s="4">
        <v>3.9030999999999998</v>
      </c>
    </row>
    <row r="93" spans="1:6" x14ac:dyDescent="0.25">
      <c r="A93" s="31">
        <v>12662</v>
      </c>
      <c r="B93" s="4" t="s">
        <v>28</v>
      </c>
      <c r="C93" s="4" t="s">
        <v>70</v>
      </c>
      <c r="D93" s="28">
        <v>8.5</v>
      </c>
      <c r="E93" s="28">
        <v>2</v>
      </c>
      <c r="F93" s="4">
        <v>3.3978999999999999</v>
      </c>
    </row>
    <row r="94" spans="1:6" x14ac:dyDescent="0.25">
      <c r="A94" s="31">
        <v>12662</v>
      </c>
      <c r="B94" s="4" t="s">
        <v>28</v>
      </c>
      <c r="C94" s="4" t="s">
        <v>70</v>
      </c>
      <c r="D94" s="28">
        <v>8.5</v>
      </c>
      <c r="E94" s="28">
        <v>3</v>
      </c>
      <c r="F94" s="4">
        <v>3.9933999999999998</v>
      </c>
    </row>
    <row r="95" spans="1:6" x14ac:dyDescent="0.25">
      <c r="A95" s="31">
        <v>12662</v>
      </c>
      <c r="B95" s="4" t="s">
        <v>28</v>
      </c>
      <c r="C95" s="4" t="s">
        <v>70</v>
      </c>
      <c r="D95" s="28">
        <v>8.5</v>
      </c>
      <c r="E95" s="28">
        <v>4</v>
      </c>
      <c r="F95" s="4">
        <v>2.5440999999999998</v>
      </c>
    </row>
    <row r="96" spans="1:6" x14ac:dyDescent="0.25">
      <c r="A96" s="31">
        <v>12662</v>
      </c>
      <c r="B96" s="4" t="s">
        <v>28</v>
      </c>
      <c r="C96" s="4" t="s">
        <v>70</v>
      </c>
      <c r="D96" s="28">
        <v>8.5</v>
      </c>
      <c r="E96" s="28">
        <v>5</v>
      </c>
      <c r="F96" s="4">
        <v>2.5623</v>
      </c>
    </row>
    <row r="97" spans="1:6" x14ac:dyDescent="0.25">
      <c r="A97" s="31">
        <v>12662</v>
      </c>
      <c r="B97" s="4" t="s">
        <v>29</v>
      </c>
      <c r="C97" s="4" t="s">
        <v>70</v>
      </c>
      <c r="D97" s="28">
        <v>8.5</v>
      </c>
      <c r="E97" s="28">
        <v>0</v>
      </c>
      <c r="F97" s="4">
        <v>8.0681999999999992</v>
      </c>
    </row>
    <row r="98" spans="1:6" x14ac:dyDescent="0.25">
      <c r="A98" s="31">
        <v>12662</v>
      </c>
      <c r="B98" s="4" t="s">
        <v>29</v>
      </c>
      <c r="C98" s="4" t="s">
        <v>70</v>
      </c>
      <c r="D98" s="28">
        <v>8.5</v>
      </c>
      <c r="E98" s="28">
        <v>0.5</v>
      </c>
      <c r="F98" s="4">
        <v>5.4518000000000004</v>
      </c>
    </row>
    <row r="99" spans="1:6" x14ac:dyDescent="0.25">
      <c r="A99" s="31">
        <v>12662</v>
      </c>
      <c r="B99" s="4" t="s">
        <v>29</v>
      </c>
      <c r="C99" s="4" t="s">
        <v>70</v>
      </c>
      <c r="D99" s="28">
        <v>8.5</v>
      </c>
      <c r="E99" s="28">
        <v>1</v>
      </c>
      <c r="F99" s="4">
        <v>4.1847000000000003</v>
      </c>
    </row>
    <row r="100" spans="1:6" x14ac:dyDescent="0.25">
      <c r="A100" s="31">
        <v>12662</v>
      </c>
      <c r="B100" s="4" t="s">
        <v>29</v>
      </c>
      <c r="C100" s="4" t="s">
        <v>70</v>
      </c>
      <c r="D100" s="28">
        <v>8.5</v>
      </c>
      <c r="E100" s="28">
        <v>2</v>
      </c>
      <c r="F100" s="4">
        <v>4.0917000000000003</v>
      </c>
    </row>
    <row r="101" spans="1:6" x14ac:dyDescent="0.25">
      <c r="A101" s="31">
        <v>12662</v>
      </c>
      <c r="B101" s="4" t="s">
        <v>29</v>
      </c>
      <c r="C101" s="4" t="s">
        <v>70</v>
      </c>
      <c r="D101" s="28">
        <v>8.5</v>
      </c>
      <c r="E101" s="28">
        <v>3</v>
      </c>
      <c r="F101" s="4">
        <v>3.5440999999999998</v>
      </c>
    </row>
    <row r="102" spans="1:6" x14ac:dyDescent="0.25">
      <c r="A102" s="31">
        <v>12662</v>
      </c>
      <c r="B102" s="4" t="s">
        <v>29</v>
      </c>
      <c r="C102" s="4" t="s">
        <v>70</v>
      </c>
      <c r="D102" s="28">
        <v>8.5</v>
      </c>
      <c r="E102" s="28">
        <v>4</v>
      </c>
      <c r="F102" s="4">
        <v>2.9369999999999998</v>
      </c>
    </row>
    <row r="103" spans="1:6" x14ac:dyDescent="0.25">
      <c r="A103" s="31">
        <v>12662</v>
      </c>
      <c r="B103" s="4" t="s">
        <v>29</v>
      </c>
      <c r="C103" s="4" t="s">
        <v>70</v>
      </c>
      <c r="D103" s="28">
        <v>8.5</v>
      </c>
      <c r="E103" s="28">
        <v>5</v>
      </c>
      <c r="F103" s="4">
        <v>2.7118000000000002</v>
      </c>
    </row>
  </sheetData>
  <sortState ref="H2:K103">
    <sortCondition ref="H1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8"/>
  <sheetViews>
    <sheetView zoomScale="80" zoomScaleNormal="80" workbookViewId="0">
      <selection activeCell="E3" sqref="E3"/>
    </sheetView>
  </sheetViews>
  <sheetFormatPr defaultRowHeight="15" x14ac:dyDescent="0.25"/>
  <cols>
    <col min="1" max="1" width="9.140625" style="4"/>
    <col min="2" max="3" width="9.85546875" style="4" customWidth="1"/>
    <col min="4" max="5" width="9.140625" style="4"/>
    <col min="6" max="6" width="11.140625" style="4" bestFit="1" customWidth="1"/>
    <col min="7" max="16384" width="9.140625" style="4"/>
  </cols>
  <sheetData>
    <row r="1" spans="1:14" ht="24" customHeight="1" x14ac:dyDescent="0.25">
      <c r="A1" s="7" t="s">
        <v>1</v>
      </c>
      <c r="B1" s="8" t="s">
        <v>2</v>
      </c>
      <c r="C1" s="8" t="s">
        <v>3</v>
      </c>
      <c r="D1" s="7" t="s">
        <v>4</v>
      </c>
      <c r="F1" s="7" t="s">
        <v>6</v>
      </c>
      <c r="G1" s="7" t="s">
        <v>7</v>
      </c>
      <c r="H1" s="7" t="s">
        <v>13</v>
      </c>
    </row>
    <row r="2" spans="1:14" x14ac:dyDescent="0.25">
      <c r="A2" s="4">
        <v>0</v>
      </c>
      <c r="B2" s="4">
        <v>7.8632999999999997</v>
      </c>
      <c r="C2" s="4">
        <f t="shared" ref="C2:C14" si="0">$G$5+LOG10($G$2*EXP(-$G$3*A2)+(1-$G$2)*EXP(-$G$4*A2))</f>
        <v>7.8625634418292716</v>
      </c>
      <c r="D2" s="4">
        <f t="shared" ref="D2:D14" si="1" xml:space="preserve"> (B2 - C2)^2</f>
        <v>5.4251793886640168E-7</v>
      </c>
      <c r="F2" s="4" t="s">
        <v>37</v>
      </c>
      <c r="G2" s="4">
        <v>0.99998243631999062</v>
      </c>
      <c r="H2" s="4">
        <v>2.308884475166635E-5</v>
      </c>
      <c r="L2" s="5" t="s">
        <v>14</v>
      </c>
      <c r="M2" s="4">
        <v>0.34174805733923941</v>
      </c>
    </row>
    <row r="3" spans="1:14" x14ac:dyDescent="0.25">
      <c r="A3" s="4">
        <v>0.5</v>
      </c>
      <c r="B3" s="4">
        <v>3.8260999999999998</v>
      </c>
      <c r="C3" s="4">
        <f t="shared" si="0"/>
        <v>3.3837195017902122</v>
      </c>
      <c r="D3" s="4">
        <f t="shared" si="1"/>
        <v>0.19570050519633994</v>
      </c>
      <c r="F3" s="4" t="s">
        <v>38</v>
      </c>
      <c r="G3" s="4">
        <v>21.762769429698448</v>
      </c>
      <c r="H3" s="4">
        <v>3.4503005103549973</v>
      </c>
      <c r="L3" s="5" t="s">
        <v>17</v>
      </c>
      <c r="M3" s="4">
        <f>SQRT(M2)</f>
        <v>0.58459221457289301</v>
      </c>
    </row>
    <row r="4" spans="1:14" x14ac:dyDescent="0.25">
      <c r="A4" s="4">
        <v>1</v>
      </c>
      <c r="B4" s="4">
        <v>3.0354000000000001</v>
      </c>
      <c r="C4" s="4">
        <f t="shared" si="0"/>
        <v>2.9344836606798195</v>
      </c>
      <c r="D4" s="4">
        <f t="shared" si="1"/>
        <v>1.0184107541785834E-2</v>
      </c>
      <c r="F4" s="4" t="s">
        <v>39</v>
      </c>
      <c r="G4" s="4">
        <v>0.39767558312445001</v>
      </c>
      <c r="H4" s="4">
        <v>0.34270514300517546</v>
      </c>
      <c r="L4" s="5" t="s">
        <v>15</v>
      </c>
      <c r="M4" s="4">
        <v>0.95264669692221871</v>
      </c>
    </row>
    <row r="5" spans="1:14" x14ac:dyDescent="0.25">
      <c r="A5" s="4">
        <v>2</v>
      </c>
      <c r="B5" s="4">
        <v>2.3711000000000002</v>
      </c>
      <c r="C5" s="4">
        <f t="shared" si="0"/>
        <v>2.7617623352964227</v>
      </c>
      <c r="D5" s="4">
        <f t="shared" si="1"/>
        <v>0.15261706021925442</v>
      </c>
      <c r="F5" s="4" t="s">
        <v>8</v>
      </c>
      <c r="G5" s="4">
        <v>7.8625634418292716</v>
      </c>
      <c r="H5" s="4">
        <v>0.33751447241614035</v>
      </c>
      <c r="L5" s="5" t="s">
        <v>16</v>
      </c>
      <c r="M5" s="4">
        <v>0.93686226256295824</v>
      </c>
    </row>
    <row r="6" spans="1:14" x14ac:dyDescent="0.25">
      <c r="A6" s="4">
        <v>4</v>
      </c>
      <c r="B6" s="4">
        <v>2.1303000000000001</v>
      </c>
      <c r="C6" s="4">
        <f t="shared" si="0"/>
        <v>2.4163457126192025</v>
      </c>
      <c r="D6" s="4">
        <f t="shared" si="1"/>
        <v>8.1822149707827335E-2</v>
      </c>
      <c r="L6" s="5" t="s">
        <v>18</v>
      </c>
      <c r="M6" s="6" t="s">
        <v>59</v>
      </c>
      <c r="N6" s="4" t="s">
        <v>19</v>
      </c>
    </row>
    <row r="7" spans="1:14" x14ac:dyDescent="0.25">
      <c r="A7" s="4">
        <v>5</v>
      </c>
      <c r="B7" s="4">
        <v>1.5441</v>
      </c>
      <c r="C7" s="4">
        <f t="shared" si="0"/>
        <v>2.243637401280596</v>
      </c>
      <c r="D7" s="4">
        <f t="shared" si="1"/>
        <v>0.48935257579040953</v>
      </c>
      <c r="F7" s="7" t="s">
        <v>20</v>
      </c>
      <c r="H7" s="7"/>
    </row>
    <row r="8" spans="1:14" x14ac:dyDescent="0.25">
      <c r="A8" s="4">
        <v>0</v>
      </c>
      <c r="B8" s="4">
        <v>8.0531000000000006</v>
      </c>
      <c r="C8" s="4">
        <f t="shared" si="0"/>
        <v>7.8625634418292716</v>
      </c>
      <c r="D8" s="4">
        <f t="shared" si="1"/>
        <v>3.6304179999547596E-2</v>
      </c>
      <c r="F8" s="4" t="s">
        <v>50</v>
      </c>
    </row>
    <row r="9" spans="1:14" x14ac:dyDescent="0.25">
      <c r="A9" s="4">
        <v>0.5</v>
      </c>
      <c r="B9" s="4">
        <v>2.8451</v>
      </c>
      <c r="C9" s="4">
        <f t="shared" si="0"/>
        <v>3.3837195017902122</v>
      </c>
      <c r="D9" s="4">
        <f t="shared" si="1"/>
        <v>0.29011096770873646</v>
      </c>
      <c r="F9" s="7" t="s">
        <v>22</v>
      </c>
    </row>
    <row r="10" spans="1:14" x14ac:dyDescent="0.25">
      <c r="A10" s="4">
        <v>0</v>
      </c>
      <c r="B10" s="4">
        <v>8</v>
      </c>
      <c r="C10" s="4">
        <f t="shared" si="0"/>
        <v>7.8625634418292716</v>
      </c>
      <c r="D10" s="4">
        <f t="shared" si="1"/>
        <v>1.8888807521816015E-2</v>
      </c>
      <c r="F10" s="4" t="s">
        <v>50</v>
      </c>
    </row>
    <row r="11" spans="1:14" x14ac:dyDescent="0.25">
      <c r="A11" s="4">
        <v>0.5</v>
      </c>
      <c r="B11" s="4">
        <v>3.4771000000000001</v>
      </c>
      <c r="C11" s="4">
        <f t="shared" si="0"/>
        <v>3.3837195017902122</v>
      </c>
      <c r="D11" s="4">
        <f t="shared" si="1"/>
        <v>8.7199174459081982E-3</v>
      </c>
      <c r="F11" s="7" t="s">
        <v>24</v>
      </c>
    </row>
    <row r="12" spans="1:14" x14ac:dyDescent="0.25">
      <c r="A12" s="4">
        <v>1</v>
      </c>
      <c r="B12" s="4">
        <v>2.7671999999999999</v>
      </c>
      <c r="C12" s="4">
        <f t="shared" si="0"/>
        <v>2.9344836606798195</v>
      </c>
      <c r="D12" s="4">
        <f t="shared" si="1"/>
        <v>2.7983823130441021E-2</v>
      </c>
      <c r="F12" s="35" t="s">
        <v>51</v>
      </c>
      <c r="G12" s="35"/>
      <c r="H12" s="35"/>
      <c r="I12" s="35"/>
      <c r="J12" s="35"/>
      <c r="K12" s="35"/>
      <c r="L12" s="35"/>
    </row>
    <row r="13" spans="1:14" x14ac:dyDescent="0.25">
      <c r="A13" s="4">
        <v>2</v>
      </c>
      <c r="B13" s="4">
        <v>2.8662999999999998</v>
      </c>
      <c r="C13" s="4">
        <f t="shared" si="0"/>
        <v>2.7617623352964227</v>
      </c>
      <c r="D13" s="4">
        <f t="shared" si="1"/>
        <v>1.0928123341677524E-2</v>
      </c>
      <c r="F13" s="35"/>
      <c r="G13" s="35"/>
      <c r="H13" s="35"/>
      <c r="I13" s="35"/>
      <c r="J13" s="35"/>
      <c r="K13" s="35"/>
      <c r="L13" s="35"/>
    </row>
    <row r="14" spans="1:14" x14ac:dyDescent="0.25">
      <c r="A14" s="4">
        <v>4</v>
      </c>
      <c r="B14" s="4">
        <v>3.7404000000000002</v>
      </c>
      <c r="C14" s="4">
        <f t="shared" si="0"/>
        <v>2.4163457126192025</v>
      </c>
      <c r="D14" s="4">
        <f t="shared" si="1"/>
        <v>1.753119755931472</v>
      </c>
      <c r="F14" s="35"/>
      <c r="G14" s="35"/>
      <c r="H14" s="35"/>
      <c r="I14" s="35"/>
      <c r="J14" s="35"/>
      <c r="K14" s="35"/>
      <c r="L14" s="35"/>
    </row>
    <row r="15" spans="1:14" x14ac:dyDescent="0.25">
      <c r="A15" s="7" t="s">
        <v>5</v>
      </c>
      <c r="D15" s="4">
        <f>SUM(D2:D14)</f>
        <v>3.0757325160531548</v>
      </c>
    </row>
    <row r="18" spans="1:3" x14ac:dyDescent="0.25">
      <c r="A18" s="4">
        <v>0</v>
      </c>
      <c r="C18" s="4">
        <f>$G$5+LOG10($G$2*EXP(-$G$3*A18)+(1-$G$2)*EXP(-$G$4*A18))</f>
        <v>7.8625634418292716</v>
      </c>
    </row>
    <row r="19" spans="1:3" x14ac:dyDescent="0.25">
      <c r="A19" s="4">
        <v>5.0000000000000001E-3</v>
      </c>
      <c r="C19" s="4">
        <f t="shared" ref="C19:C20" si="2">$G$5+LOG10($G$2*EXP(-$G$3*A19)+(1-$G$2)*EXP(-$G$4*A19))</f>
        <v>7.8153070484166181</v>
      </c>
    </row>
    <row r="20" spans="1:3" x14ac:dyDescent="0.25">
      <c r="A20" s="4">
        <v>0.01</v>
      </c>
      <c r="C20" s="4">
        <f t="shared" si="2"/>
        <v>7.7680507519537212</v>
      </c>
    </row>
    <row r="21" spans="1:3" x14ac:dyDescent="0.25">
      <c r="A21" s="4">
        <v>1.4999999999999999E-2</v>
      </c>
      <c r="C21" s="4">
        <f t="shared" ref="C21:C84" si="3">$G$5+LOG10($G$2*EXP(-$G$3*A21)+(1-$G$2)*EXP(-$G$4*A21))</f>
        <v>7.7207945633702222</v>
      </c>
    </row>
    <row r="22" spans="1:3" x14ac:dyDescent="0.25">
      <c r="A22" s="4">
        <v>0.02</v>
      </c>
      <c r="C22" s="4">
        <f t="shared" si="3"/>
        <v>7.6735384948278593</v>
      </c>
    </row>
    <row r="23" spans="1:3" x14ac:dyDescent="0.25">
      <c r="A23" s="4">
        <v>2.5000000000000001E-2</v>
      </c>
      <c r="C23" s="4">
        <f t="shared" si="3"/>
        <v>7.6262825598593418</v>
      </c>
    </row>
    <row r="24" spans="1:3" x14ac:dyDescent="0.25">
      <c r="A24" s="4">
        <v>0.03</v>
      </c>
      <c r="C24" s="4">
        <f t="shared" si="3"/>
        <v>7.5790267735228838</v>
      </c>
    </row>
    <row r="25" spans="1:3" x14ac:dyDescent="0.25">
      <c r="A25" s="4">
        <v>3.5000000000000003E-2</v>
      </c>
      <c r="C25" s="4">
        <f t="shared" si="3"/>
        <v>7.5317711525741471</v>
      </c>
    </row>
    <row r="26" spans="1:3" x14ac:dyDescent="0.25">
      <c r="A26" s="4">
        <v>0.04</v>
      </c>
      <c r="C26" s="4">
        <f t="shared" si="3"/>
        <v>7.4845157156575626</v>
      </c>
    </row>
    <row r="27" spans="1:3" x14ac:dyDescent="0.25">
      <c r="A27" s="4">
        <v>4.4999999999999998E-2</v>
      </c>
      <c r="C27" s="4">
        <f t="shared" si="3"/>
        <v>7.4372604835192009</v>
      </c>
    </row>
    <row r="28" spans="1:3" x14ac:dyDescent="0.25">
      <c r="A28" s="4">
        <v>0.05</v>
      </c>
      <c r="C28" s="4">
        <f t="shared" si="3"/>
        <v>7.3900054792436398</v>
      </c>
    </row>
    <row r="29" spans="1:3" x14ac:dyDescent="0.25">
      <c r="A29" s="4">
        <v>5.5E-2</v>
      </c>
      <c r="C29" s="4">
        <f t="shared" si="3"/>
        <v>7.3427507285175038</v>
      </c>
    </row>
    <row r="30" spans="1:3" x14ac:dyDescent="0.25">
      <c r="A30" s="4">
        <v>0.06</v>
      </c>
      <c r="C30" s="4">
        <f t="shared" si="3"/>
        <v>7.295496259922702</v>
      </c>
    </row>
    <row r="31" spans="1:3" x14ac:dyDescent="0.25">
      <c r="A31" s="4">
        <v>6.5000000000000002E-2</v>
      </c>
      <c r="C31" s="4">
        <f t="shared" si="3"/>
        <v>7.2482421052626913</v>
      </c>
    </row>
    <row r="32" spans="1:3" x14ac:dyDescent="0.25">
      <c r="A32" s="4">
        <v>7.0000000000000007E-2</v>
      </c>
      <c r="C32" s="4">
        <f t="shared" si="3"/>
        <v>7.2009882999254913</v>
      </c>
    </row>
    <row r="33" spans="1:3" x14ac:dyDescent="0.25">
      <c r="A33" s="4">
        <v>7.4999999999999997E-2</v>
      </c>
      <c r="C33" s="4">
        <f t="shared" si="3"/>
        <v>7.1537348832875765</v>
      </c>
    </row>
    <row r="34" spans="1:3" x14ac:dyDescent="0.25">
      <c r="A34" s="4">
        <v>0.08</v>
      </c>
      <c r="C34" s="4">
        <f t="shared" si="3"/>
        <v>7.106481899163251</v>
      </c>
    </row>
    <row r="35" spans="1:3" x14ac:dyDescent="0.25">
      <c r="A35" s="4">
        <v>8.5000000000000006E-2</v>
      </c>
      <c r="C35" s="4">
        <f t="shared" si="3"/>
        <v>7.0592293963046213</v>
      </c>
    </row>
    <row r="36" spans="1:3" x14ac:dyDescent="0.25">
      <c r="A36" s="4">
        <v>0.09</v>
      </c>
      <c r="C36" s="4">
        <f t="shared" si="3"/>
        <v>7.0119774289578487</v>
      </c>
    </row>
    <row r="37" spans="1:3" x14ac:dyDescent="0.25">
      <c r="A37" s="4">
        <v>9.5000000000000001E-2</v>
      </c>
      <c r="C37" s="4">
        <f t="shared" si="3"/>
        <v>6.9647260574820082</v>
      </c>
    </row>
    <row r="38" spans="1:3" x14ac:dyDescent="0.25">
      <c r="A38" s="4">
        <v>0.1</v>
      </c>
      <c r="C38" s="4">
        <f t="shared" si="3"/>
        <v>6.9174753490375958</v>
      </c>
    </row>
    <row r="39" spans="1:3" x14ac:dyDescent="0.25">
      <c r="A39" s="4">
        <v>0.10581</v>
      </c>
      <c r="C39" s="4">
        <f t="shared" si="3"/>
        <v>6.8625709580529426</v>
      </c>
    </row>
    <row r="40" spans="1:3" x14ac:dyDescent="0.25">
      <c r="A40" s="4">
        <v>0.11</v>
      </c>
      <c r="C40" s="4">
        <f t="shared" si="3"/>
        <v>6.8229762285740989</v>
      </c>
    </row>
    <row r="41" spans="1:3" x14ac:dyDescent="0.25">
      <c r="A41" s="4">
        <v>0.115</v>
      </c>
      <c r="C41" s="4">
        <f t="shared" si="3"/>
        <v>6.7757279922172735</v>
      </c>
    </row>
    <row r="42" spans="1:3" x14ac:dyDescent="0.25">
      <c r="A42" s="4">
        <v>0.12</v>
      </c>
      <c r="C42" s="4">
        <f t="shared" si="3"/>
        <v>6.728480772218866</v>
      </c>
    </row>
    <row r="43" spans="1:3" x14ac:dyDescent="0.25">
      <c r="A43" s="4">
        <v>0.125</v>
      </c>
      <c r="C43" s="4">
        <f t="shared" si="3"/>
        <v>6.6812346831107527</v>
      </c>
    </row>
    <row r="44" spans="1:3" x14ac:dyDescent="0.25">
      <c r="A44" s="4">
        <v>0.13</v>
      </c>
      <c r="C44" s="4">
        <f t="shared" si="3"/>
        <v>6.6339898523246585</v>
      </c>
    </row>
    <row r="45" spans="1:3" x14ac:dyDescent="0.25">
      <c r="A45" s="4">
        <v>0.13500000000000001</v>
      </c>
      <c r="C45" s="4">
        <f t="shared" si="3"/>
        <v>6.5867464216435163</v>
      </c>
    </row>
    <row r="46" spans="1:3" x14ac:dyDescent="0.25">
      <c r="A46" s="4">
        <v>0.14000000000000001</v>
      </c>
      <c r="C46" s="4">
        <f t="shared" si="3"/>
        <v>6.5395045488157493</v>
      </c>
    </row>
    <row r="47" spans="1:3" x14ac:dyDescent="0.25">
      <c r="A47" s="4">
        <v>0.14499999999999999</v>
      </c>
      <c r="C47" s="4">
        <f t="shared" si="3"/>
        <v>6.492264409350665</v>
      </c>
    </row>
    <row r="48" spans="1:3" x14ac:dyDescent="0.25">
      <c r="A48" s="4">
        <v>0.15</v>
      </c>
      <c r="C48" s="4">
        <f t="shared" si="3"/>
        <v>6.4450261985151851</v>
      </c>
    </row>
    <row r="49" spans="1:3" x14ac:dyDescent="0.25">
      <c r="A49" s="4">
        <v>0.155</v>
      </c>
      <c r="C49" s="4">
        <f t="shared" si="3"/>
        <v>6.3977901335543423</v>
      </c>
    </row>
    <row r="50" spans="1:3" x14ac:dyDescent="0.25">
      <c r="A50" s="4">
        <v>0.16</v>
      </c>
      <c r="C50" s="4">
        <f t="shared" si="3"/>
        <v>6.3505564561604642</v>
      </c>
    </row>
    <row r="51" spans="1:3" x14ac:dyDescent="0.25">
      <c r="A51" s="4">
        <v>0.16500000000000001</v>
      </c>
      <c r="C51" s="4">
        <f t="shared" si="3"/>
        <v>6.3033254352186692</v>
      </c>
    </row>
    <row r="52" spans="1:3" x14ac:dyDescent="0.25">
      <c r="A52" s="4">
        <v>0.17</v>
      </c>
      <c r="C52" s="4">
        <f t="shared" si="3"/>
        <v>6.256097369859356</v>
      </c>
    </row>
    <row r="53" spans="1:3" x14ac:dyDescent="0.25">
      <c r="A53" s="4">
        <v>0.17499999999999999</v>
      </c>
      <c r="C53" s="4">
        <f t="shared" si="3"/>
        <v>6.208872592851689</v>
      </c>
    </row>
    <row r="54" spans="1:3" x14ac:dyDescent="0.25">
      <c r="A54" s="4">
        <v>0.18</v>
      </c>
      <c r="C54" s="4">
        <f t="shared" si="3"/>
        <v>6.1616514743757627</v>
      </c>
    </row>
    <row r="55" spans="1:3" x14ac:dyDescent="0.25">
      <c r="A55" s="4">
        <v>0.185</v>
      </c>
      <c r="C55" s="4">
        <f t="shared" si="3"/>
        <v>6.1144344262152392</v>
      </c>
    </row>
    <row r="56" spans="1:3" x14ac:dyDescent="0.25">
      <c r="A56" s="4">
        <v>0.19</v>
      </c>
      <c r="C56" s="4">
        <f t="shared" si="3"/>
        <v>6.0672219064166999</v>
      </c>
    </row>
    <row r="57" spans="1:3" x14ac:dyDescent="0.25">
      <c r="A57" s="4">
        <v>0.19500000000000001</v>
      </c>
      <c r="C57" s="4">
        <f t="shared" si="3"/>
        <v>6.0200144244669236</v>
      </c>
    </row>
    <row r="58" spans="1:3" x14ac:dyDescent="0.25">
      <c r="A58" s="4">
        <v>0.2</v>
      </c>
      <c r="C58" s="4">
        <f t="shared" si="3"/>
        <v>5.9728125470447351</v>
      </c>
    </row>
    <row r="59" spans="1:3" x14ac:dyDescent="0.25">
      <c r="A59" s="4">
        <v>0.20499999999999999</v>
      </c>
      <c r="C59" s="4">
        <f t="shared" si="3"/>
        <v>5.9256169044100488</v>
      </c>
    </row>
    <row r="60" spans="1:3" x14ac:dyDescent="0.25">
      <c r="A60" s="4">
        <v>0.21</v>
      </c>
      <c r="C60" s="4">
        <f t="shared" si="3"/>
        <v>5.8784281974992583</v>
      </c>
    </row>
    <row r="61" spans="1:3" x14ac:dyDescent="0.25">
      <c r="A61" s="4">
        <v>0.215</v>
      </c>
      <c r="C61" s="4">
        <f t="shared" si="3"/>
        <v>5.8312472058033276</v>
      </c>
    </row>
    <row r="62" spans="1:3" x14ac:dyDescent="0.25">
      <c r="A62" s="4">
        <v>0.22</v>
      </c>
      <c r="C62" s="4">
        <f t="shared" si="3"/>
        <v>5.7840747961127335</v>
      </c>
    </row>
    <row r="63" spans="1:3" x14ac:dyDescent="0.25">
      <c r="A63" s="4">
        <v>0.22500000000000001</v>
      </c>
      <c r="C63" s="4">
        <f t="shared" si="3"/>
        <v>5.7369119322219584</v>
      </c>
    </row>
    <row r="64" spans="1:3" x14ac:dyDescent="0.25">
      <c r="A64" s="4">
        <v>0.23</v>
      </c>
      <c r="C64" s="4">
        <f t="shared" si="3"/>
        <v>5.6897596856955044</v>
      </c>
    </row>
    <row r="65" spans="1:3" x14ac:dyDescent="0.25">
      <c r="A65" s="4">
        <v>0.23499999999999999</v>
      </c>
      <c r="C65" s="4">
        <f t="shared" si="3"/>
        <v>5.6426192478074055</v>
      </c>
    </row>
    <row r="66" spans="1:3" x14ac:dyDescent="0.25">
      <c r="A66" s="4">
        <v>0.24</v>
      </c>
      <c r="C66" s="4">
        <f t="shared" si="3"/>
        <v>5.5954919427770839</v>
      </c>
    </row>
    <row r="67" spans="1:3" x14ac:dyDescent="0.25">
      <c r="A67" s="4">
        <v>0.245</v>
      </c>
      <c r="C67" s="4">
        <f t="shared" si="3"/>
        <v>5.5483792424359955</v>
      </c>
    </row>
    <row r="68" spans="1:3" x14ac:dyDescent="0.25">
      <c r="A68" s="4">
        <v>0.25</v>
      </c>
      <c r="C68" s="4">
        <f t="shared" si="3"/>
        <v>5.5012827824719661</v>
      </c>
    </row>
    <row r="69" spans="1:3" x14ac:dyDescent="0.25">
      <c r="A69" s="4">
        <v>0.255</v>
      </c>
      <c r="C69" s="4">
        <f t="shared" si="3"/>
        <v>5.4542043804112943</v>
      </c>
    </row>
    <row r="70" spans="1:3" x14ac:dyDescent="0.25">
      <c r="A70" s="4">
        <v>0.26</v>
      </c>
      <c r="C70" s="4">
        <f t="shared" si="3"/>
        <v>5.4071460555126549</v>
      </c>
    </row>
    <row r="71" spans="1:3" x14ac:dyDescent="0.25">
      <c r="A71" s="4">
        <v>0.26500000000000001</v>
      </c>
      <c r="C71" s="4">
        <f t="shared" si="3"/>
        <v>5.3601100507613646</v>
      </c>
    </row>
    <row r="72" spans="1:3" x14ac:dyDescent="0.25">
      <c r="A72" s="4">
        <v>0.27</v>
      </c>
      <c r="C72" s="4">
        <f t="shared" si="3"/>
        <v>5.3130988571676196</v>
      </c>
    </row>
    <row r="73" spans="1:3" x14ac:dyDescent="0.25">
      <c r="A73" s="4">
        <v>0.27500000000000002</v>
      </c>
      <c r="C73" s="4">
        <f t="shared" si="3"/>
        <v>5.2661152405876273</v>
      </c>
    </row>
    <row r="74" spans="1:3" x14ac:dyDescent="0.25">
      <c r="A74" s="4">
        <v>0.28000000000000003</v>
      </c>
      <c r="C74" s="4">
        <f t="shared" si="3"/>
        <v>5.2191622713019346</v>
      </c>
    </row>
    <row r="75" spans="1:3" x14ac:dyDescent="0.25">
      <c r="A75" s="4">
        <v>0.28499999999999998</v>
      </c>
      <c r="C75" s="4">
        <f t="shared" si="3"/>
        <v>5.1722433566001893</v>
      </c>
    </row>
    <row r="76" spans="1:3" x14ac:dyDescent="0.25">
      <c r="A76" s="4">
        <v>0.28999999999999998</v>
      </c>
      <c r="C76" s="4">
        <f t="shared" si="3"/>
        <v>5.1253622766357694</v>
      </c>
    </row>
    <row r="77" spans="1:3" x14ac:dyDescent="0.25">
      <c r="A77" s="4">
        <v>0.29499999999999998</v>
      </c>
      <c r="C77" s="4">
        <f t="shared" si="3"/>
        <v>5.078523223826366</v>
      </c>
    </row>
    <row r="78" spans="1:3" x14ac:dyDescent="0.25">
      <c r="A78" s="4">
        <v>0.3</v>
      </c>
      <c r="C78" s="4">
        <f t="shared" si="3"/>
        <v>5.0317308460870311</v>
      </c>
    </row>
    <row r="79" spans="1:3" x14ac:dyDescent="0.25">
      <c r="A79" s="4">
        <v>0.30499999999999999</v>
      </c>
      <c r="C79" s="4">
        <f t="shared" si="3"/>
        <v>4.9849902941893429</v>
      </c>
    </row>
    <row r="80" spans="1:3" x14ac:dyDescent="0.25">
      <c r="A80" s="4">
        <v>0.31</v>
      </c>
      <c r="C80" s="4">
        <f t="shared" si="3"/>
        <v>4.9383072735429305</v>
      </c>
    </row>
    <row r="81" spans="1:3" x14ac:dyDescent="0.25">
      <c r="A81" s="4">
        <v>0.315</v>
      </c>
      <c r="C81" s="4">
        <f t="shared" si="3"/>
        <v>4.8916881006921713</v>
      </c>
    </row>
    <row r="82" spans="1:3" x14ac:dyDescent="0.25">
      <c r="A82" s="4">
        <v>0.32</v>
      </c>
      <c r="C82" s="4">
        <f t="shared" si="3"/>
        <v>4.8451397648093977</v>
      </c>
    </row>
    <row r="83" spans="1:3" x14ac:dyDescent="0.25">
      <c r="A83" s="4">
        <v>0.32500000000000001</v>
      </c>
      <c r="C83" s="4">
        <f t="shared" si="3"/>
        <v>4.7986699944442863</v>
      </c>
    </row>
    <row r="84" spans="1:3" x14ac:dyDescent="0.25">
      <c r="A84" s="4">
        <v>0.33</v>
      </c>
      <c r="C84" s="4">
        <f t="shared" si="3"/>
        <v>4.7522873297544619</v>
      </c>
    </row>
    <row r="85" spans="1:3" x14ac:dyDescent="0.25">
      <c r="A85" s="4">
        <v>0.33500000000000002</v>
      </c>
      <c r="C85" s="4">
        <f t="shared" ref="C85:C148" si="4">$G$5+LOG10($G$2*EXP(-$G$3*A85)+(1-$G$2)*EXP(-$G$4*A85))</f>
        <v>4.706001200391503</v>
      </c>
    </row>
    <row r="86" spans="1:3" x14ac:dyDescent="0.25">
      <c r="A86" s="4">
        <v>0.34</v>
      </c>
      <c r="C86" s="4">
        <f t="shared" si="4"/>
        <v>4.6598220091457883</v>
      </c>
    </row>
    <row r="87" spans="1:3" x14ac:dyDescent="0.25">
      <c r="A87" s="4">
        <v>0.34499999999999997</v>
      </c>
      <c r="C87" s="4">
        <f t="shared" si="4"/>
        <v>4.6137612213586294</v>
      </c>
    </row>
    <row r="88" spans="1:3" x14ac:dyDescent="0.25">
      <c r="A88" s="4">
        <v>0.35</v>
      </c>
      <c r="C88" s="4">
        <f t="shared" si="4"/>
        <v>4.5678314599860608</v>
      </c>
    </row>
    <row r="89" spans="1:3" x14ac:dyDescent="0.25">
      <c r="A89" s="4">
        <v>0.35499999999999998</v>
      </c>
      <c r="C89" s="4">
        <f t="shared" si="4"/>
        <v>4.5220466060401492</v>
      </c>
    </row>
    <row r="90" spans="1:3" x14ac:dyDescent="0.25">
      <c r="A90" s="4">
        <v>0.36</v>
      </c>
      <c r="C90" s="4">
        <f t="shared" si="4"/>
        <v>4.4764219039348685</v>
      </c>
    </row>
    <row r="91" spans="1:3" x14ac:dyDescent="0.25">
      <c r="A91" s="4">
        <v>0.36499999999999999</v>
      </c>
      <c r="C91" s="4">
        <f t="shared" si="4"/>
        <v>4.4309740710185963</v>
      </c>
    </row>
    <row r="92" spans="1:3" x14ac:dyDescent="0.25">
      <c r="A92" s="4">
        <v>0.37</v>
      </c>
      <c r="C92" s="4">
        <f t="shared" si="4"/>
        <v>4.3857214102779025</v>
      </c>
    </row>
    <row r="93" spans="1:3" x14ac:dyDescent="0.25">
      <c r="A93" s="4">
        <v>0.375</v>
      </c>
      <c r="C93" s="4">
        <f t="shared" si="4"/>
        <v>4.3406839248423061</v>
      </c>
    </row>
    <row r="94" spans="1:3" x14ac:dyDescent="0.25">
      <c r="A94" s="4">
        <v>0.38</v>
      </c>
      <c r="C94" s="4">
        <f t="shared" si="4"/>
        <v>4.2958834325021886</v>
      </c>
    </row>
    <row r="95" spans="1:3" x14ac:dyDescent="0.25">
      <c r="A95" s="4">
        <v>0.38500000000000001</v>
      </c>
      <c r="C95" s="4">
        <f t="shared" si="4"/>
        <v>4.2513436779698655</v>
      </c>
    </row>
    <row r="96" spans="1:3" x14ac:dyDescent="0.25">
      <c r="A96" s="4">
        <v>0.39</v>
      </c>
      <c r="C96" s="4">
        <f t="shared" si="4"/>
        <v>4.2070904400667519</v>
      </c>
    </row>
    <row r="97" spans="1:3" x14ac:dyDescent="0.25">
      <c r="A97" s="4">
        <v>0.39500000000000002</v>
      </c>
      <c r="C97" s="4">
        <f t="shared" si="4"/>
        <v>4.1631516304122211</v>
      </c>
    </row>
    <row r="98" spans="1:3" x14ac:dyDescent="0.25">
      <c r="A98" s="4">
        <v>0.4</v>
      </c>
      <c r="C98" s="4">
        <f t="shared" si="4"/>
        <v>4.119557379531984</v>
      </c>
    </row>
    <row r="99" spans="1:3" x14ac:dyDescent="0.25">
      <c r="A99" s="4">
        <v>0.40500000000000003</v>
      </c>
      <c r="C99" s="4">
        <f t="shared" si="4"/>
        <v>4.0763401056129887</v>
      </c>
    </row>
    <row r="100" spans="1:3" x14ac:dyDescent="0.25">
      <c r="A100" s="4">
        <v>0.41</v>
      </c>
      <c r="C100" s="4">
        <f t="shared" si="4"/>
        <v>4.0335345604344681</v>
      </c>
    </row>
    <row r="101" spans="1:3" x14ac:dyDescent="0.25">
      <c r="A101" s="4">
        <v>0.41499999999999998</v>
      </c>
      <c r="C101" s="4">
        <f t="shared" si="4"/>
        <v>3.9911778463382546</v>
      </c>
    </row>
    <row r="102" spans="1:3" x14ac:dyDescent="0.25">
      <c r="A102" s="4">
        <v>0.42</v>
      </c>
      <c r="C102" s="4">
        <f t="shared" si="4"/>
        <v>3.9493093975156901</v>
      </c>
    </row>
    <row r="103" spans="1:3" x14ac:dyDescent="0.25">
      <c r="A103" s="4">
        <v>0.42499999999999999</v>
      </c>
      <c r="C103" s="4">
        <f t="shared" si="4"/>
        <v>3.9079709184463081</v>
      </c>
    </row>
    <row r="104" spans="1:3" x14ac:dyDescent="0.25">
      <c r="A104" s="4">
        <v>0.43</v>
      </c>
      <c r="C104" s="4">
        <f t="shared" si="4"/>
        <v>3.8672062721007432</v>
      </c>
    </row>
    <row r="105" spans="1:3" x14ac:dyDescent="0.25">
      <c r="A105" s="4">
        <v>0.435</v>
      </c>
      <c r="C105" s="4">
        <f t="shared" si="4"/>
        <v>3.8270613106034421</v>
      </c>
    </row>
    <row r="106" spans="1:3" x14ac:dyDescent="0.25">
      <c r="A106" s="4">
        <v>0.44</v>
      </c>
      <c r="C106" s="4">
        <f t="shared" si="4"/>
        <v>3.7875836415327315</v>
      </c>
    </row>
    <row r="107" spans="1:3" x14ac:dyDescent="0.25">
      <c r="A107" s="4">
        <v>0.44500000000000001</v>
      </c>
      <c r="C107" s="4">
        <f t="shared" si="4"/>
        <v>3.7488223240088567</v>
      </c>
    </row>
    <row r="108" spans="1:3" x14ac:dyDescent="0.25">
      <c r="A108" s="4">
        <v>0.45</v>
      </c>
      <c r="C108" s="4">
        <f t="shared" si="4"/>
        <v>3.7108274902666523</v>
      </c>
    </row>
    <row r="109" spans="1:3" x14ac:dyDescent="0.25">
      <c r="A109" s="4">
        <v>0.45500000000000002</v>
      </c>
      <c r="C109" s="4">
        <f t="shared" si="4"/>
        <v>3.6736498905864892</v>
      </c>
    </row>
    <row r="110" spans="1:3" x14ac:dyDescent="0.25">
      <c r="A110" s="4">
        <v>0.46</v>
      </c>
      <c r="C110" s="4">
        <f t="shared" si="4"/>
        <v>3.6373403622847587</v>
      </c>
    </row>
    <row r="111" spans="1:3" x14ac:dyDescent="0.25">
      <c r="A111" s="4">
        <v>0.46500000000000002</v>
      </c>
      <c r="C111" s="4">
        <f t="shared" si="4"/>
        <v>3.6019492269080562</v>
      </c>
    </row>
    <row r="112" spans="1:3" x14ac:dyDescent="0.25">
      <c r="A112" s="4">
        <v>0.47</v>
      </c>
      <c r="C112" s="4">
        <f t="shared" si="4"/>
        <v>3.5675256237296313</v>
      </c>
    </row>
    <row r="113" spans="1:3" x14ac:dyDescent="0.25">
      <c r="A113" s="4">
        <v>0.47499999999999998</v>
      </c>
      <c r="C113" s="4">
        <f t="shared" si="4"/>
        <v>3.5341167919298675</v>
      </c>
    </row>
    <row r="114" spans="1:3" x14ac:dyDescent="0.25">
      <c r="A114" s="4">
        <v>0.48</v>
      </c>
      <c r="C114" s="4">
        <f t="shared" si="4"/>
        <v>3.5017673181920834</v>
      </c>
    </row>
    <row r="115" spans="1:3" x14ac:dyDescent="0.25">
      <c r="A115" s="4">
        <v>0.48499999999999999</v>
      </c>
      <c r="C115" s="4">
        <f t="shared" si="4"/>
        <v>3.4705183705272589</v>
      </c>
    </row>
    <row r="116" spans="1:3" x14ac:dyDescent="0.25">
      <c r="A116" s="4">
        <v>0.49</v>
      </c>
      <c r="C116" s="4">
        <f t="shared" si="4"/>
        <v>3.4404069425755441</v>
      </c>
    </row>
    <row r="117" spans="1:3" x14ac:dyDescent="0.25">
      <c r="A117" s="4">
        <v>0.495</v>
      </c>
      <c r="C117" s="4">
        <f t="shared" si="4"/>
        <v>3.4114651350258525</v>
      </c>
    </row>
    <row r="118" spans="1:3" x14ac:dyDescent="0.25">
      <c r="A118" s="4">
        <v>0.5</v>
      </c>
      <c r="C118" s="4">
        <f t="shared" si="4"/>
        <v>3.3837195017902122</v>
      </c>
    </row>
    <row r="119" spans="1:3" x14ac:dyDescent="0.25">
      <c r="A119" s="4">
        <v>0.505</v>
      </c>
      <c r="C119" s="4">
        <f t="shared" si="4"/>
        <v>3.3571904878966441</v>
      </c>
    </row>
    <row r="120" spans="1:3" x14ac:dyDescent="0.25">
      <c r="A120" s="4">
        <v>0.51</v>
      </c>
      <c r="C120" s="4">
        <f t="shared" si="4"/>
        <v>3.3318919835886254</v>
      </c>
    </row>
    <row r="121" spans="1:3" x14ac:dyDescent="0.25">
      <c r="A121" s="4">
        <v>0.51500000000000001</v>
      </c>
      <c r="C121" s="4">
        <f t="shared" si="4"/>
        <v>3.3078310148780785</v>
      </c>
    </row>
    <row r="122" spans="1:3" x14ac:dyDescent="0.25">
      <c r="A122" s="4">
        <v>0.52</v>
      </c>
      <c r="C122" s="4">
        <f t="shared" si="4"/>
        <v>3.2850075850159435</v>
      </c>
    </row>
    <row r="123" spans="1:3" x14ac:dyDescent="0.25">
      <c r="A123" s="4">
        <v>0.52500000000000002</v>
      </c>
      <c r="C123" s="4">
        <f t="shared" si="4"/>
        <v>3.263414674418514</v>
      </c>
    </row>
    <row r="124" spans="1:3" x14ac:dyDescent="0.25">
      <c r="A124" s="4">
        <v>0.53</v>
      </c>
      <c r="C124" s="4">
        <f t="shared" si="4"/>
        <v>3.2430383990530629</v>
      </c>
    </row>
    <row r="125" spans="1:3" x14ac:dyDescent="0.25">
      <c r="A125" s="4">
        <v>0.53500000000000003</v>
      </c>
      <c r="C125" s="4">
        <f t="shared" si="4"/>
        <v>3.2238583197513302</v>
      </c>
    </row>
    <row r="126" spans="1:3" x14ac:dyDescent="0.25">
      <c r="A126" s="4">
        <v>0.54</v>
      </c>
      <c r="C126" s="4">
        <f t="shared" si="4"/>
        <v>3.2058478879927526</v>
      </c>
    </row>
    <row r="127" spans="1:3" x14ac:dyDescent="0.25">
      <c r="A127" s="4">
        <v>0.54500000000000004</v>
      </c>
      <c r="C127" s="4">
        <f t="shared" si="4"/>
        <v>3.1889750079151691</v>
      </c>
    </row>
    <row r="128" spans="1:3" x14ac:dyDescent="0.25">
      <c r="A128" s="4">
        <v>0.55000000000000004</v>
      </c>
      <c r="C128" s="4">
        <f t="shared" si="4"/>
        <v>3.1732026900680594</v>
      </c>
    </row>
    <row r="129" spans="1:3" x14ac:dyDescent="0.25">
      <c r="A129" s="4">
        <v>0.55500000000000005</v>
      </c>
      <c r="C129" s="4">
        <f t="shared" si="4"/>
        <v>3.1584897699459882</v>
      </c>
    </row>
    <row r="130" spans="1:3" x14ac:dyDescent="0.25">
      <c r="A130" s="4">
        <v>0.56000000000000005</v>
      </c>
      <c r="C130" s="4">
        <f t="shared" si="4"/>
        <v>3.1447916636654067</v>
      </c>
    </row>
    <row r="131" spans="1:3" x14ac:dyDescent="0.25">
      <c r="A131" s="4">
        <v>0.56499999999999995</v>
      </c>
      <c r="C131" s="4">
        <f t="shared" si="4"/>
        <v>3.1320611341418942</v>
      </c>
    </row>
    <row r="132" spans="1:3" x14ac:dyDescent="0.25">
      <c r="A132" s="4">
        <v>0.56999999999999995</v>
      </c>
      <c r="C132" s="4">
        <f t="shared" si="4"/>
        <v>3.1202490435172434</v>
      </c>
    </row>
    <row r="133" spans="1:3" x14ac:dyDescent="0.25">
      <c r="A133" s="4">
        <v>0.57499999999999996</v>
      </c>
      <c r="C133" s="4">
        <f t="shared" si="4"/>
        <v>3.1093050710192376</v>
      </c>
    </row>
    <row r="134" spans="1:3" x14ac:dyDescent="0.25">
      <c r="A134" s="4">
        <v>0.57999999999999996</v>
      </c>
      <c r="C134" s="4">
        <f t="shared" si="4"/>
        <v>3.0991783795189169</v>
      </c>
    </row>
    <row r="135" spans="1:3" x14ac:dyDescent="0.25">
      <c r="A135" s="4">
        <v>0.58499999999999996</v>
      </c>
      <c r="C135" s="4">
        <f t="shared" si="4"/>
        <v>3.0898182183995093</v>
      </c>
    </row>
    <row r="136" spans="1:3" x14ac:dyDescent="0.25">
      <c r="A136" s="4">
        <v>0.59</v>
      </c>
      <c r="C136" s="4">
        <f t="shared" si="4"/>
        <v>3.0811744546346551</v>
      </c>
    </row>
    <row r="137" spans="1:3" x14ac:dyDescent="0.25">
      <c r="A137" s="4">
        <v>0.59499999999999997</v>
      </c>
      <c r="C137" s="4">
        <f t="shared" si="4"/>
        <v>3.0731980279282958</v>
      </c>
    </row>
    <row r="138" spans="1:3" x14ac:dyDescent="0.25">
      <c r="A138" s="4">
        <v>0.6</v>
      </c>
      <c r="C138" s="4">
        <f t="shared" si="4"/>
        <v>3.0658413292121152</v>
      </c>
    </row>
    <row r="139" spans="1:3" x14ac:dyDescent="0.25">
      <c r="A139" s="4">
        <v>0.60499999999999998</v>
      </c>
      <c r="C139" s="4">
        <f t="shared" si="4"/>
        <v>3.0590585046245122</v>
      </c>
    </row>
    <row r="140" spans="1:3" x14ac:dyDescent="0.25">
      <c r="A140" s="4">
        <v>0.61</v>
      </c>
      <c r="C140" s="4">
        <f t="shared" si="4"/>
        <v>3.0528056892728008</v>
      </c>
    </row>
    <row r="141" spans="1:3" x14ac:dyDescent="0.25">
      <c r="A141" s="4">
        <v>0.61499999999999999</v>
      </c>
      <c r="C141" s="4">
        <f t="shared" si="4"/>
        <v>3.0470411766268217</v>
      </c>
    </row>
    <row r="142" spans="1:3" x14ac:dyDescent="0.25">
      <c r="A142" s="4">
        <v>0.62</v>
      </c>
      <c r="C142" s="4">
        <f t="shared" si="4"/>
        <v>3.0417255303657784</v>
      </c>
    </row>
    <row r="143" spans="1:3" x14ac:dyDescent="0.25">
      <c r="A143" s="4">
        <v>0.625</v>
      </c>
      <c r="C143" s="4">
        <f t="shared" si="4"/>
        <v>3.0368216459824744</v>
      </c>
    </row>
    <row r="144" spans="1:3" x14ac:dyDescent="0.25">
      <c r="A144" s="4">
        <v>0.63</v>
      </c>
      <c r="C144" s="4">
        <f t="shared" si="4"/>
        <v>3.0322947695325642</v>
      </c>
    </row>
    <row r="145" spans="1:3" x14ac:dyDescent="0.25">
      <c r="A145" s="4">
        <v>0.63500000000000001</v>
      </c>
      <c r="C145" s="4">
        <f t="shared" si="4"/>
        <v>3.0281124806939772</v>
      </c>
    </row>
    <row r="146" spans="1:3" x14ac:dyDescent="0.25">
      <c r="A146" s="4">
        <v>0.64</v>
      </c>
      <c r="C146" s="4">
        <f t="shared" si="4"/>
        <v>3.0242446468596507</v>
      </c>
    </row>
    <row r="147" spans="1:3" x14ac:dyDescent="0.25">
      <c r="A147" s="4">
        <v>0.64500000000000002</v>
      </c>
      <c r="C147" s="4">
        <f t="shared" si="4"/>
        <v>3.0206633544010586</v>
      </c>
    </row>
    <row r="148" spans="1:3" x14ac:dyDescent="0.25">
      <c r="A148" s="4">
        <v>0.65</v>
      </c>
      <c r="C148" s="4">
        <f t="shared" si="4"/>
        <v>3.0173428225735268</v>
      </c>
    </row>
    <row r="149" spans="1:3" x14ac:dyDescent="0.25">
      <c r="A149" s="4">
        <v>0.65500000000000003</v>
      </c>
      <c r="C149" s="4">
        <f t="shared" ref="C149:C212" si="5">$G$5+LOG10($G$2*EXP(-$G$3*A149)+(1-$G$2)*EXP(-$G$4*A149))</f>
        <v>3.0142593048369974</v>
      </c>
    </row>
    <row r="150" spans="1:3" x14ac:dyDescent="0.25">
      <c r="A150" s="4">
        <v>0.66</v>
      </c>
      <c r="C150" s="4">
        <f t="shared" si="5"/>
        <v>3.01139098167502</v>
      </c>
    </row>
    <row r="151" spans="1:3" x14ac:dyDescent="0.25">
      <c r="A151" s="4">
        <v>0.66500000000000004</v>
      </c>
      <c r="C151" s="4">
        <f t="shared" si="5"/>
        <v>3.008717848336981</v>
      </c>
    </row>
    <row r="152" spans="1:3" x14ac:dyDescent="0.25">
      <c r="A152" s="4">
        <v>0.67</v>
      </c>
      <c r="C152" s="4">
        <f t="shared" si="5"/>
        <v>3.0062216003211368</v>
      </c>
    </row>
    <row r="153" spans="1:3" x14ac:dyDescent="0.25">
      <c r="A153" s="4">
        <v>0.67500000000000004</v>
      </c>
      <c r="C153" s="4">
        <f t="shared" si="5"/>
        <v>3.0038855188689642</v>
      </c>
    </row>
    <row r="154" spans="1:3" x14ac:dyDescent="0.25">
      <c r="A154" s="4">
        <v>0.68</v>
      </c>
      <c r="C154" s="4">
        <f t="shared" si="5"/>
        <v>3.0016943582590061</v>
      </c>
    </row>
    <row r="155" spans="1:3" x14ac:dyDescent="0.25">
      <c r="A155" s="4">
        <v>0.68500000000000005</v>
      </c>
      <c r="C155" s="4">
        <f t="shared" si="5"/>
        <v>2.9996342362709454</v>
      </c>
    </row>
    <row r="156" spans="1:3" x14ac:dyDescent="0.25">
      <c r="A156" s="4">
        <v>0.69</v>
      </c>
      <c r="C156" s="4">
        <f t="shared" si="5"/>
        <v>2.9976925288354854</v>
      </c>
    </row>
    <row r="157" spans="1:3" x14ac:dyDescent="0.25">
      <c r="A157" s="4">
        <v>0.69499999999999995</v>
      </c>
      <c r="C157" s="4">
        <f t="shared" si="5"/>
        <v>2.995857769588274</v>
      </c>
    </row>
    <row r="158" spans="1:3" x14ac:dyDescent="0.25">
      <c r="A158" s="4">
        <v>0.7</v>
      </c>
      <c r="C158" s="4">
        <f t="shared" si="5"/>
        <v>2.9941195548009949</v>
      </c>
    </row>
    <row r="159" spans="1:3" x14ac:dyDescent="0.25">
      <c r="A159" s="4">
        <v>0.70499999999999996</v>
      </c>
      <c r="C159" s="4">
        <f t="shared" si="5"/>
        <v>2.9924684539639497</v>
      </c>
    </row>
    <row r="160" spans="1:3" x14ac:dyDescent="0.25">
      <c r="A160" s="4">
        <v>0.71</v>
      </c>
      <c r="C160" s="4">
        <f t="shared" si="5"/>
        <v>2.9908959261358765</v>
      </c>
    </row>
    <row r="161" spans="1:3" x14ac:dyDescent="0.25">
      <c r="A161" s="4">
        <v>0.71499999999999997</v>
      </c>
      <c r="C161" s="4">
        <f t="shared" si="5"/>
        <v>2.989394242052672</v>
      </c>
    </row>
    <row r="162" spans="1:3" x14ac:dyDescent="0.25">
      <c r="A162" s="4">
        <v>0.72</v>
      </c>
      <c r="C162" s="4">
        <f t="shared" si="5"/>
        <v>2.9879564118916395</v>
      </c>
    </row>
    <row r="163" spans="1:3" x14ac:dyDescent="0.25">
      <c r="A163" s="4">
        <v>0.72499999999999998</v>
      </c>
      <c r="C163" s="4">
        <f t="shared" si="5"/>
        <v>2.986576118517144</v>
      </c>
    </row>
    <row r="164" spans="1:3" x14ac:dyDescent="0.25">
      <c r="A164" s="4">
        <v>0.73</v>
      </c>
      <c r="C164" s="4">
        <f t="shared" si="5"/>
        <v>2.9852476559826666</v>
      </c>
    </row>
    <row r="165" spans="1:3" x14ac:dyDescent="0.25">
      <c r="A165" s="4">
        <v>0.73499999999999999</v>
      </c>
      <c r="C165" s="4">
        <f t="shared" si="5"/>
        <v>2.9839658730296375</v>
      </c>
    </row>
    <row r="166" spans="1:3" x14ac:dyDescent="0.25">
      <c r="A166" s="4">
        <v>0.74</v>
      </c>
      <c r="C166" s="4">
        <f t="shared" si="5"/>
        <v>2.9827261213016856</v>
      </c>
    </row>
    <row r="167" spans="1:3" x14ac:dyDescent="0.25">
      <c r="A167" s="4">
        <v>0.745</v>
      </c>
      <c r="C167" s="4">
        <f t="shared" si="5"/>
        <v>2.9815242079815327</v>
      </c>
    </row>
    <row r="168" spans="1:3" x14ac:dyDescent="0.25">
      <c r="A168" s="4">
        <v>0.75</v>
      </c>
      <c r="C168" s="4">
        <f t="shared" si="5"/>
        <v>2.9803563525542804</v>
      </c>
    </row>
    <row r="169" spans="1:3" x14ac:dyDescent="0.25">
      <c r="A169" s="4">
        <v>0.755</v>
      </c>
      <c r="C169" s="4">
        <f t="shared" si="5"/>
        <v>2.9792191474034242</v>
      </c>
    </row>
    <row r="170" spans="1:3" x14ac:dyDescent="0.25">
      <c r="A170" s="4">
        <v>0.76</v>
      </c>
      <c r="C170" s="4">
        <f t="shared" si="5"/>
        <v>2.9781095219530815</v>
      </c>
    </row>
    <row r="171" spans="1:3" x14ac:dyDescent="0.25">
      <c r="A171" s="4">
        <v>0.76500000000000001</v>
      </c>
      <c r="C171" s="4">
        <f t="shared" si="5"/>
        <v>2.977024710080336</v>
      </c>
    </row>
    <row r="172" spans="1:3" x14ac:dyDescent="0.25">
      <c r="A172" s="4">
        <v>0.77</v>
      </c>
      <c r="C172" s="4">
        <f t="shared" si="5"/>
        <v>2.9759622205342602</v>
      </c>
    </row>
    <row r="173" spans="1:3" x14ac:dyDescent="0.25">
      <c r="A173" s="4">
        <v>0.77500000000000002</v>
      </c>
      <c r="C173" s="4">
        <f t="shared" si="5"/>
        <v>2.9749198101123424</v>
      </c>
    </row>
    <row r="174" spans="1:3" x14ac:dyDescent="0.25">
      <c r="A174" s="4">
        <v>0.78</v>
      </c>
      <c r="C174" s="4">
        <f t="shared" si="5"/>
        <v>2.9738954593600306</v>
      </c>
    </row>
    <row r="175" spans="1:3" x14ac:dyDescent="0.25">
      <c r="A175" s="4">
        <v>0.78500000000000003</v>
      </c>
      <c r="C175" s="4">
        <f t="shared" si="5"/>
        <v>2.9728873505744371</v>
      </c>
    </row>
    <row r="176" spans="1:3" x14ac:dyDescent="0.25">
      <c r="A176" s="4">
        <v>0.79</v>
      </c>
      <c r="C176" s="4">
        <f t="shared" si="5"/>
        <v>2.971893847908591</v>
      </c>
    </row>
    <row r="177" spans="1:3" x14ac:dyDescent="0.25">
      <c r="A177" s="4">
        <v>0.79500000000000004</v>
      </c>
      <c r="C177" s="4">
        <f t="shared" si="5"/>
        <v>2.9709134793876437</v>
      </c>
    </row>
    <row r="178" spans="1:3" x14ac:dyDescent="0.25">
      <c r="A178" s="4">
        <v>0.8</v>
      </c>
      <c r="C178" s="4">
        <f t="shared" si="5"/>
        <v>2.9699449206630151</v>
      </c>
    </row>
    <row r="179" spans="1:3" x14ac:dyDescent="0.25">
      <c r="A179" s="4">
        <v>0.80500000000000005</v>
      </c>
      <c r="C179" s="4">
        <f t="shared" si="5"/>
        <v>2.9689869803443614</v>
      </c>
    </row>
    <row r="180" spans="1:3" x14ac:dyDescent="0.25">
      <c r="A180" s="4">
        <v>0.81</v>
      </c>
      <c r="C180" s="4">
        <f t="shared" si="5"/>
        <v>2.9680385867624617</v>
      </c>
    </row>
    <row r="181" spans="1:3" x14ac:dyDescent="0.25">
      <c r="A181" s="4">
        <v>0.81499999999999995</v>
      </c>
      <c r="C181" s="4">
        <f t="shared" si="5"/>
        <v>2.9670987760285632</v>
      </c>
    </row>
    <row r="182" spans="1:3" x14ac:dyDescent="0.25">
      <c r="A182" s="4">
        <v>0.82</v>
      </c>
      <c r="C182" s="4">
        <f t="shared" si="5"/>
        <v>2.9661666812673477</v>
      </c>
    </row>
    <row r="183" spans="1:3" x14ac:dyDescent="0.25">
      <c r="A183" s="4">
        <v>0.82499999999999996</v>
      </c>
      <c r="C183" s="4">
        <f t="shared" si="5"/>
        <v>2.9652415229115032</v>
      </c>
    </row>
    <row r="184" spans="1:3" x14ac:dyDescent="0.25">
      <c r="A184" s="4">
        <v>0.83</v>
      </c>
      <c r="C184" s="4">
        <f t="shared" si="5"/>
        <v>2.9643225999559384</v>
      </c>
    </row>
    <row r="185" spans="1:3" x14ac:dyDescent="0.25">
      <c r="A185" s="4">
        <v>0.83499999999999996</v>
      </c>
      <c r="C185" s="4">
        <f t="shared" si="5"/>
        <v>2.9634092820789366</v>
      </c>
    </row>
    <row r="186" spans="1:3" x14ac:dyDescent="0.25">
      <c r="A186" s="4">
        <v>0.84</v>
      </c>
      <c r="C186" s="4">
        <f t="shared" si="5"/>
        <v>2.9625010025460758</v>
      </c>
    </row>
    <row r="187" spans="1:3" x14ac:dyDescent="0.25">
      <c r="A187" s="4">
        <v>0.84499999999999997</v>
      </c>
      <c r="C187" s="4">
        <f t="shared" si="5"/>
        <v>2.9615972518205727</v>
      </c>
    </row>
    <row r="188" spans="1:3" x14ac:dyDescent="0.25">
      <c r="A188" s="4">
        <v>0.85</v>
      </c>
      <c r="C188" s="4">
        <f t="shared" si="5"/>
        <v>2.9606975718108695</v>
      </c>
    </row>
    <row r="189" spans="1:3" x14ac:dyDescent="0.25">
      <c r="A189" s="4">
        <v>0.85499999999999998</v>
      </c>
      <c r="C189" s="4">
        <f t="shared" si="5"/>
        <v>2.9598015506928581</v>
      </c>
    </row>
    <row r="190" spans="1:3" x14ac:dyDescent="0.25">
      <c r="A190" s="4">
        <v>0.86</v>
      </c>
      <c r="C190" s="4">
        <f t="shared" si="5"/>
        <v>2.9589088182500696</v>
      </c>
    </row>
    <row r="191" spans="1:3" x14ac:dyDescent="0.25">
      <c r="A191" s="4">
        <v>0.86499999999999999</v>
      </c>
      <c r="C191" s="4">
        <f t="shared" si="5"/>
        <v>2.9580190416806369</v>
      </c>
    </row>
    <row r="192" spans="1:3" x14ac:dyDescent="0.25">
      <c r="A192" s="4">
        <v>0.87</v>
      </c>
      <c r="C192" s="4">
        <f t="shared" si="5"/>
        <v>2.9571319218247512</v>
      </c>
    </row>
    <row r="193" spans="1:3" x14ac:dyDescent="0.25">
      <c r="A193" s="4">
        <v>0.875</v>
      </c>
      <c r="C193" s="4">
        <f t="shared" si="5"/>
        <v>2.9562471897708553</v>
      </c>
    </row>
    <row r="194" spans="1:3" x14ac:dyDescent="0.25">
      <c r="A194" s="4">
        <v>0.88</v>
      </c>
      <c r="C194" s="4">
        <f t="shared" si="5"/>
        <v>2.9553646038028525</v>
      </c>
    </row>
    <row r="195" spans="1:3" x14ac:dyDescent="0.25">
      <c r="A195" s="4">
        <v>0.88500000000000001</v>
      </c>
      <c r="C195" s="4">
        <f t="shared" si="5"/>
        <v>2.9544839466543387</v>
      </c>
    </row>
    <row r="196" spans="1:3" x14ac:dyDescent="0.25">
      <c r="A196" s="4">
        <v>0.89</v>
      </c>
      <c r="C196" s="4">
        <f t="shared" si="5"/>
        <v>2.953605023039179</v>
      </c>
    </row>
    <row r="197" spans="1:3" x14ac:dyDescent="0.25">
      <c r="A197" s="4">
        <v>0.89500000000000002</v>
      </c>
      <c r="C197" s="4">
        <f t="shared" si="5"/>
        <v>2.9527276574307972</v>
      </c>
    </row>
    <row r="198" spans="1:3" x14ac:dyDescent="0.25">
      <c r="A198" s="4">
        <v>0.9</v>
      </c>
      <c r="C198" s="4">
        <f t="shared" si="5"/>
        <v>2.9518516920652456</v>
      </c>
    </row>
    <row r="199" spans="1:3" x14ac:dyDescent="0.25">
      <c r="A199" s="4">
        <v>0.90500000000000003</v>
      </c>
      <c r="C199" s="4">
        <f t="shared" si="5"/>
        <v>2.950976985145636</v>
      </c>
    </row>
    <row r="200" spans="1:3" x14ac:dyDescent="0.25">
      <c r="A200" s="4">
        <v>0.91</v>
      </c>
      <c r="C200" s="4">
        <f t="shared" si="5"/>
        <v>2.9501034092276974</v>
      </c>
    </row>
    <row r="201" spans="1:3" x14ac:dyDescent="0.25">
      <c r="A201" s="4">
        <v>0.91500000000000004</v>
      </c>
      <c r="C201" s="4">
        <f t="shared" si="5"/>
        <v>2.9492308497682806</v>
      </c>
    </row>
    <row r="202" spans="1:3" x14ac:dyDescent="0.25">
      <c r="A202" s="4">
        <v>0.92</v>
      </c>
      <c r="C202" s="4">
        <f t="shared" si="5"/>
        <v>2.9483592038204014</v>
      </c>
    </row>
    <row r="203" spans="1:3" x14ac:dyDescent="0.25">
      <c r="A203" s="4">
        <v>0.92500000000000004</v>
      </c>
      <c r="C203" s="4">
        <f t="shared" si="5"/>
        <v>2.9474883788600881</v>
      </c>
    </row>
    <row r="204" spans="1:3" x14ac:dyDescent="0.25">
      <c r="A204" s="4">
        <v>0.93</v>
      </c>
      <c r="C204" s="4">
        <f t="shared" si="5"/>
        <v>2.9466182917317569</v>
      </c>
    </row>
    <row r="205" spans="1:3" x14ac:dyDescent="0.25">
      <c r="A205" s="4">
        <v>0.93500000000000005</v>
      </c>
      <c r="C205" s="4">
        <f t="shared" si="5"/>
        <v>2.9457488677001669</v>
      </c>
    </row>
    <row r="206" spans="1:3" x14ac:dyDescent="0.25">
      <c r="A206" s="4">
        <v>0.94</v>
      </c>
      <c r="C206" s="4">
        <f t="shared" si="5"/>
        <v>2.9448800395982069</v>
      </c>
    </row>
    <row r="207" spans="1:3" x14ac:dyDescent="0.25">
      <c r="A207" s="4">
        <v>0.94499999999999995</v>
      </c>
      <c r="C207" s="4">
        <f t="shared" si="5"/>
        <v>2.9440117470608573</v>
      </c>
    </row>
    <row r="208" spans="1:3" x14ac:dyDescent="0.25">
      <c r="A208" s="4">
        <v>0.95</v>
      </c>
      <c r="C208" s="4">
        <f t="shared" si="5"/>
        <v>2.9431439358366154</v>
      </c>
    </row>
    <row r="209" spans="1:3" x14ac:dyDescent="0.25">
      <c r="A209" s="4">
        <v>0.95499999999999996</v>
      </c>
      <c r="C209" s="4">
        <f t="shared" si="5"/>
        <v>2.9422765571685723</v>
      </c>
    </row>
    <row r="210" spans="1:3" x14ac:dyDescent="0.25">
      <c r="A210" s="4">
        <v>0.96</v>
      </c>
      <c r="C210" s="4">
        <f t="shared" si="5"/>
        <v>2.9414095672381073</v>
      </c>
    </row>
    <row r="211" spans="1:3" x14ac:dyDescent="0.25">
      <c r="A211" s="4">
        <v>0.96499999999999997</v>
      </c>
      <c r="C211" s="4">
        <f t="shared" si="5"/>
        <v>2.9405429266648673</v>
      </c>
    </row>
    <row r="212" spans="1:3" x14ac:dyDescent="0.25">
      <c r="A212" s="4">
        <v>0.97</v>
      </c>
      <c r="C212" s="4">
        <f t="shared" si="5"/>
        <v>2.9396766000573482</v>
      </c>
    </row>
    <row r="213" spans="1:3" x14ac:dyDescent="0.25">
      <c r="A213" s="4">
        <v>0.97499999999999998</v>
      </c>
      <c r="C213" s="4">
        <f t="shared" ref="C213:C276" si="6">$G$5+LOG10($G$2*EXP(-$G$3*A213)+(1-$G$2)*EXP(-$G$4*A213))</f>
        <v>2.938810555608959</v>
      </c>
    </row>
    <row r="214" spans="1:3" x14ac:dyDescent="0.25">
      <c r="A214" s="4">
        <v>0.98</v>
      </c>
      <c r="C214" s="4">
        <f t="shared" si="6"/>
        <v>2.9379447647349748</v>
      </c>
    </row>
    <row r="215" spans="1:3" x14ac:dyDescent="0.25">
      <c r="A215" s="4">
        <v>0.98499999999999999</v>
      </c>
      <c r="C215" s="4">
        <f t="shared" si="6"/>
        <v>2.9370792017462408</v>
      </c>
    </row>
    <row r="216" spans="1:3" x14ac:dyDescent="0.25">
      <c r="A216" s="4">
        <v>0.99</v>
      </c>
      <c r="C216" s="4">
        <f t="shared" si="6"/>
        <v>2.9362138435559055</v>
      </c>
    </row>
    <row r="217" spans="1:3" x14ac:dyDescent="0.25">
      <c r="A217" s="4">
        <v>0.995</v>
      </c>
      <c r="C217" s="4">
        <f t="shared" si="6"/>
        <v>2.9353486694158537</v>
      </c>
    </row>
    <row r="218" spans="1:3" x14ac:dyDescent="0.25">
      <c r="A218" s="4">
        <v>1</v>
      </c>
      <c r="C218" s="4">
        <f t="shared" si="6"/>
        <v>2.9344836606798195</v>
      </c>
    </row>
    <row r="219" spans="1:3" x14ac:dyDescent="0.25">
      <c r="A219" s="4">
        <v>1.0049999999999999</v>
      </c>
      <c r="C219" s="4">
        <f t="shared" si="6"/>
        <v>2.9336188005904882</v>
      </c>
    </row>
    <row r="220" spans="1:3" x14ac:dyDescent="0.25">
      <c r="A220" s="4">
        <v>1.01</v>
      </c>
      <c r="C220" s="4">
        <f t="shared" si="6"/>
        <v>2.9327540740881632</v>
      </c>
    </row>
    <row r="221" spans="1:3" x14ac:dyDescent="0.25">
      <c r="A221" s="4">
        <v>1.0149999999999999</v>
      </c>
      <c r="C221" s="4">
        <f t="shared" si="6"/>
        <v>2.9318894676388014</v>
      </c>
    </row>
    <row r="222" spans="1:3" x14ac:dyDescent="0.25">
      <c r="A222" s="4">
        <v>1.02</v>
      </c>
      <c r="C222" s="4">
        <f t="shared" si="6"/>
        <v>2.9310249690794663</v>
      </c>
    </row>
    <row r="223" spans="1:3" x14ac:dyDescent="0.25">
      <c r="A223" s="4">
        <v>1.0249999999999999</v>
      </c>
      <c r="C223" s="4">
        <f t="shared" si="6"/>
        <v>2.9301605674794411</v>
      </c>
    </row>
    <row r="224" spans="1:3" x14ac:dyDescent="0.25">
      <c r="A224" s="4">
        <v>1.03</v>
      </c>
      <c r="C224" s="4">
        <f t="shared" si="6"/>
        <v>2.9292962530153961</v>
      </c>
    </row>
    <row r="225" spans="1:3" x14ac:dyDescent="0.25">
      <c r="A225" s="4">
        <v>1.0349999999999999</v>
      </c>
      <c r="C225" s="4">
        <f t="shared" si="6"/>
        <v>2.9284320168592135</v>
      </c>
    </row>
    <row r="226" spans="1:3" x14ac:dyDescent="0.25">
      <c r="A226" s="4">
        <v>1.04</v>
      </c>
      <c r="C226" s="4">
        <f t="shared" si="6"/>
        <v>2.9275678510771623</v>
      </c>
    </row>
    <row r="227" spans="1:3" x14ac:dyDescent="0.25">
      <c r="A227" s="4">
        <v>1.0449999999999999</v>
      </c>
      <c r="C227" s="4">
        <f t="shared" si="6"/>
        <v>2.9267037485392935</v>
      </c>
    </row>
    <row r="228" spans="1:3" x14ac:dyDescent="0.25">
      <c r="A228" s="4">
        <v>1.05</v>
      </c>
      <c r="C228" s="4">
        <f t="shared" si="6"/>
        <v>2.9258397028380125</v>
      </c>
    </row>
    <row r="229" spans="1:3" x14ac:dyDescent="0.25">
      <c r="A229" s="4">
        <v>1.0549999999999999</v>
      </c>
      <c r="C229" s="4">
        <f t="shared" si="6"/>
        <v>2.9249757082148982</v>
      </c>
    </row>
    <row r="230" spans="1:3" x14ac:dyDescent="0.25">
      <c r="A230" s="4">
        <v>1.06</v>
      </c>
      <c r="C230" s="4">
        <f t="shared" si="6"/>
        <v>2.9241117594949344</v>
      </c>
    </row>
    <row r="231" spans="1:3" x14ac:dyDescent="0.25">
      <c r="A231" s="4">
        <v>1.0649999999999999</v>
      </c>
      <c r="C231" s="4">
        <f t="shared" si="6"/>
        <v>2.9232478520274077</v>
      </c>
    </row>
    <row r="232" spans="1:3" x14ac:dyDescent="0.25">
      <c r="A232" s="4">
        <v>1.07</v>
      </c>
      <c r="C232" s="4">
        <f t="shared" si="6"/>
        <v>2.9223839816327857</v>
      </c>
    </row>
    <row r="233" spans="1:3" x14ac:dyDescent="0.25">
      <c r="A233" s="4">
        <v>1.075</v>
      </c>
      <c r="C233" s="4">
        <f t="shared" si="6"/>
        <v>2.9215201445549859</v>
      </c>
    </row>
    <row r="234" spans="1:3" x14ac:dyDescent="0.25">
      <c r="A234" s="4">
        <v>1.08</v>
      </c>
      <c r="C234" s="4">
        <f t="shared" si="6"/>
        <v>2.920656337418472</v>
      </c>
    </row>
    <row r="235" spans="1:3" x14ac:dyDescent="0.25">
      <c r="A235" s="4">
        <v>1.085</v>
      </c>
      <c r="C235" s="4">
        <f t="shared" si="6"/>
        <v>2.9197925571897008</v>
      </c>
    </row>
    <row r="236" spans="1:3" x14ac:dyDescent="0.25">
      <c r="A236" s="4">
        <v>1.0900000000000001</v>
      </c>
      <c r="C236" s="4">
        <f t="shared" si="6"/>
        <v>2.9189288011424743</v>
      </c>
    </row>
    <row r="237" spans="1:3" x14ac:dyDescent="0.25">
      <c r="A237" s="4">
        <v>1.095</v>
      </c>
      <c r="C237" s="4">
        <f t="shared" si="6"/>
        <v>2.9180650668268013</v>
      </c>
    </row>
    <row r="238" spans="1:3" x14ac:dyDescent="0.25">
      <c r="A238" s="4">
        <v>1.1000000000000001</v>
      </c>
      <c r="C238" s="4">
        <f t="shared" si="6"/>
        <v>2.9172013520409115</v>
      </c>
    </row>
    <row r="239" spans="1:3" x14ac:dyDescent="0.25">
      <c r="A239" s="4">
        <v>1.105</v>
      </c>
      <c r="C239" s="4">
        <f t="shared" si="6"/>
        <v>2.9163376548061111</v>
      </c>
    </row>
    <row r="240" spans="1:3" x14ac:dyDescent="0.25">
      <c r="A240" s="4">
        <v>1.1100000000000001</v>
      </c>
      <c r="C240" s="4">
        <f t="shared" si="6"/>
        <v>2.9154739733441781</v>
      </c>
    </row>
    <row r="241" spans="1:3" x14ac:dyDescent="0.25">
      <c r="A241" s="4">
        <v>1.115</v>
      </c>
      <c r="C241" s="4">
        <f t="shared" si="6"/>
        <v>2.914610306057055</v>
      </c>
    </row>
    <row r="242" spans="1:3" x14ac:dyDescent="0.25">
      <c r="A242" s="4">
        <v>1.1200000000000001</v>
      </c>
      <c r="C242" s="4">
        <f t="shared" si="6"/>
        <v>2.9137466515085926</v>
      </c>
    </row>
    <row r="243" spans="1:3" x14ac:dyDescent="0.25">
      <c r="A243" s="4">
        <v>1.125</v>
      </c>
      <c r="C243" s="4">
        <f t="shared" si="6"/>
        <v>2.9128830084081478</v>
      </c>
    </row>
    <row r="244" spans="1:3" x14ac:dyDescent="0.25">
      <c r="A244" s="4">
        <v>1.1299999999999999</v>
      </c>
      <c r="C244" s="4">
        <f t="shared" si="6"/>
        <v>2.9120193755958415</v>
      </c>
    </row>
    <row r="245" spans="1:3" x14ac:dyDescent="0.25">
      <c r="A245" s="4">
        <v>1.135</v>
      </c>
      <c r="C245" s="4">
        <f t="shared" si="6"/>
        <v>2.911155752029309</v>
      </c>
    </row>
    <row r="246" spans="1:3" x14ac:dyDescent="0.25">
      <c r="A246" s="4">
        <v>1.1399999999999999</v>
      </c>
      <c r="C246" s="4">
        <f t="shared" si="6"/>
        <v>2.910292136771794</v>
      </c>
    </row>
    <row r="247" spans="1:3" x14ac:dyDescent="0.25">
      <c r="A247" s="4">
        <v>1.145</v>
      </c>
      <c r="C247" s="4">
        <f t="shared" si="6"/>
        <v>2.9094285289814508</v>
      </c>
    </row>
    <row r="248" spans="1:3" x14ac:dyDescent="0.25">
      <c r="A248" s="4">
        <v>1.1499999999999999</v>
      </c>
      <c r="C248" s="4">
        <f t="shared" si="6"/>
        <v>2.9085649279017272</v>
      </c>
    </row>
    <row r="249" spans="1:3" x14ac:dyDescent="0.25">
      <c r="A249" s="4">
        <v>1.155</v>
      </c>
      <c r="C249" s="4">
        <f t="shared" si="6"/>
        <v>2.9077013328527199</v>
      </c>
    </row>
    <row r="250" spans="1:3" x14ac:dyDescent="0.25">
      <c r="A250" s="4">
        <v>1.1599999999999999</v>
      </c>
      <c r="C250" s="4">
        <f t="shared" si="6"/>
        <v>2.9068377432234147</v>
      </c>
    </row>
    <row r="251" spans="1:3" x14ac:dyDescent="0.25">
      <c r="A251" s="4">
        <v>1.165</v>
      </c>
      <c r="C251" s="4">
        <f t="shared" si="6"/>
        <v>2.9059741584647014</v>
      </c>
    </row>
    <row r="252" spans="1:3" x14ac:dyDescent="0.25">
      <c r="A252" s="4">
        <v>1.17</v>
      </c>
      <c r="C252" s="4">
        <f t="shared" si="6"/>
        <v>2.9051105780831046</v>
      </c>
    </row>
    <row r="253" spans="1:3" x14ac:dyDescent="0.25">
      <c r="A253" s="4">
        <v>1.175</v>
      </c>
      <c r="C253" s="4">
        <f t="shared" si="6"/>
        <v>2.9042470016351469</v>
      </c>
    </row>
    <row r="254" spans="1:3" x14ac:dyDescent="0.25">
      <c r="A254" s="4">
        <v>1.18</v>
      </c>
      <c r="C254" s="4">
        <f t="shared" si="6"/>
        <v>2.9033834287222824</v>
      </c>
    </row>
    <row r="255" spans="1:3" x14ac:dyDescent="0.25">
      <c r="A255" s="4">
        <v>1.1850000000000001</v>
      </c>
      <c r="C255" s="4">
        <f t="shared" si="6"/>
        <v>2.902519858986345</v>
      </c>
    </row>
    <row r="256" spans="1:3" x14ac:dyDescent="0.25">
      <c r="A256" s="4">
        <v>1.19</v>
      </c>
      <c r="C256" s="4">
        <f t="shared" si="6"/>
        <v>2.9016562921054563</v>
      </c>
    </row>
    <row r="257" spans="1:3" x14ac:dyDescent="0.25">
      <c r="A257" s="4">
        <v>1.1950000000000001</v>
      </c>
      <c r="C257" s="4">
        <f t="shared" si="6"/>
        <v>2.9007927277903498</v>
      </c>
    </row>
    <row r="258" spans="1:3" x14ac:dyDescent="0.25">
      <c r="A258" s="4">
        <v>1.2</v>
      </c>
      <c r="C258" s="4">
        <f t="shared" si="6"/>
        <v>2.8999291657810682</v>
      </c>
    </row>
    <row r="259" spans="1:3" x14ac:dyDescent="0.25">
      <c r="A259" s="4">
        <v>1.2050000000000001</v>
      </c>
      <c r="C259" s="4">
        <f t="shared" si="6"/>
        <v>2.8990656058439903</v>
      </c>
    </row>
    <row r="260" spans="1:3" x14ac:dyDescent="0.25">
      <c r="A260" s="4">
        <v>1.21</v>
      </c>
      <c r="C260" s="4">
        <f t="shared" si="6"/>
        <v>2.8982020477691668</v>
      </c>
    </row>
    <row r="261" spans="1:3" x14ac:dyDescent="0.25">
      <c r="A261" s="4">
        <v>1.2150000000000001</v>
      </c>
      <c r="C261" s="4">
        <f t="shared" si="6"/>
        <v>2.8973384913679174</v>
      </c>
    </row>
    <row r="262" spans="1:3" x14ac:dyDescent="0.25">
      <c r="A262" s="4">
        <v>1.22</v>
      </c>
      <c r="C262" s="4">
        <f t="shared" si="6"/>
        <v>2.8964749364706819</v>
      </c>
    </row>
    <row r="263" spans="1:3" x14ac:dyDescent="0.25">
      <c r="A263" s="4">
        <v>1.2250000000000001</v>
      </c>
      <c r="C263" s="4">
        <f t="shared" si="6"/>
        <v>2.8956113829250754</v>
      </c>
    </row>
    <row r="264" spans="1:3" x14ac:dyDescent="0.25">
      <c r="A264" s="4">
        <v>1.23</v>
      </c>
      <c r="C264" s="4">
        <f t="shared" si="6"/>
        <v>2.8947478305941559</v>
      </c>
    </row>
    <row r="265" spans="1:3" x14ac:dyDescent="0.25">
      <c r="A265" s="4">
        <v>1.2350000000000001</v>
      </c>
      <c r="C265" s="4">
        <f t="shared" si="6"/>
        <v>2.8938842793548538</v>
      </c>
    </row>
    <row r="266" spans="1:3" x14ac:dyDescent="0.25">
      <c r="A266" s="4">
        <v>1.24</v>
      </c>
      <c r="C266" s="4">
        <f t="shared" si="6"/>
        <v>2.8930207290965688</v>
      </c>
    </row>
    <row r="267" spans="1:3" x14ac:dyDescent="0.25">
      <c r="A267" s="4">
        <v>1.2450000000000001</v>
      </c>
      <c r="C267" s="4">
        <f t="shared" si="6"/>
        <v>2.8921571797199075</v>
      </c>
    </row>
    <row r="268" spans="1:3" x14ac:dyDescent="0.25">
      <c r="A268" s="4">
        <v>1.25</v>
      </c>
      <c r="C268" s="4">
        <f t="shared" si="6"/>
        <v>2.8912936311355457</v>
      </c>
    </row>
    <row r="269" spans="1:3" x14ac:dyDescent="0.25">
      <c r="A269" s="4">
        <v>1.2549999999999999</v>
      </c>
      <c r="C269" s="4">
        <f t="shared" si="6"/>
        <v>2.890430083263209</v>
      </c>
    </row>
    <row r="270" spans="1:3" x14ac:dyDescent="0.25">
      <c r="A270" s="4">
        <v>1.26</v>
      </c>
      <c r="C270" s="4">
        <f t="shared" si="6"/>
        <v>2.8895665360307579</v>
      </c>
    </row>
    <row r="271" spans="1:3" x14ac:dyDescent="0.25">
      <c r="A271" s="4">
        <v>1.2649999999999999</v>
      </c>
      <c r="C271" s="4">
        <f t="shared" si="6"/>
        <v>2.8887029893733605</v>
      </c>
    </row>
    <row r="272" spans="1:3" x14ac:dyDescent="0.25">
      <c r="A272" s="4">
        <v>1.27</v>
      </c>
      <c r="C272" s="4">
        <f t="shared" si="6"/>
        <v>2.8878394432327532</v>
      </c>
    </row>
    <row r="273" spans="1:3" x14ac:dyDescent="0.25">
      <c r="A273" s="4">
        <v>1.2749999999999999</v>
      </c>
      <c r="C273" s="4">
        <f t="shared" si="6"/>
        <v>2.8869758975565771</v>
      </c>
    </row>
    <row r="274" spans="1:3" x14ac:dyDescent="0.25">
      <c r="A274" s="4">
        <v>1.28</v>
      </c>
      <c r="C274" s="4">
        <f t="shared" si="6"/>
        <v>2.8861123522977765</v>
      </c>
    </row>
    <row r="275" spans="1:3" x14ac:dyDescent="0.25">
      <c r="A275" s="4">
        <v>1.2849999999999999</v>
      </c>
      <c r="C275" s="4">
        <f t="shared" si="6"/>
        <v>2.8852488074140634</v>
      </c>
    </row>
    <row r="276" spans="1:3" x14ac:dyDescent="0.25">
      <c r="A276" s="4">
        <v>1.29</v>
      </c>
      <c r="C276" s="4">
        <f t="shared" si="6"/>
        <v>2.8843852628674362</v>
      </c>
    </row>
    <row r="277" spans="1:3" x14ac:dyDescent="0.25">
      <c r="A277" s="4">
        <v>1.2949999999999999</v>
      </c>
      <c r="C277" s="4">
        <f t="shared" ref="C277:C340" si="7">$G$5+LOG10($G$2*EXP(-$G$3*A277)+(1-$G$2)*EXP(-$G$4*A277))</f>
        <v>2.8835217186237418</v>
      </c>
    </row>
    <row r="278" spans="1:3" x14ac:dyDescent="0.25">
      <c r="A278" s="4">
        <v>1.3</v>
      </c>
      <c r="C278" s="4">
        <f t="shared" si="7"/>
        <v>2.8826581746522875</v>
      </c>
    </row>
    <row r="279" spans="1:3" x14ac:dyDescent="0.25">
      <c r="A279" s="4">
        <v>1.3049999999999999</v>
      </c>
      <c r="C279" s="4">
        <f t="shared" si="7"/>
        <v>2.8817946309254907</v>
      </c>
    </row>
    <row r="280" spans="1:3" x14ac:dyDescent="0.25">
      <c r="A280" s="4">
        <v>1.31</v>
      </c>
      <c r="C280" s="4">
        <f t="shared" si="7"/>
        <v>2.8809310874185634</v>
      </c>
    </row>
    <row r="281" spans="1:3" x14ac:dyDescent="0.25">
      <c r="A281" s="4">
        <v>1.3149999999999999</v>
      </c>
      <c r="C281" s="4">
        <f t="shared" si="7"/>
        <v>2.8800675441092283</v>
      </c>
    </row>
    <row r="282" spans="1:3" x14ac:dyDescent="0.25">
      <c r="A282" s="4">
        <v>1.32</v>
      </c>
      <c r="C282" s="4">
        <f t="shared" si="7"/>
        <v>2.8792040009774675</v>
      </c>
    </row>
    <row r="283" spans="1:3" x14ac:dyDescent="0.25">
      <c r="A283" s="4">
        <v>1.325</v>
      </c>
      <c r="C283" s="4">
        <f t="shared" si="7"/>
        <v>2.8783404580052876</v>
      </c>
    </row>
    <row r="284" spans="1:3" x14ac:dyDescent="0.25">
      <c r="A284" s="4">
        <v>1.33</v>
      </c>
      <c r="C284" s="4">
        <f t="shared" si="7"/>
        <v>2.8774769151765218</v>
      </c>
    </row>
    <row r="285" spans="1:3" x14ac:dyDescent="0.25">
      <c r="A285" s="4">
        <v>1.335</v>
      </c>
      <c r="C285" s="4">
        <f t="shared" si="7"/>
        <v>2.8766133724766396</v>
      </c>
    </row>
    <row r="286" spans="1:3" x14ac:dyDescent="0.25">
      <c r="A286" s="4">
        <v>1.34</v>
      </c>
      <c r="C286" s="4">
        <f t="shared" si="7"/>
        <v>2.8757498298925821</v>
      </c>
    </row>
    <row r="287" spans="1:3" x14ac:dyDescent="0.25">
      <c r="A287" s="4">
        <v>1.345</v>
      </c>
      <c r="C287" s="4">
        <f t="shared" si="7"/>
        <v>2.8748862874126146</v>
      </c>
    </row>
    <row r="288" spans="1:3" x14ac:dyDescent="0.25">
      <c r="A288" s="4">
        <v>1.35</v>
      </c>
      <c r="C288" s="4">
        <f t="shared" si="7"/>
        <v>2.874022745026191</v>
      </c>
    </row>
    <row r="289" spans="1:3" x14ac:dyDescent="0.25">
      <c r="A289" s="4">
        <v>1.355</v>
      </c>
      <c r="C289" s="4">
        <f t="shared" si="7"/>
        <v>2.8731592027238335</v>
      </c>
    </row>
    <row r="290" spans="1:3" x14ac:dyDescent="0.25">
      <c r="A290" s="4">
        <v>1.36</v>
      </c>
      <c r="C290" s="4">
        <f t="shared" si="7"/>
        <v>2.8722956604970244</v>
      </c>
    </row>
    <row r="291" spans="1:3" x14ac:dyDescent="0.25">
      <c r="A291" s="4">
        <v>1.365</v>
      </c>
      <c r="C291" s="4">
        <f t="shared" si="7"/>
        <v>2.8714321183381104</v>
      </c>
    </row>
    <row r="292" spans="1:3" x14ac:dyDescent="0.25">
      <c r="A292" s="4">
        <v>1.37</v>
      </c>
      <c r="C292" s="4">
        <f t="shared" si="7"/>
        <v>2.8705685762402124</v>
      </c>
    </row>
    <row r="293" spans="1:3" x14ac:dyDescent="0.25">
      <c r="A293" s="4">
        <v>1.375</v>
      </c>
      <c r="C293" s="4">
        <f t="shared" si="7"/>
        <v>2.8697050341971471</v>
      </c>
    </row>
    <row r="294" spans="1:3" x14ac:dyDescent="0.25">
      <c r="A294" s="4">
        <v>1.38</v>
      </c>
      <c r="C294" s="4">
        <f t="shared" si="7"/>
        <v>2.8688414922033596</v>
      </c>
    </row>
    <row r="295" spans="1:3" x14ac:dyDescent="0.25">
      <c r="A295" s="4">
        <v>1.385</v>
      </c>
      <c r="C295" s="4">
        <f t="shared" si="7"/>
        <v>2.8679779502538585</v>
      </c>
    </row>
    <row r="296" spans="1:3" x14ac:dyDescent="0.25">
      <c r="A296" s="4">
        <v>1.39</v>
      </c>
      <c r="C296" s="4">
        <f t="shared" si="7"/>
        <v>2.8671144083441549</v>
      </c>
    </row>
    <row r="297" spans="1:3" x14ac:dyDescent="0.25">
      <c r="A297" s="4">
        <v>1.395</v>
      </c>
      <c r="C297" s="4">
        <f t="shared" si="7"/>
        <v>2.8662508664702173</v>
      </c>
    </row>
    <row r="298" spans="1:3" x14ac:dyDescent="0.25">
      <c r="A298" s="4">
        <v>1.4</v>
      </c>
      <c r="C298" s="4">
        <f t="shared" si="7"/>
        <v>2.8653873246284229</v>
      </c>
    </row>
    <row r="299" spans="1:3" x14ac:dyDescent="0.25">
      <c r="A299" s="4">
        <v>1.405</v>
      </c>
      <c r="C299" s="4">
        <f t="shared" si="7"/>
        <v>2.8645237828155139</v>
      </c>
    </row>
    <row r="300" spans="1:3" x14ac:dyDescent="0.25">
      <c r="A300" s="4">
        <v>1.41</v>
      </c>
      <c r="C300" s="4">
        <f t="shared" si="7"/>
        <v>2.8636602410285636</v>
      </c>
    </row>
    <row r="301" spans="1:3" x14ac:dyDescent="0.25">
      <c r="A301" s="4">
        <v>1.415</v>
      </c>
      <c r="C301" s="4">
        <f t="shared" si="7"/>
        <v>2.8627966992649432</v>
      </c>
    </row>
    <row r="302" spans="1:3" x14ac:dyDescent="0.25">
      <c r="A302" s="4">
        <v>1.42</v>
      </c>
      <c r="C302" s="4">
        <f t="shared" si="7"/>
        <v>2.8619331575222873</v>
      </c>
    </row>
    <row r="303" spans="1:3" x14ac:dyDescent="0.25">
      <c r="A303" s="4">
        <v>1.425</v>
      </c>
      <c r="C303" s="4">
        <f t="shared" si="7"/>
        <v>2.8610696157984732</v>
      </c>
    </row>
    <row r="304" spans="1:3" x14ac:dyDescent="0.25">
      <c r="A304" s="4">
        <v>1.43</v>
      </c>
      <c r="C304" s="4">
        <f t="shared" si="7"/>
        <v>2.8602060740915913</v>
      </c>
    </row>
    <row r="305" spans="1:3" x14ac:dyDescent="0.25">
      <c r="A305" s="4">
        <v>1.4350000000000001</v>
      </c>
      <c r="C305" s="4">
        <f t="shared" si="7"/>
        <v>2.8593425323999266</v>
      </c>
    </row>
    <row r="306" spans="1:3" x14ac:dyDescent="0.25">
      <c r="A306" s="4">
        <v>1.44</v>
      </c>
      <c r="C306" s="4">
        <f t="shared" si="7"/>
        <v>2.8584789907219363</v>
      </c>
    </row>
    <row r="307" spans="1:3" x14ac:dyDescent="0.25">
      <c r="A307" s="4">
        <v>1.4450000000000001</v>
      </c>
      <c r="C307" s="4">
        <f t="shared" si="7"/>
        <v>2.8576154490562358</v>
      </c>
    </row>
    <row r="308" spans="1:3" x14ac:dyDescent="0.25">
      <c r="A308" s="4">
        <v>1.45</v>
      </c>
      <c r="C308" s="4">
        <f t="shared" si="7"/>
        <v>2.8567519074015797</v>
      </c>
    </row>
    <row r="309" spans="1:3" x14ac:dyDescent="0.25">
      <c r="A309" s="4">
        <v>1.4550000000000001</v>
      </c>
      <c r="C309" s="4">
        <f t="shared" si="7"/>
        <v>2.8558883657568481</v>
      </c>
    </row>
    <row r="310" spans="1:3" x14ac:dyDescent="0.25">
      <c r="A310" s="4">
        <v>1.46</v>
      </c>
      <c r="C310" s="4">
        <f t="shared" si="7"/>
        <v>2.8550248241210374</v>
      </c>
    </row>
    <row r="311" spans="1:3" x14ac:dyDescent="0.25">
      <c r="A311" s="4">
        <v>1.4650000000000001</v>
      </c>
      <c r="C311" s="4">
        <f t="shared" si="7"/>
        <v>2.8541612824932425</v>
      </c>
    </row>
    <row r="312" spans="1:3" x14ac:dyDescent="0.25">
      <c r="A312" s="4">
        <v>1.47</v>
      </c>
      <c r="C312" s="4">
        <f t="shared" si="7"/>
        <v>2.8532977408726516</v>
      </c>
    </row>
    <row r="313" spans="1:3" x14ac:dyDescent="0.25">
      <c r="A313" s="4">
        <v>1.4750000000000001</v>
      </c>
      <c r="C313" s="4">
        <f t="shared" si="7"/>
        <v>2.8524341992585338</v>
      </c>
    </row>
    <row r="314" spans="1:3" x14ac:dyDescent="0.25">
      <c r="A314" s="4">
        <v>1.48</v>
      </c>
      <c r="C314" s="4">
        <f t="shared" si="7"/>
        <v>2.8515706576502353</v>
      </c>
    </row>
    <row r="315" spans="1:3" x14ac:dyDescent="0.25">
      <c r="A315" s="4">
        <v>1.4850000000000001</v>
      </c>
      <c r="C315" s="4">
        <f t="shared" si="7"/>
        <v>2.8507071160471646</v>
      </c>
    </row>
    <row r="316" spans="1:3" x14ac:dyDescent="0.25">
      <c r="A316" s="4">
        <v>1.49</v>
      </c>
      <c r="C316" s="4">
        <f t="shared" si="7"/>
        <v>2.8498435744487933</v>
      </c>
    </row>
    <row r="317" spans="1:3" x14ac:dyDescent="0.25">
      <c r="A317" s="4">
        <v>1.4950000000000001</v>
      </c>
      <c r="C317" s="4">
        <f t="shared" si="7"/>
        <v>2.8489800328546444</v>
      </c>
    </row>
    <row r="318" spans="1:3" x14ac:dyDescent="0.25">
      <c r="A318" s="4">
        <v>1.5</v>
      </c>
      <c r="C318" s="4">
        <f t="shared" si="7"/>
        <v>2.8481164912642898</v>
      </c>
    </row>
    <row r="319" spans="1:3" x14ac:dyDescent="0.25">
      <c r="A319" s="4">
        <v>1.5049999999999999</v>
      </c>
      <c r="C319" s="4">
        <f t="shared" si="7"/>
        <v>2.8472529496773467</v>
      </c>
    </row>
    <row r="320" spans="1:3" x14ac:dyDescent="0.25">
      <c r="A320" s="4">
        <v>1.51</v>
      </c>
      <c r="C320" s="4">
        <f t="shared" si="7"/>
        <v>2.8463894080934677</v>
      </c>
    </row>
    <row r="321" spans="1:3" x14ac:dyDescent="0.25">
      <c r="A321" s="4">
        <v>1.5149999999999999</v>
      </c>
      <c r="C321" s="4">
        <f t="shared" si="7"/>
        <v>2.845525866512344</v>
      </c>
    </row>
    <row r="322" spans="1:3" x14ac:dyDescent="0.25">
      <c r="A322" s="4">
        <v>1.52</v>
      </c>
      <c r="C322" s="4">
        <f t="shared" si="7"/>
        <v>2.8446623249336946</v>
      </c>
    </row>
    <row r="323" spans="1:3" x14ac:dyDescent="0.25">
      <c r="A323" s="4">
        <v>1.5249999999999999</v>
      </c>
      <c r="C323" s="4">
        <f t="shared" si="7"/>
        <v>2.8437987833572702</v>
      </c>
    </row>
    <row r="324" spans="1:3" x14ac:dyDescent="0.25">
      <c r="A324" s="4">
        <v>1.53</v>
      </c>
      <c r="C324" s="4">
        <f t="shared" si="7"/>
        <v>2.8429352417828451</v>
      </c>
    </row>
    <row r="325" spans="1:3" x14ac:dyDescent="0.25">
      <c r="A325" s="4">
        <v>1.5349999999999999</v>
      </c>
      <c r="C325" s="4">
        <f t="shared" si="7"/>
        <v>2.8420717002102167</v>
      </c>
    </row>
    <row r="326" spans="1:3" x14ac:dyDescent="0.25">
      <c r="A326" s="4">
        <v>1.54</v>
      </c>
      <c r="C326" s="4">
        <f t="shared" si="7"/>
        <v>2.8412081586392022</v>
      </c>
    </row>
    <row r="327" spans="1:3" x14ac:dyDescent="0.25">
      <c r="A327" s="4">
        <v>1.5449999999999999</v>
      </c>
      <c r="C327" s="4">
        <f t="shared" si="7"/>
        <v>2.8403446170696389</v>
      </c>
    </row>
    <row r="328" spans="1:3" x14ac:dyDescent="0.25">
      <c r="A328" s="4">
        <v>1.55</v>
      </c>
      <c r="C328" s="4">
        <f t="shared" si="7"/>
        <v>2.8394810755013804</v>
      </c>
    </row>
    <row r="329" spans="1:3" x14ac:dyDescent="0.25">
      <c r="A329" s="4">
        <v>1.5549999999999999</v>
      </c>
      <c r="C329" s="4">
        <f t="shared" si="7"/>
        <v>2.8386175339342925</v>
      </c>
    </row>
    <row r="330" spans="1:3" x14ac:dyDescent="0.25">
      <c r="A330" s="4">
        <v>1.56</v>
      </c>
      <c r="C330" s="4">
        <f t="shared" si="7"/>
        <v>2.8377539923682589</v>
      </c>
    </row>
    <row r="331" spans="1:3" x14ac:dyDescent="0.25">
      <c r="A331" s="4">
        <v>1.5649999999999999</v>
      </c>
      <c r="C331" s="4">
        <f t="shared" si="7"/>
        <v>2.8368904508031711</v>
      </c>
    </row>
    <row r="332" spans="1:3" x14ac:dyDescent="0.25">
      <c r="A332" s="4">
        <v>1.57</v>
      </c>
      <c r="C332" s="4">
        <f t="shared" si="7"/>
        <v>2.8360269092389334</v>
      </c>
    </row>
    <row r="333" spans="1:3" x14ac:dyDescent="0.25">
      <c r="A333" s="4">
        <v>1.575</v>
      </c>
      <c r="C333" s="4">
        <f t="shared" si="7"/>
        <v>2.8351633676754604</v>
      </c>
    </row>
    <row r="334" spans="1:3" x14ac:dyDescent="0.25">
      <c r="A334" s="4">
        <v>1.58</v>
      </c>
      <c r="C334" s="4">
        <f t="shared" si="7"/>
        <v>2.8342998261126748</v>
      </c>
    </row>
    <row r="335" spans="1:3" x14ac:dyDescent="0.25">
      <c r="A335" s="4">
        <v>1.585</v>
      </c>
      <c r="C335" s="4">
        <f t="shared" si="7"/>
        <v>2.8334362845505057</v>
      </c>
    </row>
    <row r="336" spans="1:3" x14ac:dyDescent="0.25">
      <c r="A336" s="4">
        <v>1.59</v>
      </c>
      <c r="C336" s="4">
        <f t="shared" si="7"/>
        <v>2.8325727429888925</v>
      </c>
    </row>
    <row r="337" spans="1:3" x14ac:dyDescent="0.25">
      <c r="A337" s="4">
        <v>1.595</v>
      </c>
      <c r="C337" s="4">
        <f t="shared" si="7"/>
        <v>2.8317092014277767</v>
      </c>
    </row>
    <row r="338" spans="1:3" x14ac:dyDescent="0.25">
      <c r="A338" s="4">
        <v>1.6</v>
      </c>
      <c r="C338" s="4">
        <f t="shared" si="7"/>
        <v>2.8308456598671095</v>
      </c>
    </row>
    <row r="339" spans="1:3" x14ac:dyDescent="0.25">
      <c r="A339" s="4">
        <v>1.605</v>
      </c>
      <c r="C339" s="4">
        <f t="shared" si="7"/>
        <v>2.8299821183068454</v>
      </c>
    </row>
    <row r="340" spans="1:3" x14ac:dyDescent="0.25">
      <c r="A340" s="4">
        <v>1.61</v>
      </c>
      <c r="C340" s="4">
        <f t="shared" si="7"/>
        <v>2.829118576746942</v>
      </c>
    </row>
    <row r="341" spans="1:3" x14ac:dyDescent="0.25">
      <c r="A341" s="4">
        <v>1.615</v>
      </c>
      <c r="C341" s="4">
        <f t="shared" ref="C341:C404" si="8">$G$5+LOG10($G$2*EXP(-$G$3*A341)+(1-$G$2)*EXP(-$G$4*A341))</f>
        <v>2.8282550351873645</v>
      </c>
    </row>
    <row r="342" spans="1:3" x14ac:dyDescent="0.25">
      <c r="A342" s="4">
        <v>1.62</v>
      </c>
      <c r="C342" s="4">
        <f t="shared" si="8"/>
        <v>2.8273914936280793</v>
      </c>
    </row>
    <row r="343" spans="1:3" x14ac:dyDescent="0.25">
      <c r="A343" s="4">
        <v>1.625</v>
      </c>
      <c r="C343" s="4">
        <f t="shared" si="8"/>
        <v>2.8265279520690569</v>
      </c>
    </row>
    <row r="344" spans="1:3" x14ac:dyDescent="0.25">
      <c r="A344" s="4">
        <v>1.63</v>
      </c>
      <c r="C344" s="4">
        <f t="shared" si="8"/>
        <v>2.82566441051027</v>
      </c>
    </row>
    <row r="345" spans="1:3" x14ac:dyDescent="0.25">
      <c r="A345" s="4">
        <v>1.635</v>
      </c>
      <c r="C345" s="4">
        <f t="shared" si="8"/>
        <v>2.8248008689516961</v>
      </c>
    </row>
    <row r="346" spans="1:3" x14ac:dyDescent="0.25">
      <c r="A346" s="4">
        <v>1.64</v>
      </c>
      <c r="C346" s="4">
        <f t="shared" si="8"/>
        <v>2.8239373273933124</v>
      </c>
    </row>
    <row r="347" spans="1:3" x14ac:dyDescent="0.25">
      <c r="A347" s="4">
        <v>1.645</v>
      </c>
      <c r="C347" s="4">
        <f t="shared" si="8"/>
        <v>2.8230737858350992</v>
      </c>
    </row>
    <row r="348" spans="1:3" x14ac:dyDescent="0.25">
      <c r="A348" s="4">
        <v>1.65</v>
      </c>
      <c r="C348" s="4">
        <f t="shared" si="8"/>
        <v>2.8222102442770405</v>
      </c>
    </row>
    <row r="349" spans="1:3" x14ac:dyDescent="0.25">
      <c r="A349" s="4">
        <v>1.655</v>
      </c>
      <c r="C349" s="4">
        <f t="shared" si="8"/>
        <v>2.8213467027191204</v>
      </c>
    </row>
    <row r="350" spans="1:3" x14ac:dyDescent="0.25">
      <c r="A350" s="4">
        <v>1.66</v>
      </c>
      <c r="C350" s="4">
        <f t="shared" si="8"/>
        <v>2.8204831611613246</v>
      </c>
    </row>
    <row r="351" spans="1:3" x14ac:dyDescent="0.25">
      <c r="A351" s="4">
        <v>1.665</v>
      </c>
      <c r="C351" s="4">
        <f t="shared" si="8"/>
        <v>2.8196196196036407</v>
      </c>
    </row>
    <row r="352" spans="1:3" x14ac:dyDescent="0.25">
      <c r="A352" s="4">
        <v>1.67</v>
      </c>
      <c r="C352" s="4">
        <f t="shared" si="8"/>
        <v>2.8187560780460563</v>
      </c>
    </row>
    <row r="353" spans="1:3" x14ac:dyDescent="0.25">
      <c r="A353" s="4">
        <v>1.675</v>
      </c>
      <c r="C353" s="4">
        <f t="shared" si="8"/>
        <v>2.8178925364885634</v>
      </c>
    </row>
    <row r="354" spans="1:3" x14ac:dyDescent="0.25">
      <c r="A354" s="4">
        <v>1.68</v>
      </c>
      <c r="C354" s="4">
        <f t="shared" si="8"/>
        <v>2.8170289949311504</v>
      </c>
    </row>
    <row r="355" spans="1:3" x14ac:dyDescent="0.25">
      <c r="A355" s="4">
        <v>1.6850000000000001</v>
      </c>
      <c r="C355" s="4">
        <f t="shared" si="8"/>
        <v>2.8161654533738112</v>
      </c>
    </row>
    <row r="356" spans="1:3" x14ac:dyDescent="0.25">
      <c r="A356" s="4">
        <v>1.69</v>
      </c>
      <c r="C356" s="4">
        <f t="shared" si="8"/>
        <v>2.8153019118165368</v>
      </c>
    </row>
    <row r="357" spans="1:3" x14ac:dyDescent="0.25">
      <c r="A357" s="4">
        <v>1.6950000000000001</v>
      </c>
      <c r="C357" s="4">
        <f t="shared" si="8"/>
        <v>2.8144383702593219</v>
      </c>
    </row>
    <row r="358" spans="1:3" x14ac:dyDescent="0.25">
      <c r="A358" s="4">
        <v>1.7</v>
      </c>
      <c r="C358" s="4">
        <f t="shared" si="8"/>
        <v>2.8135748287021594</v>
      </c>
    </row>
    <row r="359" spans="1:3" x14ac:dyDescent="0.25">
      <c r="A359" s="4">
        <v>1.7050000000000001</v>
      </c>
      <c r="C359" s="4">
        <f t="shared" si="8"/>
        <v>2.8127112871450448</v>
      </c>
    </row>
    <row r="360" spans="1:3" x14ac:dyDescent="0.25">
      <c r="A360" s="4">
        <v>1.71</v>
      </c>
      <c r="C360" s="4">
        <f t="shared" si="8"/>
        <v>2.8118477455879729</v>
      </c>
    </row>
    <row r="361" spans="1:3" x14ac:dyDescent="0.25">
      <c r="A361" s="4">
        <v>1.7150000000000001</v>
      </c>
      <c r="C361" s="4">
        <f t="shared" si="8"/>
        <v>2.8109842040309392</v>
      </c>
    </row>
    <row r="362" spans="1:3" x14ac:dyDescent="0.25">
      <c r="A362" s="4">
        <v>1.72</v>
      </c>
      <c r="C362" s="4">
        <f t="shared" si="8"/>
        <v>2.8101206624739401</v>
      </c>
    </row>
    <row r="363" spans="1:3" x14ac:dyDescent="0.25">
      <c r="A363" s="4">
        <v>1.7250000000000001</v>
      </c>
      <c r="C363" s="4">
        <f t="shared" si="8"/>
        <v>2.8092571209169721</v>
      </c>
    </row>
    <row r="364" spans="1:3" x14ac:dyDescent="0.25">
      <c r="A364" s="4">
        <v>1.73</v>
      </c>
      <c r="C364" s="4">
        <f t="shared" si="8"/>
        <v>2.8083935793600325</v>
      </c>
    </row>
    <row r="365" spans="1:3" x14ac:dyDescent="0.25">
      <c r="A365" s="4">
        <v>1.7350000000000001</v>
      </c>
      <c r="C365" s="4">
        <f t="shared" si="8"/>
        <v>2.8075300378031169</v>
      </c>
    </row>
    <row r="366" spans="1:3" x14ac:dyDescent="0.25">
      <c r="A366" s="4">
        <v>1.74</v>
      </c>
      <c r="C366" s="4">
        <f t="shared" si="8"/>
        <v>2.8066664962462244</v>
      </c>
    </row>
    <row r="367" spans="1:3" x14ac:dyDescent="0.25">
      <c r="A367" s="4">
        <v>1.7450000000000001</v>
      </c>
      <c r="C367" s="4">
        <f t="shared" si="8"/>
        <v>2.8058029546893515</v>
      </c>
    </row>
    <row r="368" spans="1:3" x14ac:dyDescent="0.25">
      <c r="A368" s="4">
        <v>1.75</v>
      </c>
      <c r="C368" s="4">
        <f t="shared" si="8"/>
        <v>2.8049394131324981</v>
      </c>
    </row>
    <row r="369" spans="1:3" x14ac:dyDescent="0.25">
      <c r="A369" s="4">
        <v>1.7549999999999999</v>
      </c>
      <c r="C369" s="4">
        <f t="shared" si="8"/>
        <v>2.8040758715756597</v>
      </c>
    </row>
    <row r="370" spans="1:3" x14ac:dyDescent="0.25">
      <c r="A370" s="4">
        <v>1.76</v>
      </c>
      <c r="C370" s="4">
        <f t="shared" si="8"/>
        <v>2.8032123300188365</v>
      </c>
    </row>
    <row r="371" spans="1:3" x14ac:dyDescent="0.25">
      <c r="A371" s="4">
        <v>1.7649999999999999</v>
      </c>
      <c r="C371" s="4">
        <f t="shared" si="8"/>
        <v>2.8023487884620266</v>
      </c>
    </row>
    <row r="372" spans="1:3" x14ac:dyDescent="0.25">
      <c r="A372" s="4">
        <v>1.77</v>
      </c>
      <c r="C372" s="4">
        <f t="shared" si="8"/>
        <v>2.8014852469052283</v>
      </c>
    </row>
    <row r="373" spans="1:3" x14ac:dyDescent="0.25">
      <c r="A373" s="4">
        <v>1.7749999999999999</v>
      </c>
      <c r="C373" s="4">
        <f t="shared" si="8"/>
        <v>2.8006217053484406</v>
      </c>
    </row>
    <row r="374" spans="1:3" x14ac:dyDescent="0.25">
      <c r="A374" s="4">
        <v>1.78</v>
      </c>
      <c r="C374" s="4">
        <f t="shared" si="8"/>
        <v>2.7997581637916626</v>
      </c>
    </row>
    <row r="375" spans="1:3" x14ac:dyDescent="0.25">
      <c r="A375" s="4">
        <v>1.7849999999999999</v>
      </c>
      <c r="C375" s="4">
        <f t="shared" si="8"/>
        <v>2.7988946222348936</v>
      </c>
    </row>
    <row r="376" spans="1:3" x14ac:dyDescent="0.25">
      <c r="A376" s="4">
        <v>1.79</v>
      </c>
      <c r="C376" s="4">
        <f t="shared" si="8"/>
        <v>2.7980310806781317</v>
      </c>
    </row>
    <row r="377" spans="1:3" x14ac:dyDescent="0.25">
      <c r="A377" s="4">
        <v>1.7949999999999999</v>
      </c>
      <c r="C377" s="4">
        <f t="shared" si="8"/>
        <v>2.7971675391213768</v>
      </c>
    </row>
    <row r="378" spans="1:3" x14ac:dyDescent="0.25">
      <c r="A378" s="4">
        <v>1.8</v>
      </c>
      <c r="C378" s="4">
        <f t="shared" si="8"/>
        <v>2.7963039975646282</v>
      </c>
    </row>
    <row r="379" spans="1:3" x14ac:dyDescent="0.25">
      <c r="A379" s="4">
        <v>1.8049999999999999</v>
      </c>
      <c r="C379" s="4">
        <f t="shared" si="8"/>
        <v>2.7954404560078858</v>
      </c>
    </row>
    <row r="380" spans="1:3" x14ac:dyDescent="0.25">
      <c r="A380" s="4">
        <v>1.81</v>
      </c>
      <c r="C380" s="4">
        <f t="shared" si="8"/>
        <v>2.7945769144511479</v>
      </c>
    </row>
    <row r="381" spans="1:3" x14ac:dyDescent="0.25">
      <c r="A381" s="4">
        <v>1.8149999999999999</v>
      </c>
      <c r="C381" s="4">
        <f t="shared" si="8"/>
        <v>2.7937133728944143</v>
      </c>
    </row>
    <row r="382" spans="1:3" x14ac:dyDescent="0.25">
      <c r="A382" s="4">
        <v>1.82</v>
      </c>
      <c r="C382" s="4">
        <f t="shared" si="8"/>
        <v>2.7928498313376853</v>
      </c>
    </row>
    <row r="383" spans="1:3" x14ac:dyDescent="0.25">
      <c r="A383" s="4">
        <v>1.825</v>
      </c>
      <c r="C383" s="4">
        <f t="shared" si="8"/>
        <v>2.7919862897809598</v>
      </c>
    </row>
    <row r="384" spans="1:3" x14ac:dyDescent="0.25">
      <c r="A384" s="4">
        <v>1.83</v>
      </c>
      <c r="C384" s="4">
        <f t="shared" si="8"/>
        <v>2.7911227482242378</v>
      </c>
    </row>
    <row r="385" spans="1:3" x14ac:dyDescent="0.25">
      <c r="A385" s="4">
        <v>1.835</v>
      </c>
      <c r="C385" s="4">
        <f t="shared" si="8"/>
        <v>2.7902592066675185</v>
      </c>
    </row>
    <row r="386" spans="1:3" x14ac:dyDescent="0.25">
      <c r="A386" s="4">
        <v>1.84</v>
      </c>
      <c r="C386" s="4">
        <f t="shared" si="8"/>
        <v>2.7893956651108018</v>
      </c>
    </row>
    <row r="387" spans="1:3" x14ac:dyDescent="0.25">
      <c r="A387" s="4">
        <v>1.845</v>
      </c>
      <c r="C387" s="4">
        <f t="shared" si="8"/>
        <v>2.7885321235540879</v>
      </c>
    </row>
    <row r="388" spans="1:3" x14ac:dyDescent="0.25">
      <c r="A388" s="4">
        <v>1.85</v>
      </c>
      <c r="C388" s="4">
        <f t="shared" si="8"/>
        <v>2.7876685819973757</v>
      </c>
    </row>
    <row r="389" spans="1:3" x14ac:dyDescent="0.25">
      <c r="A389" s="4">
        <v>1.855</v>
      </c>
      <c r="C389" s="4">
        <f t="shared" si="8"/>
        <v>2.7868050404406652</v>
      </c>
    </row>
    <row r="390" spans="1:3" x14ac:dyDescent="0.25">
      <c r="A390" s="4">
        <v>1.86</v>
      </c>
      <c r="C390" s="4">
        <f t="shared" si="8"/>
        <v>2.7859414988839575</v>
      </c>
    </row>
    <row r="391" spans="1:3" x14ac:dyDescent="0.25">
      <c r="A391" s="4">
        <v>1.865</v>
      </c>
      <c r="C391" s="4">
        <f t="shared" si="8"/>
        <v>2.7850779573272506</v>
      </c>
    </row>
    <row r="392" spans="1:3" x14ac:dyDescent="0.25">
      <c r="A392" s="4">
        <v>1.87</v>
      </c>
      <c r="C392" s="4">
        <f t="shared" si="8"/>
        <v>2.7842144157705446</v>
      </c>
    </row>
    <row r="393" spans="1:3" x14ac:dyDescent="0.25">
      <c r="A393" s="4">
        <v>1.875</v>
      </c>
      <c r="C393" s="4">
        <f t="shared" si="8"/>
        <v>2.7833508742138404</v>
      </c>
    </row>
    <row r="394" spans="1:3" x14ac:dyDescent="0.25">
      <c r="A394" s="4">
        <v>1.88</v>
      </c>
      <c r="C394" s="4">
        <f t="shared" si="8"/>
        <v>2.782487332657138</v>
      </c>
    </row>
    <row r="395" spans="1:3" x14ac:dyDescent="0.25">
      <c r="A395" s="4">
        <v>1.885</v>
      </c>
      <c r="C395" s="4">
        <f t="shared" si="8"/>
        <v>2.7816237911004356</v>
      </c>
    </row>
    <row r="396" spans="1:3" x14ac:dyDescent="0.25">
      <c r="A396" s="4">
        <v>1.89</v>
      </c>
      <c r="C396" s="4">
        <f t="shared" si="8"/>
        <v>2.780760249543734</v>
      </c>
    </row>
    <row r="397" spans="1:3" x14ac:dyDescent="0.25">
      <c r="A397" s="4">
        <v>1.895</v>
      </c>
      <c r="C397" s="4">
        <f t="shared" si="8"/>
        <v>2.7798967079870343</v>
      </c>
    </row>
    <row r="398" spans="1:3" x14ac:dyDescent="0.25">
      <c r="A398" s="4">
        <v>1.9</v>
      </c>
      <c r="C398" s="4">
        <f t="shared" si="8"/>
        <v>2.7790331664303345</v>
      </c>
    </row>
    <row r="399" spans="1:3" x14ac:dyDescent="0.25">
      <c r="A399" s="4">
        <v>1.905</v>
      </c>
      <c r="C399" s="4">
        <f t="shared" si="8"/>
        <v>2.7781696248736356</v>
      </c>
    </row>
    <row r="400" spans="1:3" x14ac:dyDescent="0.25">
      <c r="A400" s="4">
        <v>1.91</v>
      </c>
      <c r="C400" s="4">
        <f t="shared" si="8"/>
        <v>2.7773060833169376</v>
      </c>
    </row>
    <row r="401" spans="1:3" x14ac:dyDescent="0.25">
      <c r="A401" s="4">
        <v>1.915</v>
      </c>
      <c r="C401" s="4">
        <f t="shared" si="8"/>
        <v>2.7764425417602396</v>
      </c>
    </row>
    <row r="402" spans="1:3" x14ac:dyDescent="0.25">
      <c r="A402" s="4">
        <v>1.92</v>
      </c>
      <c r="C402" s="4">
        <f t="shared" si="8"/>
        <v>2.7755790002035425</v>
      </c>
    </row>
    <row r="403" spans="1:3" x14ac:dyDescent="0.25">
      <c r="A403" s="4">
        <v>1.925</v>
      </c>
      <c r="C403" s="4">
        <f t="shared" si="8"/>
        <v>2.7747154586468454</v>
      </c>
    </row>
    <row r="404" spans="1:3" x14ac:dyDescent="0.25">
      <c r="A404" s="4">
        <v>1.93</v>
      </c>
      <c r="C404" s="4">
        <f t="shared" si="8"/>
        <v>2.7738519170901492</v>
      </c>
    </row>
    <row r="405" spans="1:3" x14ac:dyDescent="0.25">
      <c r="A405" s="4">
        <v>1.9350000000000001</v>
      </c>
      <c r="C405" s="4">
        <f t="shared" ref="C405:C468" si="9">$G$5+LOG10($G$2*EXP(-$G$3*A405)+(1-$G$2)*EXP(-$G$4*A405))</f>
        <v>2.772988375533453</v>
      </c>
    </row>
    <row r="406" spans="1:3" x14ac:dyDescent="0.25">
      <c r="A406" s="4">
        <v>1.94</v>
      </c>
      <c r="C406" s="4">
        <f t="shared" si="9"/>
        <v>2.7721248339767568</v>
      </c>
    </row>
    <row r="407" spans="1:3" x14ac:dyDescent="0.25">
      <c r="A407" s="4">
        <v>1.9450000000000001</v>
      </c>
      <c r="C407" s="4">
        <f t="shared" si="9"/>
        <v>2.7712612924200615</v>
      </c>
    </row>
    <row r="408" spans="1:3" x14ac:dyDescent="0.25">
      <c r="A408" s="4">
        <v>1.95</v>
      </c>
      <c r="C408" s="4">
        <f t="shared" si="9"/>
        <v>2.7703977508633661</v>
      </c>
    </row>
    <row r="409" spans="1:3" x14ac:dyDescent="0.25">
      <c r="A409" s="4">
        <v>1.9550000000000001</v>
      </c>
      <c r="C409" s="4">
        <f t="shared" si="9"/>
        <v>2.7695342093066708</v>
      </c>
    </row>
    <row r="410" spans="1:3" x14ac:dyDescent="0.25">
      <c r="A410" s="4">
        <v>1.96</v>
      </c>
      <c r="C410" s="4">
        <f t="shared" si="9"/>
        <v>2.7686706677499764</v>
      </c>
    </row>
    <row r="411" spans="1:3" x14ac:dyDescent="0.25">
      <c r="A411" s="4">
        <v>1.9650000000000001</v>
      </c>
      <c r="C411" s="4">
        <f t="shared" si="9"/>
        <v>2.767807126193282</v>
      </c>
    </row>
    <row r="412" spans="1:3" x14ac:dyDescent="0.25">
      <c r="A412" s="4">
        <v>1.97</v>
      </c>
      <c r="C412" s="4">
        <f t="shared" si="9"/>
        <v>2.7669435846365866</v>
      </c>
    </row>
    <row r="413" spans="1:3" x14ac:dyDescent="0.25">
      <c r="A413" s="4">
        <v>1.9750000000000001</v>
      </c>
      <c r="C413" s="4">
        <f t="shared" si="9"/>
        <v>2.7660800430798931</v>
      </c>
    </row>
    <row r="414" spans="1:3" x14ac:dyDescent="0.25">
      <c r="A414" s="4">
        <v>1.98</v>
      </c>
      <c r="C414" s="4">
        <f t="shared" si="9"/>
        <v>2.7652165015231986</v>
      </c>
    </row>
    <row r="415" spans="1:3" x14ac:dyDescent="0.25">
      <c r="A415" s="4">
        <v>1.9850000000000001</v>
      </c>
      <c r="C415" s="4">
        <f t="shared" si="9"/>
        <v>2.7643529599665042</v>
      </c>
    </row>
    <row r="416" spans="1:3" x14ac:dyDescent="0.25">
      <c r="A416" s="4">
        <v>1.99</v>
      </c>
      <c r="C416" s="4">
        <f t="shared" si="9"/>
        <v>2.7634894184098107</v>
      </c>
    </row>
    <row r="417" spans="1:3" x14ac:dyDescent="0.25">
      <c r="A417" s="4">
        <v>1.9950000000000001</v>
      </c>
      <c r="C417" s="4">
        <f t="shared" si="9"/>
        <v>2.7626258768531162</v>
      </c>
    </row>
    <row r="418" spans="1:3" x14ac:dyDescent="0.25">
      <c r="A418" s="4">
        <v>2</v>
      </c>
      <c r="C418" s="4">
        <f t="shared" si="9"/>
        <v>2.7617623352964227</v>
      </c>
    </row>
    <row r="419" spans="1:3" x14ac:dyDescent="0.25">
      <c r="A419" s="4">
        <v>2.0049999999999999</v>
      </c>
      <c r="C419" s="4">
        <f t="shared" si="9"/>
        <v>2.7608987937397291</v>
      </c>
    </row>
    <row r="420" spans="1:3" x14ac:dyDescent="0.25">
      <c r="A420" s="4">
        <v>2.0099999999999998</v>
      </c>
      <c r="C420" s="4">
        <f t="shared" si="9"/>
        <v>2.7600352521830356</v>
      </c>
    </row>
    <row r="421" spans="1:3" x14ac:dyDescent="0.25">
      <c r="A421" s="4">
        <v>2.0150000000000001</v>
      </c>
      <c r="C421" s="4">
        <f t="shared" si="9"/>
        <v>2.759171710626342</v>
      </c>
    </row>
    <row r="422" spans="1:3" x14ac:dyDescent="0.25">
      <c r="A422" s="4">
        <v>2.02</v>
      </c>
      <c r="C422" s="4">
        <f t="shared" si="9"/>
        <v>2.7583081690696485</v>
      </c>
    </row>
    <row r="423" spans="1:3" x14ac:dyDescent="0.25">
      <c r="A423" s="4">
        <v>2.0249999999999999</v>
      </c>
      <c r="C423" s="4">
        <f t="shared" si="9"/>
        <v>2.7574446275129549</v>
      </c>
    </row>
    <row r="424" spans="1:3" x14ac:dyDescent="0.25">
      <c r="A424" s="4">
        <v>2.0299999999999998</v>
      </c>
      <c r="C424" s="4">
        <f t="shared" si="9"/>
        <v>2.7565810859562614</v>
      </c>
    </row>
    <row r="425" spans="1:3" x14ac:dyDescent="0.25">
      <c r="A425" s="4">
        <v>2.0350000000000001</v>
      </c>
      <c r="C425" s="4">
        <f t="shared" si="9"/>
        <v>2.7557175443995678</v>
      </c>
    </row>
    <row r="426" spans="1:3" x14ac:dyDescent="0.25">
      <c r="A426" s="4">
        <v>2.04</v>
      </c>
      <c r="C426" s="4">
        <f t="shared" si="9"/>
        <v>2.7548540028428743</v>
      </c>
    </row>
    <row r="427" spans="1:3" x14ac:dyDescent="0.25">
      <c r="A427" s="4">
        <v>2.0449999999999999</v>
      </c>
      <c r="C427" s="4">
        <f t="shared" si="9"/>
        <v>2.7539904612861807</v>
      </c>
    </row>
    <row r="428" spans="1:3" x14ac:dyDescent="0.25">
      <c r="A428" s="4">
        <v>2.0499999999999998</v>
      </c>
      <c r="C428" s="4">
        <f t="shared" si="9"/>
        <v>2.7531269197294881</v>
      </c>
    </row>
    <row r="429" spans="1:3" x14ac:dyDescent="0.25">
      <c r="A429" s="4">
        <v>2.0550000000000002</v>
      </c>
      <c r="C429" s="4">
        <f t="shared" si="9"/>
        <v>2.7522633781727945</v>
      </c>
    </row>
    <row r="430" spans="1:3" x14ac:dyDescent="0.25">
      <c r="A430" s="4">
        <v>2.06</v>
      </c>
      <c r="C430" s="4">
        <f t="shared" si="9"/>
        <v>2.751399836616101</v>
      </c>
    </row>
    <row r="431" spans="1:3" x14ac:dyDescent="0.25">
      <c r="A431" s="4">
        <v>2.0649999999999999</v>
      </c>
      <c r="C431" s="4">
        <f t="shared" si="9"/>
        <v>2.7505362950594083</v>
      </c>
    </row>
    <row r="432" spans="1:3" x14ac:dyDescent="0.25">
      <c r="A432" s="4">
        <v>2.0699999999999998</v>
      </c>
      <c r="C432" s="4">
        <f t="shared" si="9"/>
        <v>2.7496727535027148</v>
      </c>
    </row>
    <row r="433" spans="1:3" x14ac:dyDescent="0.25">
      <c r="A433" s="4">
        <v>2.0750000000000002</v>
      </c>
      <c r="C433" s="4">
        <f t="shared" si="9"/>
        <v>2.7488092119460212</v>
      </c>
    </row>
    <row r="434" spans="1:3" x14ac:dyDescent="0.25">
      <c r="A434" s="4">
        <v>2.08</v>
      </c>
      <c r="C434" s="4">
        <f t="shared" si="9"/>
        <v>2.7479456703893286</v>
      </c>
    </row>
    <row r="435" spans="1:3" x14ac:dyDescent="0.25">
      <c r="A435" s="4">
        <v>2.085</v>
      </c>
      <c r="C435" s="4">
        <f t="shared" si="9"/>
        <v>2.747082128832635</v>
      </c>
    </row>
    <row r="436" spans="1:3" x14ac:dyDescent="0.25">
      <c r="A436" s="4">
        <v>2.09</v>
      </c>
      <c r="C436" s="4">
        <f t="shared" si="9"/>
        <v>2.7462185872759424</v>
      </c>
    </row>
    <row r="437" spans="1:3" x14ac:dyDescent="0.25">
      <c r="A437" s="4">
        <v>2.0950000000000002</v>
      </c>
      <c r="C437" s="4">
        <f t="shared" si="9"/>
        <v>2.7453550457192488</v>
      </c>
    </row>
    <row r="438" spans="1:3" x14ac:dyDescent="0.25">
      <c r="A438" s="4">
        <v>2.1</v>
      </c>
      <c r="C438" s="4">
        <f t="shared" si="9"/>
        <v>2.7444915041625562</v>
      </c>
    </row>
    <row r="439" spans="1:3" x14ac:dyDescent="0.25">
      <c r="A439" s="4">
        <v>2.105</v>
      </c>
      <c r="C439" s="4">
        <f t="shared" si="9"/>
        <v>2.7436279626058626</v>
      </c>
    </row>
    <row r="440" spans="1:3" x14ac:dyDescent="0.25">
      <c r="A440" s="4">
        <v>2.11</v>
      </c>
      <c r="C440" s="4">
        <f t="shared" si="9"/>
        <v>2.74276442104917</v>
      </c>
    </row>
    <row r="441" spans="1:3" x14ac:dyDescent="0.25">
      <c r="A441" s="4">
        <v>2.1150000000000002</v>
      </c>
      <c r="C441" s="4">
        <f t="shared" si="9"/>
        <v>2.7419008794924764</v>
      </c>
    </row>
    <row r="442" spans="1:3" x14ac:dyDescent="0.25">
      <c r="A442" s="4">
        <v>2.12</v>
      </c>
      <c r="C442" s="4">
        <f t="shared" si="9"/>
        <v>2.7410373379357837</v>
      </c>
    </row>
    <row r="443" spans="1:3" x14ac:dyDescent="0.25">
      <c r="A443" s="4">
        <v>2.125</v>
      </c>
      <c r="C443" s="4">
        <f t="shared" si="9"/>
        <v>2.7401737963790902</v>
      </c>
    </row>
    <row r="444" spans="1:3" x14ac:dyDescent="0.25">
      <c r="A444" s="4">
        <v>2.13</v>
      </c>
      <c r="C444" s="4">
        <f t="shared" si="9"/>
        <v>2.7393102548223975</v>
      </c>
    </row>
    <row r="445" spans="1:3" x14ac:dyDescent="0.25">
      <c r="A445" s="4">
        <v>2.1349999999999998</v>
      </c>
      <c r="C445" s="4">
        <f t="shared" si="9"/>
        <v>2.738446713265704</v>
      </c>
    </row>
    <row r="446" spans="1:3" x14ac:dyDescent="0.25">
      <c r="A446" s="4">
        <v>2.14</v>
      </c>
      <c r="C446" s="4">
        <f t="shared" si="9"/>
        <v>2.7375831717090113</v>
      </c>
    </row>
    <row r="447" spans="1:3" x14ac:dyDescent="0.25">
      <c r="A447" s="4">
        <v>2.145</v>
      </c>
      <c r="C447" s="4">
        <f t="shared" si="9"/>
        <v>2.7367196301523178</v>
      </c>
    </row>
    <row r="448" spans="1:3" x14ac:dyDescent="0.25">
      <c r="A448" s="4">
        <v>2.15</v>
      </c>
      <c r="C448" s="4">
        <f t="shared" si="9"/>
        <v>2.7358560885956251</v>
      </c>
    </row>
    <row r="449" spans="1:3" x14ac:dyDescent="0.25">
      <c r="A449" s="4">
        <v>2.1549999999999998</v>
      </c>
      <c r="C449" s="4">
        <f t="shared" si="9"/>
        <v>2.7349925470389325</v>
      </c>
    </row>
    <row r="450" spans="1:3" x14ac:dyDescent="0.25">
      <c r="A450" s="4">
        <v>2.16</v>
      </c>
      <c r="C450" s="4">
        <f t="shared" si="9"/>
        <v>2.7341290054822389</v>
      </c>
    </row>
    <row r="451" spans="1:3" x14ac:dyDescent="0.25">
      <c r="A451" s="4">
        <v>2.165</v>
      </c>
      <c r="C451" s="4">
        <f t="shared" si="9"/>
        <v>2.7332654639255463</v>
      </c>
    </row>
    <row r="452" spans="1:3" x14ac:dyDescent="0.25">
      <c r="A452" s="4">
        <v>2.17</v>
      </c>
      <c r="C452" s="4">
        <f t="shared" si="9"/>
        <v>2.7324019223688527</v>
      </c>
    </row>
    <row r="453" spans="1:3" x14ac:dyDescent="0.25">
      <c r="A453" s="4">
        <v>2.1749999999999998</v>
      </c>
      <c r="C453" s="4">
        <f t="shared" si="9"/>
        <v>2.73153838081216</v>
      </c>
    </row>
    <row r="454" spans="1:3" x14ac:dyDescent="0.25">
      <c r="A454" s="4">
        <v>2.1800000000000002</v>
      </c>
      <c r="C454" s="4">
        <f t="shared" si="9"/>
        <v>2.7306748392554665</v>
      </c>
    </row>
    <row r="455" spans="1:3" x14ac:dyDescent="0.25">
      <c r="A455" s="4">
        <v>2.1850000000000001</v>
      </c>
      <c r="C455" s="4">
        <f t="shared" si="9"/>
        <v>2.7298112976987738</v>
      </c>
    </row>
    <row r="456" spans="1:3" x14ac:dyDescent="0.25">
      <c r="A456" s="4">
        <v>2.19</v>
      </c>
      <c r="C456" s="4">
        <f t="shared" si="9"/>
        <v>2.7289477561420803</v>
      </c>
    </row>
    <row r="457" spans="1:3" x14ac:dyDescent="0.25">
      <c r="A457" s="4">
        <v>2.1949999999999998</v>
      </c>
      <c r="C457" s="4">
        <f t="shared" si="9"/>
        <v>2.7280842145853876</v>
      </c>
    </row>
    <row r="458" spans="1:3" x14ac:dyDescent="0.25">
      <c r="A458" s="4">
        <v>2.2000000000000002</v>
      </c>
      <c r="C458" s="4">
        <f t="shared" si="9"/>
        <v>2.727220673028695</v>
      </c>
    </row>
    <row r="459" spans="1:3" x14ac:dyDescent="0.25">
      <c r="A459" s="4">
        <v>2.2050000000000001</v>
      </c>
      <c r="C459" s="4">
        <f t="shared" si="9"/>
        <v>2.7263571314720014</v>
      </c>
    </row>
    <row r="460" spans="1:3" x14ac:dyDescent="0.25">
      <c r="A460" s="4">
        <v>2.21</v>
      </c>
      <c r="C460" s="4">
        <f t="shared" si="9"/>
        <v>2.7254935899153088</v>
      </c>
    </row>
    <row r="461" spans="1:3" x14ac:dyDescent="0.25">
      <c r="A461" s="4">
        <v>2.2149999999999999</v>
      </c>
      <c r="C461" s="4">
        <f t="shared" si="9"/>
        <v>2.7246300483586152</v>
      </c>
    </row>
    <row r="462" spans="1:3" x14ac:dyDescent="0.25">
      <c r="A462" s="4">
        <v>2.2200000000000002</v>
      </c>
      <c r="C462" s="4">
        <f t="shared" si="9"/>
        <v>2.7237665068019226</v>
      </c>
    </row>
    <row r="463" spans="1:3" x14ac:dyDescent="0.25">
      <c r="A463" s="4">
        <v>2.2250000000000001</v>
      </c>
      <c r="C463" s="4">
        <f t="shared" si="9"/>
        <v>2.722902965245229</v>
      </c>
    </row>
    <row r="464" spans="1:3" x14ac:dyDescent="0.25">
      <c r="A464" s="4">
        <v>2.23</v>
      </c>
      <c r="C464" s="4">
        <f t="shared" si="9"/>
        <v>2.7220394236885364</v>
      </c>
    </row>
    <row r="465" spans="1:3" x14ac:dyDescent="0.25">
      <c r="A465" s="4">
        <v>2.2349999999999999</v>
      </c>
      <c r="C465" s="4">
        <f t="shared" si="9"/>
        <v>2.7211758821318437</v>
      </c>
    </row>
    <row r="466" spans="1:3" x14ac:dyDescent="0.25">
      <c r="A466" s="4">
        <v>2.2400000000000002</v>
      </c>
      <c r="C466" s="4">
        <f t="shared" si="9"/>
        <v>2.7203123405751501</v>
      </c>
    </row>
    <row r="467" spans="1:3" x14ac:dyDescent="0.25">
      <c r="A467" s="4">
        <v>2.2450000000000001</v>
      </c>
      <c r="C467" s="4">
        <f t="shared" si="9"/>
        <v>2.7194487990184575</v>
      </c>
    </row>
    <row r="468" spans="1:3" x14ac:dyDescent="0.25">
      <c r="A468" s="4">
        <v>2.25</v>
      </c>
      <c r="C468" s="4">
        <f t="shared" si="9"/>
        <v>2.7185852574617639</v>
      </c>
    </row>
    <row r="469" spans="1:3" x14ac:dyDescent="0.25">
      <c r="A469" s="4">
        <v>2.2549999999999999</v>
      </c>
      <c r="C469" s="4">
        <f t="shared" ref="C469:C532" si="10">$G$5+LOG10($G$2*EXP(-$G$3*A469)+(1-$G$2)*EXP(-$G$4*A469))</f>
        <v>2.7177217159050713</v>
      </c>
    </row>
    <row r="470" spans="1:3" x14ac:dyDescent="0.25">
      <c r="A470" s="4">
        <v>2.2599999999999998</v>
      </c>
      <c r="C470" s="4">
        <f t="shared" si="10"/>
        <v>2.7168581743483786</v>
      </c>
    </row>
    <row r="471" spans="1:3" x14ac:dyDescent="0.25">
      <c r="A471" s="4">
        <v>2.2650000000000001</v>
      </c>
      <c r="C471" s="4">
        <f t="shared" si="10"/>
        <v>2.7159946327916851</v>
      </c>
    </row>
    <row r="472" spans="1:3" x14ac:dyDescent="0.25">
      <c r="A472" s="4">
        <v>2.27</v>
      </c>
      <c r="C472" s="4">
        <f t="shared" si="10"/>
        <v>2.7151310912349924</v>
      </c>
    </row>
    <row r="473" spans="1:3" x14ac:dyDescent="0.25">
      <c r="A473" s="4">
        <v>2.2749999999999999</v>
      </c>
      <c r="C473" s="4">
        <f t="shared" si="10"/>
        <v>2.7142675496782989</v>
      </c>
    </row>
    <row r="474" spans="1:3" x14ac:dyDescent="0.25">
      <c r="A474" s="4">
        <v>2.2799999999999998</v>
      </c>
      <c r="C474" s="4">
        <f t="shared" si="10"/>
        <v>2.7134040081216062</v>
      </c>
    </row>
    <row r="475" spans="1:3" x14ac:dyDescent="0.25">
      <c r="A475" s="4">
        <v>2.2850000000000001</v>
      </c>
      <c r="C475" s="4">
        <f t="shared" si="10"/>
        <v>2.7125404665649127</v>
      </c>
    </row>
    <row r="476" spans="1:3" x14ac:dyDescent="0.25">
      <c r="A476" s="4">
        <v>2.29</v>
      </c>
      <c r="C476" s="4">
        <f t="shared" si="10"/>
        <v>2.71167692500822</v>
      </c>
    </row>
    <row r="477" spans="1:3" x14ac:dyDescent="0.25">
      <c r="A477" s="4">
        <v>2.2949999999999999</v>
      </c>
      <c r="C477" s="4">
        <f t="shared" si="10"/>
        <v>2.7108133834515273</v>
      </c>
    </row>
    <row r="478" spans="1:3" x14ac:dyDescent="0.25">
      <c r="A478" s="4">
        <v>2.2999999999999998</v>
      </c>
      <c r="C478" s="4">
        <f t="shared" si="10"/>
        <v>2.7099498418948338</v>
      </c>
    </row>
    <row r="479" spans="1:3" x14ac:dyDescent="0.25">
      <c r="A479" s="4">
        <v>2.3050000000000002</v>
      </c>
      <c r="C479" s="4">
        <f t="shared" si="10"/>
        <v>2.7090863003381411</v>
      </c>
    </row>
    <row r="480" spans="1:3" x14ac:dyDescent="0.25">
      <c r="A480" s="4">
        <v>2.31</v>
      </c>
      <c r="C480" s="4">
        <f t="shared" si="10"/>
        <v>2.7082227587814476</v>
      </c>
    </row>
    <row r="481" spans="1:3" x14ac:dyDescent="0.25">
      <c r="A481" s="4">
        <v>2.3149999999999999</v>
      </c>
      <c r="C481" s="4">
        <f t="shared" si="10"/>
        <v>2.7073592172247549</v>
      </c>
    </row>
    <row r="482" spans="1:3" x14ac:dyDescent="0.25">
      <c r="A482" s="4">
        <v>2.3199999999999998</v>
      </c>
      <c r="C482" s="4">
        <f t="shared" si="10"/>
        <v>2.7064956756680614</v>
      </c>
    </row>
    <row r="483" spans="1:3" x14ac:dyDescent="0.25">
      <c r="A483" s="4">
        <v>2.3250000000000002</v>
      </c>
      <c r="C483" s="4">
        <f t="shared" si="10"/>
        <v>2.7056321341113687</v>
      </c>
    </row>
    <row r="484" spans="1:3" x14ac:dyDescent="0.25">
      <c r="A484" s="4">
        <v>2.33</v>
      </c>
      <c r="C484" s="4">
        <f t="shared" si="10"/>
        <v>2.7047685925546761</v>
      </c>
    </row>
    <row r="485" spans="1:3" x14ac:dyDescent="0.25">
      <c r="A485" s="4">
        <v>2.335</v>
      </c>
      <c r="C485" s="4">
        <f t="shared" si="10"/>
        <v>2.7039050509979825</v>
      </c>
    </row>
    <row r="486" spans="1:3" x14ac:dyDescent="0.25">
      <c r="A486" s="4">
        <v>2.34</v>
      </c>
      <c r="C486" s="4">
        <f t="shared" si="10"/>
        <v>2.7030415094412898</v>
      </c>
    </row>
    <row r="487" spans="1:3" x14ac:dyDescent="0.25">
      <c r="A487" s="4">
        <v>2.3450000000000002</v>
      </c>
      <c r="C487" s="4">
        <f t="shared" si="10"/>
        <v>2.7021779678845963</v>
      </c>
    </row>
    <row r="488" spans="1:3" x14ac:dyDescent="0.25">
      <c r="A488" s="4">
        <v>2.35</v>
      </c>
      <c r="C488" s="4">
        <f t="shared" si="10"/>
        <v>2.7013144263279036</v>
      </c>
    </row>
    <row r="489" spans="1:3" x14ac:dyDescent="0.25">
      <c r="A489" s="4">
        <v>2.355</v>
      </c>
      <c r="C489" s="4">
        <f t="shared" si="10"/>
        <v>2.7004508847712101</v>
      </c>
    </row>
    <row r="490" spans="1:3" x14ac:dyDescent="0.25">
      <c r="A490" s="4">
        <v>2.36</v>
      </c>
      <c r="C490" s="4">
        <f t="shared" si="10"/>
        <v>2.6995873432145174</v>
      </c>
    </row>
    <row r="491" spans="1:3" x14ac:dyDescent="0.25">
      <c r="A491" s="4">
        <v>2.3650000000000002</v>
      </c>
      <c r="C491" s="4">
        <f t="shared" si="10"/>
        <v>2.6987238016578248</v>
      </c>
    </row>
    <row r="492" spans="1:3" x14ac:dyDescent="0.25">
      <c r="A492" s="4">
        <v>2.37</v>
      </c>
      <c r="C492" s="4">
        <f t="shared" si="10"/>
        <v>2.6978602601011312</v>
      </c>
    </row>
    <row r="493" spans="1:3" x14ac:dyDescent="0.25">
      <c r="A493" s="4">
        <v>2.375</v>
      </c>
      <c r="C493" s="4">
        <f t="shared" si="10"/>
        <v>2.6969967185444386</v>
      </c>
    </row>
    <row r="494" spans="1:3" x14ac:dyDescent="0.25">
      <c r="A494" s="4">
        <v>2.38</v>
      </c>
      <c r="C494" s="4">
        <f t="shared" si="10"/>
        <v>2.696133176987745</v>
      </c>
    </row>
    <row r="495" spans="1:3" x14ac:dyDescent="0.25">
      <c r="A495" s="4">
        <v>2.3849999999999998</v>
      </c>
      <c r="C495" s="4">
        <f t="shared" si="10"/>
        <v>2.6952696354310524</v>
      </c>
    </row>
    <row r="496" spans="1:3" x14ac:dyDescent="0.25">
      <c r="A496" s="4">
        <v>2.39</v>
      </c>
      <c r="C496" s="4">
        <f t="shared" si="10"/>
        <v>2.6944060938743597</v>
      </c>
    </row>
    <row r="497" spans="1:3" x14ac:dyDescent="0.25">
      <c r="A497" s="4">
        <v>2.395</v>
      </c>
      <c r="C497" s="4">
        <f t="shared" si="10"/>
        <v>2.6935425523176661</v>
      </c>
    </row>
    <row r="498" spans="1:3" x14ac:dyDescent="0.25">
      <c r="A498" s="4">
        <v>2.4</v>
      </c>
      <c r="C498" s="4">
        <f t="shared" si="10"/>
        <v>2.6926790107609735</v>
      </c>
    </row>
    <row r="499" spans="1:3" x14ac:dyDescent="0.25">
      <c r="A499" s="4">
        <v>2.4049999999999998</v>
      </c>
      <c r="C499" s="4">
        <f t="shared" si="10"/>
        <v>2.6918154692042799</v>
      </c>
    </row>
    <row r="500" spans="1:3" x14ac:dyDescent="0.25">
      <c r="A500" s="4">
        <v>2.41</v>
      </c>
      <c r="C500" s="4">
        <f t="shared" si="10"/>
        <v>2.6909519276475873</v>
      </c>
    </row>
    <row r="501" spans="1:3" x14ac:dyDescent="0.25">
      <c r="A501" s="4">
        <v>2.415</v>
      </c>
      <c r="C501" s="4">
        <f t="shared" si="10"/>
        <v>2.6900883860908937</v>
      </c>
    </row>
    <row r="502" spans="1:3" x14ac:dyDescent="0.25">
      <c r="A502" s="4">
        <v>2.42</v>
      </c>
      <c r="C502" s="4">
        <f t="shared" si="10"/>
        <v>2.6892248445342011</v>
      </c>
    </row>
    <row r="503" spans="1:3" x14ac:dyDescent="0.25">
      <c r="A503" s="4">
        <v>2.4249999999999998</v>
      </c>
      <c r="C503" s="4">
        <f t="shared" si="10"/>
        <v>2.6883613029775084</v>
      </c>
    </row>
    <row r="504" spans="1:3" x14ac:dyDescent="0.25">
      <c r="A504" s="4">
        <v>2.4300000000000002</v>
      </c>
      <c r="C504" s="4">
        <f t="shared" si="10"/>
        <v>2.6874977614208149</v>
      </c>
    </row>
    <row r="505" spans="1:3" x14ac:dyDescent="0.25">
      <c r="A505" s="4">
        <v>2.4350000000000001</v>
      </c>
      <c r="C505" s="4">
        <f t="shared" si="10"/>
        <v>2.6866342198641222</v>
      </c>
    </row>
    <row r="506" spans="1:3" x14ac:dyDescent="0.25">
      <c r="A506" s="4">
        <v>2.44</v>
      </c>
      <c r="C506" s="4">
        <f t="shared" si="10"/>
        <v>2.6857706783074287</v>
      </c>
    </row>
    <row r="507" spans="1:3" x14ac:dyDescent="0.25">
      <c r="A507" s="4">
        <v>2.4449999999999998</v>
      </c>
      <c r="C507" s="4">
        <f t="shared" si="10"/>
        <v>2.684907136750736</v>
      </c>
    </row>
    <row r="508" spans="1:3" x14ac:dyDescent="0.25">
      <c r="A508" s="4">
        <v>2.4500000000000002</v>
      </c>
      <c r="C508" s="4">
        <f t="shared" si="10"/>
        <v>2.6840435951940425</v>
      </c>
    </row>
    <row r="509" spans="1:3" x14ac:dyDescent="0.25">
      <c r="A509" s="4">
        <v>2.4550000000000001</v>
      </c>
      <c r="C509" s="4">
        <f t="shared" si="10"/>
        <v>2.6831800536373498</v>
      </c>
    </row>
    <row r="510" spans="1:3" x14ac:dyDescent="0.25">
      <c r="A510" s="4">
        <v>2.46</v>
      </c>
      <c r="C510" s="4">
        <f t="shared" si="10"/>
        <v>2.6823165120806571</v>
      </c>
    </row>
    <row r="511" spans="1:3" x14ac:dyDescent="0.25">
      <c r="A511" s="4">
        <v>2.4649999999999999</v>
      </c>
      <c r="C511" s="4">
        <f t="shared" si="10"/>
        <v>2.6814529705239636</v>
      </c>
    </row>
    <row r="512" spans="1:3" x14ac:dyDescent="0.25">
      <c r="A512" s="4">
        <v>2.4700000000000002</v>
      </c>
      <c r="C512" s="4">
        <f t="shared" si="10"/>
        <v>2.6805894289672709</v>
      </c>
    </row>
    <row r="513" spans="1:3" x14ac:dyDescent="0.25">
      <c r="A513" s="4">
        <v>2.4750000000000001</v>
      </c>
      <c r="C513" s="4">
        <f t="shared" si="10"/>
        <v>2.6797258874105774</v>
      </c>
    </row>
    <row r="514" spans="1:3" x14ac:dyDescent="0.25">
      <c r="A514" s="4">
        <v>2.48</v>
      </c>
      <c r="C514" s="4">
        <f t="shared" si="10"/>
        <v>2.6788623458538847</v>
      </c>
    </row>
    <row r="515" spans="1:3" x14ac:dyDescent="0.25">
      <c r="A515" s="4">
        <v>2.4849999999999999</v>
      </c>
      <c r="C515" s="4">
        <f t="shared" si="10"/>
        <v>2.6779988042971921</v>
      </c>
    </row>
    <row r="516" spans="1:3" x14ac:dyDescent="0.25">
      <c r="A516" s="4">
        <v>2.4900000000000002</v>
      </c>
      <c r="C516" s="4">
        <f t="shared" si="10"/>
        <v>2.6771352627404985</v>
      </c>
    </row>
    <row r="517" spans="1:3" x14ac:dyDescent="0.25">
      <c r="A517" s="4">
        <v>2.4950000000000001</v>
      </c>
      <c r="C517" s="4">
        <f t="shared" si="10"/>
        <v>2.6762717211838059</v>
      </c>
    </row>
    <row r="518" spans="1:3" x14ac:dyDescent="0.25">
      <c r="A518" s="4">
        <v>2.5</v>
      </c>
      <c r="C518" s="4">
        <f t="shared" si="10"/>
        <v>2.6754081796271123</v>
      </c>
    </row>
    <row r="519" spans="1:3" x14ac:dyDescent="0.25">
      <c r="A519" s="4">
        <v>2.5049999999999999</v>
      </c>
      <c r="C519" s="4">
        <f t="shared" si="10"/>
        <v>2.6745446380704196</v>
      </c>
    </row>
    <row r="520" spans="1:3" x14ac:dyDescent="0.25">
      <c r="A520" s="4">
        <v>2.5099999999999998</v>
      </c>
      <c r="C520" s="4">
        <f t="shared" si="10"/>
        <v>2.673681096513727</v>
      </c>
    </row>
    <row r="521" spans="1:3" x14ac:dyDescent="0.25">
      <c r="A521" s="4">
        <v>2.5150000000000001</v>
      </c>
      <c r="C521" s="4">
        <f t="shared" si="10"/>
        <v>2.6728175549570334</v>
      </c>
    </row>
    <row r="522" spans="1:3" x14ac:dyDescent="0.25">
      <c r="A522" s="4">
        <v>2.52</v>
      </c>
      <c r="C522" s="4">
        <f t="shared" si="10"/>
        <v>2.6719540134003408</v>
      </c>
    </row>
    <row r="523" spans="1:3" x14ac:dyDescent="0.25">
      <c r="A523" s="4">
        <v>2.5249999999999999</v>
      </c>
      <c r="C523" s="4">
        <f t="shared" si="10"/>
        <v>2.6710904718436472</v>
      </c>
    </row>
    <row r="524" spans="1:3" x14ac:dyDescent="0.25">
      <c r="A524" s="4">
        <v>2.5299999999999998</v>
      </c>
      <c r="C524" s="4">
        <f t="shared" si="10"/>
        <v>2.6702269302869546</v>
      </c>
    </row>
    <row r="525" spans="1:3" x14ac:dyDescent="0.25">
      <c r="A525" s="4">
        <v>2.5350000000000001</v>
      </c>
      <c r="C525" s="4">
        <f t="shared" si="10"/>
        <v>2.669363388730261</v>
      </c>
    </row>
    <row r="526" spans="1:3" x14ac:dyDescent="0.25">
      <c r="A526" s="4">
        <v>2.54</v>
      </c>
      <c r="C526" s="4">
        <f t="shared" si="10"/>
        <v>2.6684998471735684</v>
      </c>
    </row>
    <row r="527" spans="1:3" x14ac:dyDescent="0.25">
      <c r="A527" s="4">
        <v>2.5449999999999999</v>
      </c>
      <c r="C527" s="4">
        <f t="shared" si="10"/>
        <v>2.6676363056168757</v>
      </c>
    </row>
    <row r="528" spans="1:3" x14ac:dyDescent="0.25">
      <c r="A528" s="4">
        <v>2.5499999999999998</v>
      </c>
      <c r="C528" s="4">
        <f t="shared" si="10"/>
        <v>2.6667727640601822</v>
      </c>
    </row>
    <row r="529" spans="1:3" x14ac:dyDescent="0.25">
      <c r="A529" s="4">
        <v>2.5550000000000002</v>
      </c>
      <c r="C529" s="4">
        <f t="shared" si="10"/>
        <v>2.6659092225034895</v>
      </c>
    </row>
    <row r="530" spans="1:3" x14ac:dyDescent="0.25">
      <c r="A530" s="4">
        <v>2.56</v>
      </c>
      <c r="C530" s="4">
        <f t="shared" si="10"/>
        <v>2.6650456809467959</v>
      </c>
    </row>
    <row r="531" spans="1:3" x14ac:dyDescent="0.25">
      <c r="A531" s="4">
        <v>2.5649999999999999</v>
      </c>
      <c r="C531" s="4">
        <f t="shared" si="10"/>
        <v>2.6641821393901033</v>
      </c>
    </row>
    <row r="532" spans="1:3" x14ac:dyDescent="0.25">
      <c r="A532" s="4">
        <v>2.57</v>
      </c>
      <c r="C532" s="4">
        <f t="shared" si="10"/>
        <v>2.6633185978334097</v>
      </c>
    </row>
    <row r="533" spans="1:3" x14ac:dyDescent="0.25">
      <c r="A533" s="4">
        <v>2.5750000000000002</v>
      </c>
      <c r="C533" s="4">
        <f t="shared" ref="C533:C596" si="11">$G$5+LOG10($G$2*EXP(-$G$3*A533)+(1-$G$2)*EXP(-$G$4*A533))</f>
        <v>2.6624550562767171</v>
      </c>
    </row>
    <row r="534" spans="1:3" x14ac:dyDescent="0.25">
      <c r="A534" s="4">
        <v>2.58</v>
      </c>
      <c r="C534" s="4">
        <f t="shared" si="11"/>
        <v>2.6615915147200244</v>
      </c>
    </row>
    <row r="535" spans="1:3" x14ac:dyDescent="0.25">
      <c r="A535" s="4">
        <v>2.585</v>
      </c>
      <c r="C535" s="4">
        <f t="shared" si="11"/>
        <v>2.6607279731633309</v>
      </c>
    </row>
    <row r="536" spans="1:3" x14ac:dyDescent="0.25">
      <c r="A536" s="4">
        <v>2.59</v>
      </c>
      <c r="C536" s="4">
        <f t="shared" si="11"/>
        <v>2.6598644316066382</v>
      </c>
    </row>
    <row r="537" spans="1:3" x14ac:dyDescent="0.25">
      <c r="A537" s="4">
        <v>2.5950000000000002</v>
      </c>
      <c r="C537" s="4">
        <f t="shared" si="11"/>
        <v>2.6590008900499447</v>
      </c>
    </row>
    <row r="538" spans="1:3" x14ac:dyDescent="0.25">
      <c r="A538" s="4">
        <v>2.6</v>
      </c>
      <c r="C538" s="4">
        <f t="shared" si="11"/>
        <v>2.658137348493252</v>
      </c>
    </row>
    <row r="539" spans="1:3" x14ac:dyDescent="0.25">
      <c r="A539" s="4">
        <v>2.605</v>
      </c>
      <c r="C539" s="4">
        <f t="shared" si="11"/>
        <v>2.6572738069365593</v>
      </c>
    </row>
    <row r="540" spans="1:3" x14ac:dyDescent="0.25">
      <c r="A540" s="4">
        <v>2.61</v>
      </c>
      <c r="C540" s="4">
        <f t="shared" si="11"/>
        <v>2.6564102653798658</v>
      </c>
    </row>
    <row r="541" spans="1:3" x14ac:dyDescent="0.25">
      <c r="A541" s="4">
        <v>2.6150000000000002</v>
      </c>
      <c r="C541" s="4">
        <f t="shared" si="11"/>
        <v>2.6555467238231731</v>
      </c>
    </row>
    <row r="542" spans="1:3" x14ac:dyDescent="0.25">
      <c r="A542" s="4">
        <v>2.62</v>
      </c>
      <c r="C542" s="4">
        <f t="shared" si="11"/>
        <v>2.6546831822664796</v>
      </c>
    </row>
    <row r="543" spans="1:3" x14ac:dyDescent="0.25">
      <c r="A543" s="4">
        <v>2.625</v>
      </c>
      <c r="C543" s="4">
        <f t="shared" si="11"/>
        <v>2.6538196407097869</v>
      </c>
    </row>
    <row r="544" spans="1:3" x14ac:dyDescent="0.25">
      <c r="A544" s="4">
        <v>2.63</v>
      </c>
      <c r="C544" s="4">
        <f t="shared" si="11"/>
        <v>2.6529560991530934</v>
      </c>
    </row>
    <row r="545" spans="1:3" x14ac:dyDescent="0.25">
      <c r="A545" s="4">
        <v>2.6349999999999998</v>
      </c>
      <c r="C545" s="4">
        <f t="shared" si="11"/>
        <v>2.6520925575964007</v>
      </c>
    </row>
    <row r="546" spans="1:3" x14ac:dyDescent="0.25">
      <c r="A546" s="4">
        <v>2.64</v>
      </c>
      <c r="C546" s="4">
        <f t="shared" si="11"/>
        <v>2.6512290160397081</v>
      </c>
    </row>
    <row r="547" spans="1:3" x14ac:dyDescent="0.25">
      <c r="A547" s="4">
        <v>2.645</v>
      </c>
      <c r="C547" s="4">
        <f t="shared" si="11"/>
        <v>2.6503654744830145</v>
      </c>
    </row>
    <row r="548" spans="1:3" x14ac:dyDescent="0.25">
      <c r="A548" s="4">
        <v>2.65</v>
      </c>
      <c r="C548" s="4">
        <f t="shared" si="11"/>
        <v>2.6495019329263219</v>
      </c>
    </row>
    <row r="549" spans="1:3" x14ac:dyDescent="0.25">
      <c r="A549" s="4">
        <v>2.6549999999999998</v>
      </c>
      <c r="C549" s="4">
        <f t="shared" si="11"/>
        <v>2.6486383913696283</v>
      </c>
    </row>
    <row r="550" spans="1:3" x14ac:dyDescent="0.25">
      <c r="A550" s="4">
        <v>2.66</v>
      </c>
      <c r="C550" s="4">
        <f t="shared" si="11"/>
        <v>2.6477748498129356</v>
      </c>
    </row>
    <row r="551" spans="1:3" x14ac:dyDescent="0.25">
      <c r="A551" s="4">
        <v>2.665</v>
      </c>
      <c r="C551" s="4">
        <f t="shared" si="11"/>
        <v>2.6469113082562421</v>
      </c>
    </row>
    <row r="552" spans="1:3" x14ac:dyDescent="0.25">
      <c r="A552" s="4">
        <v>2.67</v>
      </c>
      <c r="C552" s="4">
        <f t="shared" si="11"/>
        <v>2.6460477666995494</v>
      </c>
    </row>
    <row r="553" spans="1:3" x14ac:dyDescent="0.25">
      <c r="A553" s="4">
        <v>2.6749999999999998</v>
      </c>
      <c r="C553" s="4">
        <f t="shared" si="11"/>
        <v>2.6451842251428568</v>
      </c>
    </row>
    <row r="554" spans="1:3" x14ac:dyDescent="0.25">
      <c r="A554" s="4">
        <v>2.68</v>
      </c>
      <c r="C554" s="4">
        <f t="shared" si="11"/>
        <v>2.6443206835861632</v>
      </c>
    </row>
    <row r="555" spans="1:3" x14ac:dyDescent="0.25">
      <c r="A555" s="4">
        <v>2.6850000000000001</v>
      </c>
      <c r="C555" s="4">
        <f t="shared" si="11"/>
        <v>2.6434571420294706</v>
      </c>
    </row>
    <row r="556" spans="1:3" x14ac:dyDescent="0.25">
      <c r="A556" s="4">
        <v>2.69</v>
      </c>
      <c r="C556" s="4">
        <f t="shared" si="11"/>
        <v>2.642593600472777</v>
      </c>
    </row>
    <row r="557" spans="1:3" x14ac:dyDescent="0.25">
      <c r="A557" s="4">
        <v>2.6949999999999998</v>
      </c>
      <c r="C557" s="4">
        <f t="shared" si="11"/>
        <v>2.6417300589160844</v>
      </c>
    </row>
    <row r="558" spans="1:3" x14ac:dyDescent="0.25">
      <c r="A558" s="4">
        <v>2.7</v>
      </c>
      <c r="C558" s="4">
        <f t="shared" si="11"/>
        <v>2.6408665173593917</v>
      </c>
    </row>
    <row r="559" spans="1:3" x14ac:dyDescent="0.25">
      <c r="A559" s="4">
        <v>2.7050000000000001</v>
      </c>
      <c r="C559" s="4">
        <f t="shared" si="11"/>
        <v>2.6400029758026982</v>
      </c>
    </row>
    <row r="560" spans="1:3" x14ac:dyDescent="0.25">
      <c r="A560" s="4">
        <v>2.71</v>
      </c>
      <c r="C560" s="4">
        <f t="shared" si="11"/>
        <v>2.6391394342460055</v>
      </c>
    </row>
    <row r="561" spans="1:3" x14ac:dyDescent="0.25">
      <c r="A561" s="4">
        <v>2.7149999999999999</v>
      </c>
      <c r="C561" s="4">
        <f t="shared" si="11"/>
        <v>2.638275892689312</v>
      </c>
    </row>
    <row r="562" spans="1:3" x14ac:dyDescent="0.25">
      <c r="A562" s="4">
        <v>2.72</v>
      </c>
      <c r="C562" s="4">
        <f t="shared" si="11"/>
        <v>2.6374123511326193</v>
      </c>
    </row>
    <row r="563" spans="1:3" x14ac:dyDescent="0.25">
      <c r="A563" s="4">
        <v>2.7250000000000001</v>
      </c>
      <c r="C563" s="4">
        <f t="shared" si="11"/>
        <v>2.6365488095759257</v>
      </c>
    </row>
    <row r="564" spans="1:3" x14ac:dyDescent="0.25">
      <c r="A564" s="4">
        <v>2.73</v>
      </c>
      <c r="C564" s="4">
        <f t="shared" si="11"/>
        <v>2.6356852680192331</v>
      </c>
    </row>
    <row r="565" spans="1:3" x14ac:dyDescent="0.25">
      <c r="A565" s="4">
        <v>2.7349999999999999</v>
      </c>
      <c r="C565" s="4">
        <f t="shared" si="11"/>
        <v>2.6348217264625404</v>
      </c>
    </row>
    <row r="566" spans="1:3" x14ac:dyDescent="0.25">
      <c r="A566" s="4">
        <v>2.74</v>
      </c>
      <c r="C566" s="4">
        <f t="shared" si="11"/>
        <v>2.6339581849058469</v>
      </c>
    </row>
    <row r="567" spans="1:3" x14ac:dyDescent="0.25">
      <c r="A567" s="4">
        <v>2.7450000000000001</v>
      </c>
      <c r="C567" s="4">
        <f t="shared" si="11"/>
        <v>2.6330946433491542</v>
      </c>
    </row>
    <row r="568" spans="1:3" x14ac:dyDescent="0.25">
      <c r="A568" s="4">
        <v>2.75</v>
      </c>
      <c r="C568" s="4">
        <f t="shared" si="11"/>
        <v>2.6322311017924607</v>
      </c>
    </row>
    <row r="569" spans="1:3" x14ac:dyDescent="0.25">
      <c r="A569" s="4">
        <v>2.7549999999999999</v>
      </c>
      <c r="C569" s="4">
        <f t="shared" si="11"/>
        <v>2.631367560235768</v>
      </c>
    </row>
    <row r="570" spans="1:3" x14ac:dyDescent="0.25">
      <c r="A570" s="4">
        <v>2.76</v>
      </c>
      <c r="C570" s="4">
        <f t="shared" si="11"/>
        <v>2.6305040186790745</v>
      </c>
    </row>
    <row r="571" spans="1:3" x14ac:dyDescent="0.25">
      <c r="A571" s="4">
        <v>2.7650000000000001</v>
      </c>
      <c r="C571" s="4">
        <f t="shared" si="11"/>
        <v>2.6296404771223818</v>
      </c>
    </row>
    <row r="572" spans="1:3" x14ac:dyDescent="0.25">
      <c r="A572" s="4">
        <v>2.77</v>
      </c>
      <c r="C572" s="4">
        <f t="shared" si="11"/>
        <v>2.6287769355656891</v>
      </c>
    </row>
    <row r="573" spans="1:3" x14ac:dyDescent="0.25">
      <c r="A573" s="4">
        <v>2.7749999999999999</v>
      </c>
      <c r="C573" s="4">
        <f t="shared" si="11"/>
        <v>2.6279133940089956</v>
      </c>
    </row>
    <row r="574" spans="1:3" x14ac:dyDescent="0.25">
      <c r="A574" s="4">
        <v>2.78</v>
      </c>
      <c r="C574" s="4">
        <f t="shared" si="11"/>
        <v>2.6270498524523029</v>
      </c>
    </row>
    <row r="575" spans="1:3" x14ac:dyDescent="0.25">
      <c r="A575" s="4">
        <v>2.7850000000000001</v>
      </c>
      <c r="C575" s="4">
        <f t="shared" si="11"/>
        <v>2.6261863108956094</v>
      </c>
    </row>
    <row r="576" spans="1:3" x14ac:dyDescent="0.25">
      <c r="A576" s="4">
        <v>2.79</v>
      </c>
      <c r="C576" s="4">
        <f t="shared" si="11"/>
        <v>2.6253227693389167</v>
      </c>
    </row>
    <row r="577" spans="1:3" x14ac:dyDescent="0.25">
      <c r="A577" s="4">
        <v>2.7949999999999999</v>
      </c>
      <c r="C577" s="4">
        <f t="shared" si="11"/>
        <v>2.6244592277822241</v>
      </c>
    </row>
    <row r="578" spans="1:3" x14ac:dyDescent="0.25">
      <c r="A578" s="4">
        <v>2.8</v>
      </c>
      <c r="C578" s="4">
        <f t="shared" si="11"/>
        <v>2.6235956862255305</v>
      </c>
    </row>
    <row r="579" spans="1:3" x14ac:dyDescent="0.25">
      <c r="A579" s="4">
        <v>2.8050000000000002</v>
      </c>
      <c r="C579" s="4">
        <f t="shared" si="11"/>
        <v>2.6227321446688379</v>
      </c>
    </row>
    <row r="580" spans="1:3" x14ac:dyDescent="0.25">
      <c r="A580" s="4">
        <v>2.81</v>
      </c>
      <c r="C580" s="4">
        <f t="shared" si="11"/>
        <v>2.6218686031121443</v>
      </c>
    </row>
    <row r="581" spans="1:3" x14ac:dyDescent="0.25">
      <c r="A581" s="4">
        <v>2.8149999999999999</v>
      </c>
      <c r="C581" s="4">
        <f t="shared" si="11"/>
        <v>2.6210050615554517</v>
      </c>
    </row>
    <row r="582" spans="1:3" x14ac:dyDescent="0.25">
      <c r="A582" s="4">
        <v>2.82</v>
      </c>
      <c r="C582" s="4">
        <f t="shared" si="11"/>
        <v>2.6201415199987581</v>
      </c>
    </row>
    <row r="583" spans="1:3" x14ac:dyDescent="0.25">
      <c r="A583" s="4">
        <v>2.8250000000000002</v>
      </c>
      <c r="C583" s="4">
        <f t="shared" si="11"/>
        <v>2.6192779784420654</v>
      </c>
    </row>
    <row r="584" spans="1:3" x14ac:dyDescent="0.25">
      <c r="A584" s="4">
        <v>2.83</v>
      </c>
      <c r="C584" s="4">
        <f t="shared" si="11"/>
        <v>2.6184144368853728</v>
      </c>
    </row>
    <row r="585" spans="1:3" x14ac:dyDescent="0.25">
      <c r="A585" s="4">
        <v>2.835</v>
      </c>
      <c r="C585" s="4">
        <f t="shared" si="11"/>
        <v>2.6175508953286792</v>
      </c>
    </row>
    <row r="586" spans="1:3" x14ac:dyDescent="0.25">
      <c r="A586" s="4">
        <v>2.84</v>
      </c>
      <c r="C586" s="4">
        <f t="shared" si="11"/>
        <v>2.6166873537719866</v>
      </c>
    </row>
    <row r="587" spans="1:3" x14ac:dyDescent="0.25">
      <c r="A587" s="4">
        <v>2.8450000000000002</v>
      </c>
      <c r="C587" s="4">
        <f t="shared" si="11"/>
        <v>2.615823812215293</v>
      </c>
    </row>
    <row r="588" spans="1:3" x14ac:dyDescent="0.25">
      <c r="A588" s="4">
        <v>2.85</v>
      </c>
      <c r="C588" s="4">
        <f t="shared" si="11"/>
        <v>2.6149602706586004</v>
      </c>
    </row>
    <row r="589" spans="1:3" x14ac:dyDescent="0.25">
      <c r="A589" s="4">
        <v>2.855</v>
      </c>
      <c r="C589" s="4">
        <f t="shared" si="11"/>
        <v>2.6140967291019068</v>
      </c>
    </row>
    <row r="590" spans="1:3" x14ac:dyDescent="0.25">
      <c r="A590" s="4">
        <v>2.86</v>
      </c>
      <c r="C590" s="4">
        <f t="shared" si="11"/>
        <v>2.6132331875452142</v>
      </c>
    </row>
    <row r="591" spans="1:3" x14ac:dyDescent="0.25">
      <c r="A591" s="4">
        <v>2.8650000000000002</v>
      </c>
      <c r="C591" s="4">
        <f t="shared" si="11"/>
        <v>2.6123696459885215</v>
      </c>
    </row>
    <row r="592" spans="1:3" x14ac:dyDescent="0.25">
      <c r="A592" s="4">
        <v>2.87</v>
      </c>
      <c r="C592" s="4">
        <f t="shared" si="11"/>
        <v>2.611506104431828</v>
      </c>
    </row>
    <row r="593" spans="1:3" x14ac:dyDescent="0.25">
      <c r="A593" s="4">
        <v>2.875</v>
      </c>
      <c r="C593" s="4">
        <f t="shared" si="11"/>
        <v>2.6106425628751353</v>
      </c>
    </row>
    <row r="594" spans="1:3" x14ac:dyDescent="0.25">
      <c r="A594" s="4">
        <v>2.88</v>
      </c>
      <c r="C594" s="4">
        <f t="shared" si="11"/>
        <v>2.6097790213184417</v>
      </c>
    </row>
    <row r="595" spans="1:3" x14ac:dyDescent="0.25">
      <c r="A595" s="4">
        <v>2.8849999999999998</v>
      </c>
      <c r="C595" s="4">
        <f t="shared" si="11"/>
        <v>2.6089154797617491</v>
      </c>
    </row>
    <row r="596" spans="1:3" x14ac:dyDescent="0.25">
      <c r="A596" s="4">
        <v>2.89</v>
      </c>
      <c r="C596" s="4">
        <f t="shared" si="11"/>
        <v>2.6080519382050555</v>
      </c>
    </row>
    <row r="597" spans="1:3" x14ac:dyDescent="0.25">
      <c r="A597" s="4">
        <v>2.895</v>
      </c>
      <c r="C597" s="4">
        <f t="shared" ref="C597:C660" si="12">$G$5+LOG10($G$2*EXP(-$G$3*A597)+(1-$G$2)*EXP(-$G$4*A597))</f>
        <v>2.6071883966483629</v>
      </c>
    </row>
    <row r="598" spans="1:3" x14ac:dyDescent="0.25">
      <c r="A598" s="4">
        <v>2.9</v>
      </c>
      <c r="C598" s="4">
        <f t="shared" si="12"/>
        <v>2.6063248550916702</v>
      </c>
    </row>
    <row r="599" spans="1:3" x14ac:dyDescent="0.25">
      <c r="A599" s="4">
        <v>2.9049999999999998</v>
      </c>
      <c r="C599" s="4">
        <f t="shared" si="12"/>
        <v>2.6054613135349767</v>
      </c>
    </row>
    <row r="600" spans="1:3" x14ac:dyDescent="0.25">
      <c r="A600" s="4">
        <v>2.91</v>
      </c>
      <c r="C600" s="4">
        <f t="shared" si="12"/>
        <v>2.604597771978284</v>
      </c>
    </row>
    <row r="601" spans="1:3" x14ac:dyDescent="0.25">
      <c r="A601" s="4">
        <v>2.915</v>
      </c>
      <c r="C601" s="4">
        <f t="shared" si="12"/>
        <v>2.6037342304215905</v>
      </c>
    </row>
    <row r="602" spans="1:3" x14ac:dyDescent="0.25">
      <c r="A602" s="4">
        <v>2.92</v>
      </c>
      <c r="C602" s="4">
        <f t="shared" si="12"/>
        <v>2.6028706888648978</v>
      </c>
    </row>
    <row r="603" spans="1:3" x14ac:dyDescent="0.25">
      <c r="A603" s="4">
        <v>2.9249999999999998</v>
      </c>
      <c r="C603" s="4">
        <f t="shared" si="12"/>
        <v>2.6020071473082051</v>
      </c>
    </row>
    <row r="604" spans="1:3" x14ac:dyDescent="0.25">
      <c r="A604" s="4">
        <v>2.93</v>
      </c>
      <c r="C604" s="4">
        <f t="shared" si="12"/>
        <v>2.6011436057515116</v>
      </c>
    </row>
    <row r="605" spans="1:3" x14ac:dyDescent="0.25">
      <c r="A605" s="4">
        <v>2.9350000000000001</v>
      </c>
      <c r="C605" s="4">
        <f t="shared" si="12"/>
        <v>2.6002800641948189</v>
      </c>
    </row>
    <row r="606" spans="1:3" x14ac:dyDescent="0.25">
      <c r="A606" s="4">
        <v>2.94</v>
      </c>
      <c r="C606" s="4">
        <f t="shared" si="12"/>
        <v>2.5994165226381254</v>
      </c>
    </row>
    <row r="607" spans="1:3" x14ac:dyDescent="0.25">
      <c r="A607" s="4">
        <v>2.9449999999999998</v>
      </c>
      <c r="C607" s="4">
        <f t="shared" si="12"/>
        <v>2.5985529810814327</v>
      </c>
    </row>
    <row r="608" spans="1:3" x14ac:dyDescent="0.25">
      <c r="A608" s="4">
        <v>2.95</v>
      </c>
      <c r="C608" s="4">
        <f t="shared" si="12"/>
        <v>2.5976894395247392</v>
      </c>
    </row>
    <row r="609" spans="1:3" x14ac:dyDescent="0.25">
      <c r="A609" s="4">
        <v>2.9550000000000001</v>
      </c>
      <c r="C609" s="4">
        <f t="shared" si="12"/>
        <v>2.5968258979680465</v>
      </c>
    </row>
    <row r="610" spans="1:3" x14ac:dyDescent="0.25">
      <c r="A610" s="4">
        <v>2.96</v>
      </c>
      <c r="C610" s="4">
        <f t="shared" si="12"/>
        <v>2.5959623564113539</v>
      </c>
    </row>
    <row r="611" spans="1:3" x14ac:dyDescent="0.25">
      <c r="A611" s="4">
        <v>2.9649999999999999</v>
      </c>
      <c r="C611" s="4">
        <f t="shared" si="12"/>
        <v>2.5950988148546603</v>
      </c>
    </row>
    <row r="612" spans="1:3" x14ac:dyDescent="0.25">
      <c r="A612" s="4">
        <v>2.97</v>
      </c>
      <c r="C612" s="4">
        <f t="shared" si="12"/>
        <v>2.5942352732979677</v>
      </c>
    </row>
    <row r="613" spans="1:3" x14ac:dyDescent="0.25">
      <c r="A613" s="4">
        <v>2.9750000000000001</v>
      </c>
      <c r="C613" s="4">
        <f t="shared" si="12"/>
        <v>2.5933717317412741</v>
      </c>
    </row>
    <row r="614" spans="1:3" x14ac:dyDescent="0.25">
      <c r="A614" s="4">
        <v>2.98</v>
      </c>
      <c r="C614" s="4">
        <f t="shared" si="12"/>
        <v>2.5925081901845815</v>
      </c>
    </row>
    <row r="615" spans="1:3" x14ac:dyDescent="0.25">
      <c r="A615" s="4">
        <v>2.9849999999999999</v>
      </c>
      <c r="C615" s="4">
        <f t="shared" si="12"/>
        <v>2.5916446486278888</v>
      </c>
    </row>
    <row r="616" spans="1:3" x14ac:dyDescent="0.25">
      <c r="A616" s="4">
        <v>2.99</v>
      </c>
      <c r="C616" s="4">
        <f t="shared" si="12"/>
        <v>2.5907811070711952</v>
      </c>
    </row>
    <row r="617" spans="1:3" x14ac:dyDescent="0.25">
      <c r="A617" s="4">
        <v>2.9950000000000001</v>
      </c>
      <c r="C617" s="4">
        <f t="shared" si="12"/>
        <v>2.5899175655145026</v>
      </c>
    </row>
    <row r="618" spans="1:3" x14ac:dyDescent="0.25">
      <c r="A618" s="4">
        <v>3</v>
      </c>
      <c r="C618" s="4">
        <f t="shared" si="12"/>
        <v>2.589054023957809</v>
      </c>
    </row>
    <row r="619" spans="1:3" x14ac:dyDescent="0.25">
      <c r="A619" s="4">
        <v>3.0049999999999999</v>
      </c>
      <c r="C619" s="4">
        <f t="shared" si="12"/>
        <v>2.5881904824011164</v>
      </c>
    </row>
    <row r="620" spans="1:3" x14ac:dyDescent="0.25">
      <c r="A620" s="4">
        <v>3.01</v>
      </c>
      <c r="C620" s="4">
        <f t="shared" si="12"/>
        <v>2.5873269408444228</v>
      </c>
    </row>
    <row r="621" spans="1:3" x14ac:dyDescent="0.25">
      <c r="A621" s="4">
        <v>3.0150000000000001</v>
      </c>
      <c r="C621" s="4">
        <f t="shared" si="12"/>
        <v>2.5864633992877302</v>
      </c>
    </row>
    <row r="622" spans="1:3" x14ac:dyDescent="0.25">
      <c r="A622" s="4">
        <v>3.02</v>
      </c>
      <c r="C622" s="4">
        <f t="shared" si="12"/>
        <v>2.5855998577310375</v>
      </c>
    </row>
    <row r="623" spans="1:3" x14ac:dyDescent="0.25">
      <c r="A623" s="4">
        <v>3.0249999999999999</v>
      </c>
      <c r="C623" s="4">
        <f t="shared" si="12"/>
        <v>2.584736316174344</v>
      </c>
    </row>
    <row r="624" spans="1:3" x14ac:dyDescent="0.25">
      <c r="A624" s="4">
        <v>3.03</v>
      </c>
      <c r="C624" s="4">
        <f t="shared" si="12"/>
        <v>2.5838727746176513</v>
      </c>
    </row>
    <row r="625" spans="1:3" x14ac:dyDescent="0.25">
      <c r="A625" s="4">
        <v>3.0350000000000001</v>
      </c>
      <c r="C625" s="4">
        <f t="shared" si="12"/>
        <v>2.5830092330609578</v>
      </c>
    </row>
    <row r="626" spans="1:3" x14ac:dyDescent="0.25">
      <c r="A626" s="4">
        <v>3.04</v>
      </c>
      <c r="C626" s="4">
        <f t="shared" si="12"/>
        <v>2.5821456915042651</v>
      </c>
    </row>
    <row r="627" spans="1:3" x14ac:dyDescent="0.25">
      <c r="A627" s="4">
        <v>3.0449999999999999</v>
      </c>
      <c r="C627" s="4">
        <f t="shared" si="12"/>
        <v>2.5812821499475715</v>
      </c>
    </row>
    <row r="628" spans="1:3" x14ac:dyDescent="0.25">
      <c r="A628" s="4">
        <v>3.05</v>
      </c>
      <c r="C628" s="4">
        <f t="shared" si="12"/>
        <v>2.5804186083908789</v>
      </c>
    </row>
    <row r="629" spans="1:3" x14ac:dyDescent="0.25">
      <c r="A629" s="4">
        <v>3.0550000000000002</v>
      </c>
      <c r="C629" s="4">
        <f t="shared" si="12"/>
        <v>2.5795550668341862</v>
      </c>
    </row>
    <row r="630" spans="1:3" x14ac:dyDescent="0.25">
      <c r="A630" s="4">
        <v>3.06</v>
      </c>
      <c r="C630" s="4">
        <f t="shared" si="12"/>
        <v>2.5786915252774927</v>
      </c>
    </row>
    <row r="631" spans="1:3" x14ac:dyDescent="0.25">
      <c r="A631" s="4">
        <v>3.0649999999999999</v>
      </c>
      <c r="C631" s="4">
        <f t="shared" si="12"/>
        <v>2.5778279837208</v>
      </c>
    </row>
    <row r="632" spans="1:3" x14ac:dyDescent="0.25">
      <c r="A632" s="4">
        <v>3.07</v>
      </c>
      <c r="C632" s="4">
        <f t="shared" si="12"/>
        <v>2.5769644421641065</v>
      </c>
    </row>
    <row r="633" spans="1:3" x14ac:dyDescent="0.25">
      <c r="A633" s="4">
        <v>3.0750000000000002</v>
      </c>
      <c r="C633" s="4">
        <f t="shared" si="12"/>
        <v>2.5761009006074138</v>
      </c>
    </row>
    <row r="634" spans="1:3" x14ac:dyDescent="0.25">
      <c r="A634" s="4">
        <v>3.08</v>
      </c>
      <c r="C634" s="4">
        <f t="shared" si="12"/>
        <v>2.5752373590507212</v>
      </c>
    </row>
    <row r="635" spans="1:3" x14ac:dyDescent="0.25">
      <c r="A635" s="4">
        <v>3.085</v>
      </c>
      <c r="C635" s="4">
        <f t="shared" si="12"/>
        <v>2.5743738174940276</v>
      </c>
    </row>
    <row r="636" spans="1:3" x14ac:dyDescent="0.25">
      <c r="A636" s="4">
        <v>3.09</v>
      </c>
      <c r="C636" s="4">
        <f t="shared" si="12"/>
        <v>2.5735102759373349</v>
      </c>
    </row>
    <row r="637" spans="1:3" x14ac:dyDescent="0.25">
      <c r="A637" s="4">
        <v>3.0950000000000002</v>
      </c>
      <c r="C637" s="4">
        <f t="shared" si="12"/>
        <v>2.5726467343806414</v>
      </c>
    </row>
    <row r="638" spans="1:3" x14ac:dyDescent="0.25">
      <c r="A638" s="4">
        <v>3.1</v>
      </c>
      <c r="C638" s="4">
        <f t="shared" si="12"/>
        <v>2.5717831928239487</v>
      </c>
    </row>
    <row r="639" spans="1:3" x14ac:dyDescent="0.25">
      <c r="A639" s="4">
        <v>3.105</v>
      </c>
      <c r="C639" s="4">
        <f t="shared" si="12"/>
        <v>2.5709196512672552</v>
      </c>
    </row>
    <row r="640" spans="1:3" x14ac:dyDescent="0.25">
      <c r="A640" s="4">
        <v>3.11</v>
      </c>
      <c r="C640" s="4">
        <f t="shared" si="12"/>
        <v>2.5700561097105625</v>
      </c>
    </row>
    <row r="641" spans="1:3" x14ac:dyDescent="0.25">
      <c r="A641" s="4">
        <v>3.1150000000000002</v>
      </c>
      <c r="C641" s="4">
        <f t="shared" si="12"/>
        <v>2.569192568153869</v>
      </c>
    </row>
    <row r="642" spans="1:3" x14ac:dyDescent="0.25">
      <c r="A642" s="4">
        <v>3.12</v>
      </c>
      <c r="C642" s="4">
        <f t="shared" si="12"/>
        <v>2.5683290265971763</v>
      </c>
    </row>
    <row r="643" spans="1:3" x14ac:dyDescent="0.25">
      <c r="A643" s="4">
        <v>3.125</v>
      </c>
      <c r="C643" s="4">
        <f t="shared" si="12"/>
        <v>2.5674654850404837</v>
      </c>
    </row>
    <row r="644" spans="1:3" x14ac:dyDescent="0.25">
      <c r="A644" s="4">
        <v>3.13</v>
      </c>
      <c r="C644" s="4">
        <f t="shared" si="12"/>
        <v>2.5666019434837901</v>
      </c>
    </row>
    <row r="645" spans="1:3" x14ac:dyDescent="0.25">
      <c r="A645" s="4">
        <v>3.1349999999999998</v>
      </c>
      <c r="C645" s="4">
        <f t="shared" si="12"/>
        <v>2.5657384019270975</v>
      </c>
    </row>
    <row r="646" spans="1:3" x14ac:dyDescent="0.25">
      <c r="A646" s="4">
        <v>3.14</v>
      </c>
      <c r="C646" s="4">
        <f t="shared" si="12"/>
        <v>2.5648748603704039</v>
      </c>
    </row>
    <row r="647" spans="1:3" x14ac:dyDescent="0.25">
      <c r="A647" s="4">
        <v>3.145</v>
      </c>
      <c r="C647" s="4">
        <f t="shared" si="12"/>
        <v>2.5640113188137112</v>
      </c>
    </row>
    <row r="648" spans="1:3" x14ac:dyDescent="0.25">
      <c r="A648" s="4">
        <v>3.15</v>
      </c>
      <c r="C648" s="4">
        <f t="shared" si="12"/>
        <v>2.5631477772570186</v>
      </c>
    </row>
    <row r="649" spans="1:3" x14ac:dyDescent="0.25">
      <c r="A649" s="4">
        <v>3.1549999999999998</v>
      </c>
      <c r="C649" s="4">
        <f t="shared" si="12"/>
        <v>2.562284235700325</v>
      </c>
    </row>
    <row r="650" spans="1:3" x14ac:dyDescent="0.25">
      <c r="A650" s="4">
        <v>3.16</v>
      </c>
      <c r="C650" s="4">
        <f t="shared" si="12"/>
        <v>2.5614206941436324</v>
      </c>
    </row>
    <row r="651" spans="1:3" x14ac:dyDescent="0.25">
      <c r="A651" s="4">
        <v>3.165</v>
      </c>
      <c r="C651" s="4">
        <f t="shared" si="12"/>
        <v>2.5605571525869388</v>
      </c>
    </row>
    <row r="652" spans="1:3" x14ac:dyDescent="0.25">
      <c r="A652" s="4">
        <v>3.17</v>
      </c>
      <c r="C652" s="4">
        <f t="shared" si="12"/>
        <v>2.5596936110302462</v>
      </c>
    </row>
    <row r="653" spans="1:3" x14ac:dyDescent="0.25">
      <c r="A653" s="4">
        <v>3.1749999999999998</v>
      </c>
      <c r="C653" s="4">
        <f t="shared" si="12"/>
        <v>2.5588300694735535</v>
      </c>
    </row>
    <row r="654" spans="1:3" x14ac:dyDescent="0.25">
      <c r="A654" s="4">
        <v>3.18</v>
      </c>
      <c r="C654" s="4">
        <f t="shared" si="12"/>
        <v>2.55796652791686</v>
      </c>
    </row>
    <row r="655" spans="1:3" x14ac:dyDescent="0.25">
      <c r="A655" s="4">
        <v>3.1850000000000001</v>
      </c>
      <c r="C655" s="4">
        <f t="shared" si="12"/>
        <v>2.5571029863601673</v>
      </c>
    </row>
    <row r="656" spans="1:3" x14ac:dyDescent="0.25">
      <c r="A656" s="4">
        <v>3.19</v>
      </c>
      <c r="C656" s="4">
        <f t="shared" si="12"/>
        <v>2.5562394448034738</v>
      </c>
    </row>
    <row r="657" spans="1:3" x14ac:dyDescent="0.25">
      <c r="A657" s="4">
        <v>3.1949999999999998</v>
      </c>
      <c r="C657" s="4">
        <f t="shared" si="12"/>
        <v>2.5553759032467811</v>
      </c>
    </row>
    <row r="658" spans="1:3" x14ac:dyDescent="0.25">
      <c r="A658" s="4">
        <v>3.2</v>
      </c>
      <c r="C658" s="4">
        <f t="shared" si="12"/>
        <v>2.5545123616900876</v>
      </c>
    </row>
    <row r="659" spans="1:3" x14ac:dyDescent="0.25">
      <c r="A659" s="4">
        <v>3.2050000000000001</v>
      </c>
      <c r="C659" s="4">
        <f t="shared" si="12"/>
        <v>2.5536488201333949</v>
      </c>
    </row>
    <row r="660" spans="1:3" x14ac:dyDescent="0.25">
      <c r="A660" s="4">
        <v>3.21</v>
      </c>
      <c r="C660" s="4">
        <f t="shared" si="12"/>
        <v>2.5527852785767022</v>
      </c>
    </row>
    <row r="661" spans="1:3" x14ac:dyDescent="0.25">
      <c r="A661" s="4">
        <v>3.2149999999999999</v>
      </c>
      <c r="C661" s="4">
        <f t="shared" ref="C661:C724" si="13">$G$5+LOG10($G$2*EXP(-$G$3*A661)+(1-$G$2)*EXP(-$G$4*A661))</f>
        <v>2.5519217370200087</v>
      </c>
    </row>
    <row r="662" spans="1:3" x14ac:dyDescent="0.25">
      <c r="A662" s="4">
        <v>3.22</v>
      </c>
      <c r="C662" s="4">
        <f t="shared" si="13"/>
        <v>2.551058195463316</v>
      </c>
    </row>
    <row r="663" spans="1:3" x14ac:dyDescent="0.25">
      <c r="A663" s="4">
        <v>3.2250000000000001</v>
      </c>
      <c r="C663" s="4">
        <f t="shared" si="13"/>
        <v>2.5501946539066225</v>
      </c>
    </row>
    <row r="664" spans="1:3" x14ac:dyDescent="0.25">
      <c r="A664" s="4">
        <v>3.23</v>
      </c>
      <c r="C664" s="4">
        <f t="shared" si="13"/>
        <v>2.5493311123499298</v>
      </c>
    </row>
    <row r="665" spans="1:3" x14ac:dyDescent="0.25">
      <c r="A665" s="4">
        <v>3.2349999999999999</v>
      </c>
      <c r="C665" s="4">
        <f t="shared" si="13"/>
        <v>2.5484675707932372</v>
      </c>
    </row>
    <row r="666" spans="1:3" x14ac:dyDescent="0.25">
      <c r="A666" s="4">
        <v>3.24</v>
      </c>
      <c r="C666" s="4">
        <f t="shared" si="13"/>
        <v>2.5476040292365436</v>
      </c>
    </row>
    <row r="667" spans="1:3" x14ac:dyDescent="0.25">
      <c r="A667" s="4">
        <v>3.2450000000000001</v>
      </c>
      <c r="C667" s="4">
        <f t="shared" si="13"/>
        <v>2.546740487679851</v>
      </c>
    </row>
    <row r="668" spans="1:3" x14ac:dyDescent="0.25">
      <c r="A668" s="4">
        <v>3.25</v>
      </c>
      <c r="C668" s="4">
        <f t="shared" si="13"/>
        <v>2.5458769461231574</v>
      </c>
    </row>
    <row r="669" spans="1:3" x14ac:dyDescent="0.25">
      <c r="A669" s="4">
        <v>3.2549999999999999</v>
      </c>
      <c r="C669" s="4">
        <f t="shared" si="13"/>
        <v>2.5450134045664647</v>
      </c>
    </row>
    <row r="670" spans="1:3" x14ac:dyDescent="0.25">
      <c r="A670" s="4">
        <v>3.26</v>
      </c>
      <c r="C670" s="4">
        <f t="shared" si="13"/>
        <v>2.5441498630097721</v>
      </c>
    </row>
    <row r="671" spans="1:3" x14ac:dyDescent="0.25">
      <c r="A671" s="4">
        <v>3.2650000000000001</v>
      </c>
      <c r="C671" s="4">
        <f t="shared" si="13"/>
        <v>2.5432863214530785</v>
      </c>
    </row>
    <row r="672" spans="1:3" x14ac:dyDescent="0.25">
      <c r="A672" s="4">
        <v>3.27</v>
      </c>
      <c r="C672" s="4">
        <f t="shared" si="13"/>
        <v>2.5424227798963859</v>
      </c>
    </row>
    <row r="673" spans="1:3" x14ac:dyDescent="0.25">
      <c r="A673" s="4">
        <v>3.2749999999999999</v>
      </c>
      <c r="C673" s="4">
        <f t="shared" si="13"/>
        <v>2.5415592383396923</v>
      </c>
    </row>
    <row r="674" spans="1:3" x14ac:dyDescent="0.25">
      <c r="A674" s="4">
        <v>3.28</v>
      </c>
      <c r="C674" s="4">
        <f t="shared" si="13"/>
        <v>2.5406956967829997</v>
      </c>
    </row>
    <row r="675" spans="1:3" x14ac:dyDescent="0.25">
      <c r="A675" s="4">
        <v>3.2850000000000001</v>
      </c>
      <c r="C675" s="4">
        <f t="shared" si="13"/>
        <v>2.5398321552263061</v>
      </c>
    </row>
    <row r="676" spans="1:3" x14ac:dyDescent="0.25">
      <c r="A676" s="4">
        <v>3.29</v>
      </c>
      <c r="C676" s="4">
        <f t="shared" si="13"/>
        <v>2.5389686136696135</v>
      </c>
    </row>
    <row r="677" spans="1:3" x14ac:dyDescent="0.25">
      <c r="A677" s="4">
        <v>3.2949999999999999</v>
      </c>
      <c r="C677" s="4">
        <f t="shared" si="13"/>
        <v>2.5381050721129208</v>
      </c>
    </row>
    <row r="678" spans="1:3" x14ac:dyDescent="0.25">
      <c r="A678" s="4">
        <v>3.3</v>
      </c>
      <c r="C678" s="4">
        <f t="shared" si="13"/>
        <v>2.5372415305562273</v>
      </c>
    </row>
    <row r="679" spans="1:3" x14ac:dyDescent="0.25">
      <c r="A679" s="4">
        <v>3.3050000000000002</v>
      </c>
      <c r="C679" s="4">
        <f t="shared" si="13"/>
        <v>2.5363779889995346</v>
      </c>
    </row>
    <row r="680" spans="1:3" x14ac:dyDescent="0.25">
      <c r="A680" s="4">
        <v>3.31</v>
      </c>
      <c r="C680" s="4">
        <f t="shared" si="13"/>
        <v>2.535514447442841</v>
      </c>
    </row>
    <row r="681" spans="1:3" x14ac:dyDescent="0.25">
      <c r="A681" s="4">
        <v>3.3149999999999999</v>
      </c>
      <c r="C681" s="4">
        <f t="shared" si="13"/>
        <v>2.5346509058861484</v>
      </c>
    </row>
    <row r="682" spans="1:3" x14ac:dyDescent="0.25">
      <c r="A682" s="4">
        <v>3.32</v>
      </c>
      <c r="C682" s="4">
        <f t="shared" si="13"/>
        <v>2.5337873643294548</v>
      </c>
    </row>
    <row r="683" spans="1:3" x14ac:dyDescent="0.25">
      <c r="A683" s="4">
        <v>3.3250000000000002</v>
      </c>
      <c r="C683" s="4">
        <f t="shared" si="13"/>
        <v>2.5329238227727622</v>
      </c>
    </row>
    <row r="684" spans="1:3" x14ac:dyDescent="0.25">
      <c r="A684" s="4">
        <v>3.33</v>
      </c>
      <c r="C684" s="4">
        <f t="shared" si="13"/>
        <v>2.5320602812160695</v>
      </c>
    </row>
    <row r="685" spans="1:3" x14ac:dyDescent="0.25">
      <c r="A685" s="4">
        <v>3.335</v>
      </c>
      <c r="C685" s="4">
        <f t="shared" si="13"/>
        <v>2.531196739659376</v>
      </c>
    </row>
    <row r="686" spans="1:3" x14ac:dyDescent="0.25">
      <c r="A686" s="4">
        <v>3.34</v>
      </c>
      <c r="C686" s="4">
        <f t="shared" si="13"/>
        <v>2.5303331981026833</v>
      </c>
    </row>
    <row r="687" spans="1:3" x14ac:dyDescent="0.25">
      <c r="A687" s="4">
        <v>3.3450000000000002</v>
      </c>
      <c r="C687" s="4">
        <f t="shared" si="13"/>
        <v>2.5294696565459898</v>
      </c>
    </row>
    <row r="688" spans="1:3" x14ac:dyDescent="0.25">
      <c r="A688" s="4">
        <v>3.35</v>
      </c>
      <c r="C688" s="4">
        <f t="shared" si="13"/>
        <v>2.5286061149892971</v>
      </c>
    </row>
    <row r="689" spans="1:3" x14ac:dyDescent="0.25">
      <c r="A689" s="4">
        <v>3.355</v>
      </c>
      <c r="C689" s="4">
        <f t="shared" si="13"/>
        <v>2.5277425734326036</v>
      </c>
    </row>
    <row r="690" spans="1:3" x14ac:dyDescent="0.25">
      <c r="A690" s="4">
        <v>3.36</v>
      </c>
      <c r="C690" s="4">
        <f t="shared" si="13"/>
        <v>2.5268790318759109</v>
      </c>
    </row>
    <row r="691" spans="1:3" x14ac:dyDescent="0.25">
      <c r="A691" s="4">
        <v>3.3650000000000002</v>
      </c>
      <c r="C691" s="4">
        <f t="shared" si="13"/>
        <v>2.5260154903192182</v>
      </c>
    </row>
    <row r="692" spans="1:3" x14ac:dyDescent="0.25">
      <c r="A692" s="4">
        <v>3.37</v>
      </c>
      <c r="C692" s="4">
        <f t="shared" si="13"/>
        <v>2.5251519487625247</v>
      </c>
    </row>
    <row r="693" spans="1:3" x14ac:dyDescent="0.25">
      <c r="A693" s="4">
        <v>3.375</v>
      </c>
      <c r="C693" s="4">
        <f t="shared" si="13"/>
        <v>2.524288407205832</v>
      </c>
    </row>
    <row r="694" spans="1:3" x14ac:dyDescent="0.25">
      <c r="A694" s="4">
        <v>3.38</v>
      </c>
      <c r="C694" s="4">
        <f t="shared" si="13"/>
        <v>2.5234248656491385</v>
      </c>
    </row>
    <row r="695" spans="1:3" x14ac:dyDescent="0.25">
      <c r="A695" s="4">
        <v>3.3849999999999998</v>
      </c>
      <c r="C695" s="4">
        <f t="shared" si="13"/>
        <v>2.5225613240924458</v>
      </c>
    </row>
    <row r="696" spans="1:3" x14ac:dyDescent="0.25">
      <c r="A696" s="4">
        <v>3.39</v>
      </c>
      <c r="C696" s="4">
        <f t="shared" si="13"/>
        <v>2.5216977825357532</v>
      </c>
    </row>
    <row r="697" spans="1:3" x14ac:dyDescent="0.25">
      <c r="A697" s="4">
        <v>3.395</v>
      </c>
      <c r="C697" s="4">
        <f t="shared" si="13"/>
        <v>2.5208342409790596</v>
      </c>
    </row>
    <row r="698" spans="1:3" x14ac:dyDescent="0.25">
      <c r="A698" s="4">
        <v>3.4</v>
      </c>
      <c r="C698" s="4">
        <f t="shared" si="13"/>
        <v>2.519970699422367</v>
      </c>
    </row>
    <row r="699" spans="1:3" x14ac:dyDescent="0.25">
      <c r="A699" s="4">
        <v>3.4049999999999998</v>
      </c>
      <c r="C699" s="4">
        <f t="shared" si="13"/>
        <v>2.5191071578656734</v>
      </c>
    </row>
    <row r="700" spans="1:3" x14ac:dyDescent="0.25">
      <c r="A700" s="4">
        <v>3.41</v>
      </c>
      <c r="C700" s="4">
        <f t="shared" si="13"/>
        <v>2.5182436163089807</v>
      </c>
    </row>
    <row r="701" spans="1:3" x14ac:dyDescent="0.25">
      <c r="A701" s="4">
        <v>3.415</v>
      </c>
      <c r="C701" s="4">
        <f t="shared" si="13"/>
        <v>2.5173800747522872</v>
      </c>
    </row>
    <row r="702" spans="1:3" x14ac:dyDescent="0.25">
      <c r="A702" s="4">
        <v>3.42</v>
      </c>
      <c r="C702" s="4">
        <f t="shared" si="13"/>
        <v>2.5165165331955945</v>
      </c>
    </row>
    <row r="703" spans="1:3" x14ac:dyDescent="0.25">
      <c r="A703" s="4">
        <v>3.4249999999999998</v>
      </c>
      <c r="C703" s="4">
        <f t="shared" si="13"/>
        <v>2.5156529916389019</v>
      </c>
    </row>
    <row r="704" spans="1:3" x14ac:dyDescent="0.25">
      <c r="A704" s="4">
        <v>3.43</v>
      </c>
      <c r="C704" s="4">
        <f t="shared" si="13"/>
        <v>2.5147894500822083</v>
      </c>
    </row>
    <row r="705" spans="1:3" x14ac:dyDescent="0.25">
      <c r="A705" s="4">
        <v>3.4350000000000001</v>
      </c>
      <c r="C705" s="4">
        <f t="shared" si="13"/>
        <v>2.5139259085255157</v>
      </c>
    </row>
    <row r="706" spans="1:3" x14ac:dyDescent="0.25">
      <c r="A706" s="4">
        <v>3.44</v>
      </c>
      <c r="C706" s="4">
        <f t="shared" si="13"/>
        <v>2.5130623669688221</v>
      </c>
    </row>
    <row r="707" spans="1:3" x14ac:dyDescent="0.25">
      <c r="A707" s="4">
        <v>3.4449999999999998</v>
      </c>
      <c r="C707" s="4">
        <f t="shared" si="13"/>
        <v>2.5121988254121295</v>
      </c>
    </row>
    <row r="708" spans="1:3" x14ac:dyDescent="0.25">
      <c r="A708" s="4">
        <v>3.45</v>
      </c>
      <c r="C708" s="4">
        <f t="shared" si="13"/>
        <v>2.5113352838554359</v>
      </c>
    </row>
    <row r="709" spans="1:3" x14ac:dyDescent="0.25">
      <c r="A709" s="4">
        <v>3.4550000000000001</v>
      </c>
      <c r="C709" s="4">
        <f t="shared" si="13"/>
        <v>2.5104717422987433</v>
      </c>
    </row>
    <row r="710" spans="1:3" x14ac:dyDescent="0.25">
      <c r="A710" s="4">
        <v>3.46</v>
      </c>
      <c r="C710" s="4">
        <f t="shared" si="13"/>
        <v>2.5096082007420506</v>
      </c>
    </row>
    <row r="711" spans="1:3" x14ac:dyDescent="0.25">
      <c r="A711" s="4">
        <v>3.4649999999999999</v>
      </c>
      <c r="C711" s="4">
        <f t="shared" si="13"/>
        <v>2.5087446591853571</v>
      </c>
    </row>
    <row r="712" spans="1:3" x14ac:dyDescent="0.25">
      <c r="A712" s="4">
        <v>3.47</v>
      </c>
      <c r="C712" s="4">
        <f t="shared" si="13"/>
        <v>2.5078811176286644</v>
      </c>
    </row>
    <row r="713" spans="1:3" x14ac:dyDescent="0.25">
      <c r="A713" s="4">
        <v>3.4750000000000001</v>
      </c>
      <c r="C713" s="4">
        <f t="shared" si="13"/>
        <v>2.5070175760719708</v>
      </c>
    </row>
    <row r="714" spans="1:3" x14ac:dyDescent="0.25">
      <c r="A714" s="4">
        <v>3.48</v>
      </c>
      <c r="C714" s="4">
        <f t="shared" si="13"/>
        <v>2.5061540345152782</v>
      </c>
    </row>
    <row r="715" spans="1:3" x14ac:dyDescent="0.25">
      <c r="A715" s="4">
        <v>3.4849999999999999</v>
      </c>
      <c r="C715" s="4">
        <f t="shared" si="13"/>
        <v>2.5052904929585855</v>
      </c>
    </row>
    <row r="716" spans="1:3" x14ac:dyDescent="0.25">
      <c r="A716" s="4">
        <v>3.49</v>
      </c>
      <c r="C716" s="4">
        <f t="shared" si="13"/>
        <v>2.504426951401892</v>
      </c>
    </row>
    <row r="717" spans="1:3" x14ac:dyDescent="0.25">
      <c r="A717" s="4">
        <v>3.4950000000000001</v>
      </c>
      <c r="C717" s="4">
        <f t="shared" si="13"/>
        <v>2.5035634098451993</v>
      </c>
    </row>
    <row r="718" spans="1:3" x14ac:dyDescent="0.25">
      <c r="A718" s="4">
        <v>3.5</v>
      </c>
      <c r="C718" s="4">
        <f t="shared" si="13"/>
        <v>2.5026998682885058</v>
      </c>
    </row>
    <row r="719" spans="1:3" x14ac:dyDescent="0.25">
      <c r="A719" s="4">
        <v>3.5049999999999999</v>
      </c>
      <c r="C719" s="4">
        <f t="shared" si="13"/>
        <v>2.5018363267318131</v>
      </c>
    </row>
    <row r="720" spans="1:3" x14ac:dyDescent="0.25">
      <c r="A720" s="4">
        <v>3.51</v>
      </c>
      <c r="C720" s="4">
        <f t="shared" si="13"/>
        <v>2.5009727851751196</v>
      </c>
    </row>
    <row r="721" spans="1:3" x14ac:dyDescent="0.25">
      <c r="A721" s="4">
        <v>3.5150000000000001</v>
      </c>
      <c r="C721" s="4">
        <f t="shared" si="13"/>
        <v>2.5001092436184269</v>
      </c>
    </row>
    <row r="722" spans="1:3" x14ac:dyDescent="0.25">
      <c r="A722" s="4">
        <v>3.52</v>
      </c>
      <c r="C722" s="4">
        <f t="shared" si="13"/>
        <v>2.4992457020617342</v>
      </c>
    </row>
    <row r="723" spans="1:3" x14ac:dyDescent="0.25">
      <c r="A723" s="4">
        <v>3.5249999999999999</v>
      </c>
      <c r="C723" s="4">
        <f t="shared" si="13"/>
        <v>2.4983821605050407</v>
      </c>
    </row>
    <row r="724" spans="1:3" x14ac:dyDescent="0.25">
      <c r="A724" s="4">
        <v>3.53</v>
      </c>
      <c r="C724" s="4">
        <f t="shared" si="13"/>
        <v>2.497518618948348</v>
      </c>
    </row>
    <row r="725" spans="1:3" x14ac:dyDescent="0.25">
      <c r="A725" s="4">
        <v>3.5350000000000001</v>
      </c>
      <c r="C725" s="4">
        <f t="shared" ref="C725:C788" si="14">$G$5+LOG10($G$2*EXP(-$G$3*A725)+(1-$G$2)*EXP(-$G$4*A725))</f>
        <v>2.4966550773916545</v>
      </c>
    </row>
    <row r="726" spans="1:3" x14ac:dyDescent="0.25">
      <c r="A726" s="4">
        <v>3.54</v>
      </c>
      <c r="C726" s="4">
        <f t="shared" si="14"/>
        <v>2.4957915358349618</v>
      </c>
    </row>
    <row r="727" spans="1:3" x14ac:dyDescent="0.25">
      <c r="A727" s="4">
        <v>3.5449999999999999</v>
      </c>
      <c r="C727" s="4">
        <f t="shared" si="14"/>
        <v>2.4949279942782692</v>
      </c>
    </row>
    <row r="728" spans="1:3" x14ac:dyDescent="0.25">
      <c r="A728" s="4">
        <v>3.55</v>
      </c>
      <c r="C728" s="4">
        <f t="shared" si="14"/>
        <v>2.4940644527215756</v>
      </c>
    </row>
    <row r="729" spans="1:3" x14ac:dyDescent="0.25">
      <c r="A729" s="4">
        <v>3.5550000000000002</v>
      </c>
      <c r="C729" s="4">
        <f t="shared" si="14"/>
        <v>2.493200911164883</v>
      </c>
    </row>
    <row r="730" spans="1:3" x14ac:dyDescent="0.25">
      <c r="A730" s="4">
        <v>3.56</v>
      </c>
      <c r="C730" s="4">
        <f t="shared" si="14"/>
        <v>2.4923373696081894</v>
      </c>
    </row>
    <row r="731" spans="1:3" x14ac:dyDescent="0.25">
      <c r="A731" s="4">
        <v>3.5649999999999999</v>
      </c>
      <c r="C731" s="4">
        <f t="shared" si="14"/>
        <v>2.4914738280514968</v>
      </c>
    </row>
    <row r="732" spans="1:3" x14ac:dyDescent="0.25">
      <c r="A732" s="4">
        <v>3.57</v>
      </c>
      <c r="C732" s="4">
        <f t="shared" si="14"/>
        <v>2.4906102864948032</v>
      </c>
    </row>
    <row r="733" spans="1:3" x14ac:dyDescent="0.25">
      <c r="A733" s="4">
        <v>3.5750000000000002</v>
      </c>
      <c r="C733" s="4">
        <f t="shared" si="14"/>
        <v>2.4897467449381105</v>
      </c>
    </row>
    <row r="734" spans="1:3" x14ac:dyDescent="0.25">
      <c r="A734" s="4">
        <v>3.58</v>
      </c>
      <c r="C734" s="4">
        <f t="shared" si="14"/>
        <v>2.4888832033814179</v>
      </c>
    </row>
    <row r="735" spans="1:3" x14ac:dyDescent="0.25">
      <c r="A735" s="4">
        <v>3.585</v>
      </c>
      <c r="C735" s="4">
        <f t="shared" si="14"/>
        <v>2.4880196618247243</v>
      </c>
    </row>
    <row r="736" spans="1:3" x14ac:dyDescent="0.25">
      <c r="A736" s="4">
        <v>3.59</v>
      </c>
      <c r="C736" s="4">
        <f t="shared" si="14"/>
        <v>2.4871561202680317</v>
      </c>
    </row>
    <row r="737" spans="1:3" x14ac:dyDescent="0.25">
      <c r="A737" s="4">
        <v>3.5950000000000002</v>
      </c>
      <c r="C737" s="4">
        <f t="shared" si="14"/>
        <v>2.4862925787113381</v>
      </c>
    </row>
    <row r="738" spans="1:3" x14ac:dyDescent="0.25">
      <c r="A738" s="4">
        <v>3.6</v>
      </c>
      <c r="C738" s="4">
        <f t="shared" si="14"/>
        <v>2.4854290371546455</v>
      </c>
    </row>
    <row r="739" spans="1:3" x14ac:dyDescent="0.25">
      <c r="A739" s="4">
        <v>3.605</v>
      </c>
      <c r="C739" s="4">
        <f t="shared" si="14"/>
        <v>2.4845654955979519</v>
      </c>
    </row>
    <row r="740" spans="1:3" x14ac:dyDescent="0.25">
      <c r="A740" s="4">
        <v>3.61</v>
      </c>
      <c r="C740" s="4">
        <f t="shared" si="14"/>
        <v>2.4837019540412593</v>
      </c>
    </row>
    <row r="741" spans="1:3" x14ac:dyDescent="0.25">
      <c r="A741" s="4">
        <v>3.6150000000000002</v>
      </c>
      <c r="C741" s="4">
        <f t="shared" si="14"/>
        <v>2.4828384124845657</v>
      </c>
    </row>
    <row r="742" spans="1:3" x14ac:dyDescent="0.25">
      <c r="A742" s="4">
        <v>3.62</v>
      </c>
      <c r="C742" s="4">
        <f t="shared" si="14"/>
        <v>2.4819748709278731</v>
      </c>
    </row>
    <row r="743" spans="1:3" x14ac:dyDescent="0.25">
      <c r="A743" s="4">
        <v>3.625</v>
      </c>
      <c r="C743" s="4">
        <f t="shared" si="14"/>
        <v>2.4811113293711804</v>
      </c>
    </row>
    <row r="744" spans="1:3" x14ac:dyDescent="0.25">
      <c r="A744" s="4">
        <v>3.63</v>
      </c>
      <c r="C744" s="4">
        <f t="shared" si="14"/>
        <v>2.4802477878144868</v>
      </c>
    </row>
    <row r="745" spans="1:3" x14ac:dyDescent="0.25">
      <c r="A745" s="4">
        <v>3.6349999999999998</v>
      </c>
      <c r="C745" s="4">
        <f t="shared" si="14"/>
        <v>2.4793842462577942</v>
      </c>
    </row>
    <row r="746" spans="1:3" x14ac:dyDescent="0.25">
      <c r="A746" s="4">
        <v>3.64</v>
      </c>
      <c r="C746" s="4">
        <f t="shared" si="14"/>
        <v>2.4785207047011006</v>
      </c>
    </row>
    <row r="747" spans="1:3" x14ac:dyDescent="0.25">
      <c r="A747" s="4">
        <v>3.645</v>
      </c>
      <c r="C747" s="4">
        <f t="shared" si="14"/>
        <v>2.477657163144408</v>
      </c>
    </row>
    <row r="748" spans="1:3" x14ac:dyDescent="0.25">
      <c r="A748" s="4">
        <v>3.65</v>
      </c>
      <c r="C748" s="4">
        <f t="shared" si="14"/>
        <v>2.4767936215877153</v>
      </c>
    </row>
    <row r="749" spans="1:3" x14ac:dyDescent="0.25">
      <c r="A749" s="4">
        <v>3.6549999999999998</v>
      </c>
      <c r="C749" s="4">
        <f t="shared" si="14"/>
        <v>2.4759300800310218</v>
      </c>
    </row>
    <row r="750" spans="1:3" x14ac:dyDescent="0.25">
      <c r="A750" s="4">
        <v>3.66</v>
      </c>
      <c r="C750" s="4">
        <f t="shared" si="14"/>
        <v>2.4750665384743291</v>
      </c>
    </row>
    <row r="751" spans="1:3" x14ac:dyDescent="0.25">
      <c r="A751" s="4">
        <v>3.665</v>
      </c>
      <c r="C751" s="4">
        <f t="shared" si="14"/>
        <v>2.4742029969176356</v>
      </c>
    </row>
    <row r="752" spans="1:3" x14ac:dyDescent="0.25">
      <c r="A752" s="4">
        <v>3.67</v>
      </c>
      <c r="C752" s="4">
        <f t="shared" si="14"/>
        <v>2.4733394553609429</v>
      </c>
    </row>
    <row r="753" spans="1:3" x14ac:dyDescent="0.25">
      <c r="A753" s="4">
        <v>3.6749999999999998</v>
      </c>
      <c r="C753" s="4">
        <f t="shared" si="14"/>
        <v>2.4724759138042502</v>
      </c>
    </row>
    <row r="754" spans="1:3" x14ac:dyDescent="0.25">
      <c r="A754" s="4">
        <v>3.68</v>
      </c>
      <c r="C754" s="4">
        <f t="shared" si="14"/>
        <v>2.4716123722475567</v>
      </c>
    </row>
    <row r="755" spans="1:3" x14ac:dyDescent="0.25">
      <c r="A755" s="4">
        <v>3.6850000000000001</v>
      </c>
      <c r="C755" s="4">
        <f t="shared" si="14"/>
        <v>2.470748830690864</v>
      </c>
    </row>
    <row r="756" spans="1:3" x14ac:dyDescent="0.25">
      <c r="A756" s="4">
        <v>3.69</v>
      </c>
      <c r="C756" s="4">
        <f t="shared" si="14"/>
        <v>2.4698852891341705</v>
      </c>
    </row>
    <row r="757" spans="1:3" x14ac:dyDescent="0.25">
      <c r="A757" s="4">
        <v>3.6949999999999998</v>
      </c>
      <c r="C757" s="4">
        <f t="shared" si="14"/>
        <v>2.4690217475774778</v>
      </c>
    </row>
    <row r="758" spans="1:3" x14ac:dyDescent="0.25">
      <c r="A758" s="4">
        <v>3.7</v>
      </c>
      <c r="C758" s="4">
        <f t="shared" si="14"/>
        <v>2.4681582060207843</v>
      </c>
    </row>
    <row r="759" spans="1:3" x14ac:dyDescent="0.25">
      <c r="A759" s="4">
        <v>3.7050000000000001</v>
      </c>
      <c r="C759" s="4">
        <f t="shared" si="14"/>
        <v>2.4672946644640916</v>
      </c>
    </row>
    <row r="760" spans="1:3" x14ac:dyDescent="0.25">
      <c r="A760" s="4">
        <v>3.71</v>
      </c>
      <c r="C760" s="4">
        <f t="shared" si="14"/>
        <v>2.466431122907399</v>
      </c>
    </row>
    <row r="761" spans="1:3" x14ac:dyDescent="0.25">
      <c r="A761" s="4">
        <v>3.7149999999999999</v>
      </c>
      <c r="C761" s="4">
        <f t="shared" si="14"/>
        <v>2.4655675813507054</v>
      </c>
    </row>
    <row r="762" spans="1:3" x14ac:dyDescent="0.25">
      <c r="A762" s="4">
        <v>3.72</v>
      </c>
      <c r="C762" s="4">
        <f t="shared" si="14"/>
        <v>2.4647040397940128</v>
      </c>
    </row>
    <row r="763" spans="1:3" x14ac:dyDescent="0.25">
      <c r="A763" s="4">
        <v>3.7250000000000001</v>
      </c>
      <c r="C763" s="4">
        <f t="shared" si="14"/>
        <v>2.4638404982373192</v>
      </c>
    </row>
    <row r="764" spans="1:3" x14ac:dyDescent="0.25">
      <c r="A764" s="4">
        <v>3.73</v>
      </c>
      <c r="C764" s="4">
        <f t="shared" si="14"/>
        <v>2.4629769566806266</v>
      </c>
    </row>
    <row r="765" spans="1:3" x14ac:dyDescent="0.25">
      <c r="A765" s="4">
        <v>3.7349999999999999</v>
      </c>
      <c r="C765" s="4">
        <f t="shared" si="14"/>
        <v>2.4621134151239339</v>
      </c>
    </row>
    <row r="766" spans="1:3" x14ac:dyDescent="0.25">
      <c r="A766" s="4">
        <v>3.74</v>
      </c>
      <c r="C766" s="4">
        <f t="shared" si="14"/>
        <v>2.4612498735672403</v>
      </c>
    </row>
    <row r="767" spans="1:3" x14ac:dyDescent="0.25">
      <c r="A767" s="4">
        <v>3.7450000000000001</v>
      </c>
      <c r="C767" s="4">
        <f t="shared" si="14"/>
        <v>2.4603863320105477</v>
      </c>
    </row>
    <row r="768" spans="1:3" x14ac:dyDescent="0.25">
      <c r="A768" s="4">
        <v>3.75</v>
      </c>
      <c r="C768" s="4">
        <f t="shared" si="14"/>
        <v>2.4595227904538541</v>
      </c>
    </row>
    <row r="769" spans="1:3" x14ac:dyDescent="0.25">
      <c r="A769" s="4">
        <v>3.7549999999999999</v>
      </c>
      <c r="C769" s="4">
        <f t="shared" si="14"/>
        <v>2.4586592488971615</v>
      </c>
    </row>
    <row r="770" spans="1:3" x14ac:dyDescent="0.25">
      <c r="A770" s="4">
        <v>3.76</v>
      </c>
      <c r="C770" s="4">
        <f t="shared" si="14"/>
        <v>2.4577957073404688</v>
      </c>
    </row>
    <row r="771" spans="1:3" x14ac:dyDescent="0.25">
      <c r="A771" s="4">
        <v>3.7650000000000001</v>
      </c>
      <c r="C771" s="4">
        <f t="shared" si="14"/>
        <v>2.4569321657837753</v>
      </c>
    </row>
    <row r="772" spans="1:3" x14ac:dyDescent="0.25">
      <c r="A772" s="4">
        <v>3.77</v>
      </c>
      <c r="C772" s="4">
        <f t="shared" si="14"/>
        <v>2.4560686242270826</v>
      </c>
    </row>
    <row r="773" spans="1:3" x14ac:dyDescent="0.25">
      <c r="A773" s="4">
        <v>3.7749999999999999</v>
      </c>
      <c r="C773" s="4">
        <f t="shared" si="14"/>
        <v>2.4552050826703891</v>
      </c>
    </row>
    <row r="774" spans="1:3" x14ac:dyDescent="0.25">
      <c r="A774" s="4">
        <v>3.78</v>
      </c>
      <c r="C774" s="4">
        <f t="shared" si="14"/>
        <v>2.4543415411136964</v>
      </c>
    </row>
    <row r="775" spans="1:3" x14ac:dyDescent="0.25">
      <c r="A775" s="4">
        <v>3.7850000000000001</v>
      </c>
      <c r="C775" s="4">
        <f t="shared" si="14"/>
        <v>2.4534779995570029</v>
      </c>
    </row>
    <row r="776" spans="1:3" x14ac:dyDescent="0.25">
      <c r="A776" s="4">
        <v>3.79</v>
      </c>
      <c r="C776" s="4">
        <f t="shared" si="14"/>
        <v>2.4526144580003102</v>
      </c>
    </row>
    <row r="777" spans="1:3" x14ac:dyDescent="0.25">
      <c r="A777" s="4">
        <v>3.7949999999999999</v>
      </c>
      <c r="C777" s="4">
        <f t="shared" si="14"/>
        <v>2.4517509164436175</v>
      </c>
    </row>
    <row r="778" spans="1:3" x14ac:dyDescent="0.25">
      <c r="A778" s="4">
        <v>3.8</v>
      </c>
      <c r="C778" s="4">
        <f t="shared" si="14"/>
        <v>2.450887374886924</v>
      </c>
    </row>
    <row r="779" spans="1:3" x14ac:dyDescent="0.25">
      <c r="A779" s="4">
        <v>3.8050000000000002</v>
      </c>
      <c r="C779" s="4">
        <f t="shared" si="14"/>
        <v>2.4500238333302313</v>
      </c>
    </row>
    <row r="780" spans="1:3" x14ac:dyDescent="0.25">
      <c r="A780" s="4">
        <v>3.81</v>
      </c>
      <c r="C780" s="4">
        <f t="shared" si="14"/>
        <v>2.4491602917735378</v>
      </c>
    </row>
    <row r="781" spans="1:3" x14ac:dyDescent="0.25">
      <c r="A781" s="4">
        <v>3.8149999999999999</v>
      </c>
      <c r="C781" s="4">
        <f t="shared" si="14"/>
        <v>2.4482967502168451</v>
      </c>
    </row>
    <row r="782" spans="1:3" x14ac:dyDescent="0.25">
      <c r="A782" s="4">
        <v>3.82</v>
      </c>
      <c r="C782" s="4">
        <f t="shared" si="14"/>
        <v>2.4474332086601516</v>
      </c>
    </row>
    <row r="783" spans="1:3" x14ac:dyDescent="0.25">
      <c r="A783" s="4">
        <v>3.8250000000000002</v>
      </c>
      <c r="C783" s="4">
        <f t="shared" si="14"/>
        <v>2.4465696671034589</v>
      </c>
    </row>
    <row r="784" spans="1:3" x14ac:dyDescent="0.25">
      <c r="A784" s="4">
        <v>3.83</v>
      </c>
      <c r="C784" s="4">
        <f t="shared" si="14"/>
        <v>2.4457061255467654</v>
      </c>
    </row>
    <row r="785" spans="1:3" x14ac:dyDescent="0.25">
      <c r="A785" s="4">
        <v>3.835</v>
      </c>
      <c r="C785" s="4">
        <f t="shared" si="14"/>
        <v>2.4448425839900727</v>
      </c>
    </row>
    <row r="786" spans="1:3" x14ac:dyDescent="0.25">
      <c r="A786" s="4">
        <v>3.84</v>
      </c>
      <c r="C786" s="4">
        <f t="shared" si="14"/>
        <v>2.44397904243338</v>
      </c>
    </row>
    <row r="787" spans="1:3" x14ac:dyDescent="0.25">
      <c r="A787" s="4">
        <v>3.8450000000000002</v>
      </c>
      <c r="C787" s="4">
        <f t="shared" si="14"/>
        <v>2.4431155008766865</v>
      </c>
    </row>
    <row r="788" spans="1:3" x14ac:dyDescent="0.25">
      <c r="A788" s="4">
        <v>3.85</v>
      </c>
      <c r="C788" s="4">
        <f t="shared" si="14"/>
        <v>2.4422519593199938</v>
      </c>
    </row>
    <row r="789" spans="1:3" x14ac:dyDescent="0.25">
      <c r="A789" s="4">
        <v>3.855</v>
      </c>
      <c r="C789" s="4">
        <f t="shared" ref="C789:C852" si="15">$G$5+LOG10($G$2*EXP(-$G$3*A789)+(1-$G$2)*EXP(-$G$4*A789))</f>
        <v>2.4413884177633003</v>
      </c>
    </row>
    <row r="790" spans="1:3" x14ac:dyDescent="0.25">
      <c r="A790" s="4">
        <v>3.86</v>
      </c>
      <c r="C790" s="4">
        <f t="shared" si="15"/>
        <v>2.4405248762066076</v>
      </c>
    </row>
    <row r="791" spans="1:3" x14ac:dyDescent="0.25">
      <c r="A791" s="4">
        <v>3.8650000000000002</v>
      </c>
      <c r="C791" s="4">
        <f t="shared" si="15"/>
        <v>2.439661334649915</v>
      </c>
    </row>
    <row r="792" spans="1:3" x14ac:dyDescent="0.25">
      <c r="A792" s="4">
        <v>3.87</v>
      </c>
      <c r="C792" s="4">
        <f t="shared" si="15"/>
        <v>2.4387977930932214</v>
      </c>
    </row>
    <row r="793" spans="1:3" x14ac:dyDescent="0.25">
      <c r="A793" s="4">
        <v>3.875</v>
      </c>
      <c r="C793" s="4">
        <f t="shared" si="15"/>
        <v>2.4379342515365288</v>
      </c>
    </row>
    <row r="794" spans="1:3" x14ac:dyDescent="0.25">
      <c r="A794" s="4">
        <v>3.88</v>
      </c>
      <c r="C794" s="4">
        <f t="shared" si="15"/>
        <v>2.4370707099798352</v>
      </c>
    </row>
    <row r="795" spans="1:3" x14ac:dyDescent="0.25">
      <c r="A795" s="4">
        <v>3.8849999999999998</v>
      </c>
      <c r="C795" s="4">
        <f t="shared" si="15"/>
        <v>2.4362071684231426</v>
      </c>
    </row>
    <row r="796" spans="1:3" x14ac:dyDescent="0.25">
      <c r="A796" s="4">
        <v>3.89</v>
      </c>
      <c r="C796" s="4">
        <f t="shared" si="15"/>
        <v>2.4353436268664499</v>
      </c>
    </row>
    <row r="797" spans="1:3" x14ac:dyDescent="0.25">
      <c r="A797" s="4">
        <v>3.895</v>
      </c>
      <c r="C797" s="4">
        <f t="shared" si="15"/>
        <v>2.4344800853097563</v>
      </c>
    </row>
    <row r="798" spans="1:3" x14ac:dyDescent="0.25">
      <c r="A798" s="4">
        <v>3.9</v>
      </c>
      <c r="C798" s="4">
        <f t="shared" si="15"/>
        <v>2.4336165437530637</v>
      </c>
    </row>
    <row r="799" spans="1:3" x14ac:dyDescent="0.25">
      <c r="A799" s="4">
        <v>3.9049999999999998</v>
      </c>
      <c r="C799" s="4">
        <f t="shared" si="15"/>
        <v>2.4327530021963701</v>
      </c>
    </row>
    <row r="800" spans="1:3" x14ac:dyDescent="0.25">
      <c r="A800" s="4">
        <v>3.91</v>
      </c>
      <c r="C800" s="4">
        <f t="shared" si="15"/>
        <v>2.4318894606396775</v>
      </c>
    </row>
    <row r="801" spans="1:3" x14ac:dyDescent="0.25">
      <c r="A801" s="4">
        <v>3.915</v>
      </c>
      <c r="C801" s="4">
        <f t="shared" si="15"/>
        <v>2.4310259190829839</v>
      </c>
    </row>
    <row r="802" spans="1:3" x14ac:dyDescent="0.25">
      <c r="A802" s="4">
        <v>3.92</v>
      </c>
      <c r="C802" s="4">
        <f t="shared" si="15"/>
        <v>2.4301623775262913</v>
      </c>
    </row>
    <row r="803" spans="1:3" x14ac:dyDescent="0.25">
      <c r="A803" s="4">
        <v>3.9249999999999998</v>
      </c>
      <c r="C803" s="4">
        <f t="shared" si="15"/>
        <v>2.4292988359695986</v>
      </c>
    </row>
    <row r="804" spans="1:3" x14ac:dyDescent="0.25">
      <c r="A804" s="4">
        <v>3.93</v>
      </c>
      <c r="C804" s="4">
        <f t="shared" si="15"/>
        <v>2.4284352944129051</v>
      </c>
    </row>
    <row r="805" spans="1:3" x14ac:dyDescent="0.25">
      <c r="A805" s="4">
        <v>3.9350000000000001</v>
      </c>
      <c r="C805" s="4">
        <f t="shared" si="15"/>
        <v>2.4275717528562124</v>
      </c>
    </row>
    <row r="806" spans="1:3" x14ac:dyDescent="0.25">
      <c r="A806" s="4">
        <v>3.94</v>
      </c>
      <c r="C806" s="4">
        <f t="shared" si="15"/>
        <v>2.4267082112995189</v>
      </c>
    </row>
    <row r="807" spans="1:3" x14ac:dyDescent="0.25">
      <c r="A807" s="4">
        <v>3.9449999999999998</v>
      </c>
      <c r="C807" s="4">
        <f t="shared" si="15"/>
        <v>2.4258446697428262</v>
      </c>
    </row>
    <row r="808" spans="1:3" x14ac:dyDescent="0.25">
      <c r="A808" s="4">
        <v>3.95</v>
      </c>
      <c r="C808" s="4">
        <f t="shared" si="15"/>
        <v>2.4249811281861327</v>
      </c>
    </row>
    <row r="809" spans="1:3" x14ac:dyDescent="0.25">
      <c r="A809" s="4">
        <v>3.9550000000000001</v>
      </c>
      <c r="C809" s="4">
        <f t="shared" si="15"/>
        <v>2.42411758662944</v>
      </c>
    </row>
    <row r="810" spans="1:3" x14ac:dyDescent="0.25">
      <c r="A810" s="4">
        <v>3.96</v>
      </c>
      <c r="C810" s="4">
        <f t="shared" si="15"/>
        <v>2.4232540450727473</v>
      </c>
    </row>
    <row r="811" spans="1:3" x14ac:dyDescent="0.25">
      <c r="A811" s="4">
        <v>3.9649999999999999</v>
      </c>
      <c r="C811" s="4">
        <f t="shared" si="15"/>
        <v>2.4223905035160538</v>
      </c>
    </row>
    <row r="812" spans="1:3" x14ac:dyDescent="0.25">
      <c r="A812" s="4">
        <v>3.97</v>
      </c>
      <c r="C812" s="4">
        <f t="shared" si="15"/>
        <v>2.4215269619593611</v>
      </c>
    </row>
    <row r="813" spans="1:3" x14ac:dyDescent="0.25">
      <c r="A813" s="4">
        <v>3.9750000000000001</v>
      </c>
      <c r="C813" s="4">
        <f t="shared" si="15"/>
        <v>2.4206634204026676</v>
      </c>
    </row>
    <row r="814" spans="1:3" x14ac:dyDescent="0.25">
      <c r="A814" s="4">
        <v>3.98</v>
      </c>
      <c r="C814" s="4">
        <f t="shared" si="15"/>
        <v>2.4197998788459749</v>
      </c>
    </row>
    <row r="815" spans="1:3" x14ac:dyDescent="0.25">
      <c r="A815" s="4">
        <v>3.9849999999999999</v>
      </c>
      <c r="C815" s="4">
        <f t="shared" si="15"/>
        <v>2.4189363372892814</v>
      </c>
    </row>
    <row r="816" spans="1:3" x14ac:dyDescent="0.25">
      <c r="A816" s="4">
        <v>3.99</v>
      </c>
      <c r="C816" s="4">
        <f t="shared" si="15"/>
        <v>2.4180727957325887</v>
      </c>
    </row>
    <row r="817" spans="1:3" x14ac:dyDescent="0.25">
      <c r="A817" s="4">
        <v>3.9950000000000001</v>
      </c>
      <c r="C817" s="4">
        <f t="shared" si="15"/>
        <v>2.417209254175896</v>
      </c>
    </row>
    <row r="818" spans="1:3" x14ac:dyDescent="0.25">
      <c r="A818" s="4">
        <v>4</v>
      </c>
      <c r="C818" s="4">
        <f t="shared" si="15"/>
        <v>2.4163457126192025</v>
      </c>
    </row>
    <row r="819" spans="1:3" x14ac:dyDescent="0.25">
      <c r="A819" s="4">
        <v>4.0049999999999999</v>
      </c>
      <c r="C819" s="4">
        <f t="shared" si="15"/>
        <v>2.4154821710625098</v>
      </c>
    </row>
    <row r="820" spans="1:3" x14ac:dyDescent="0.25">
      <c r="A820" s="4">
        <v>4.01</v>
      </c>
      <c r="C820" s="4">
        <f t="shared" si="15"/>
        <v>2.4146186295058163</v>
      </c>
    </row>
    <row r="821" spans="1:3" x14ac:dyDescent="0.25">
      <c r="A821" s="4">
        <v>4.0149999999999997</v>
      </c>
      <c r="C821" s="4">
        <f t="shared" si="15"/>
        <v>2.4137550879491236</v>
      </c>
    </row>
    <row r="822" spans="1:3" x14ac:dyDescent="0.25">
      <c r="A822" s="4">
        <v>4.0199999999999996</v>
      </c>
      <c r="C822" s="4">
        <f t="shared" si="15"/>
        <v>2.412891546392431</v>
      </c>
    </row>
    <row r="823" spans="1:3" x14ac:dyDescent="0.25">
      <c r="A823" s="4">
        <v>4.0250000000000004</v>
      </c>
      <c r="C823" s="4">
        <f t="shared" si="15"/>
        <v>2.4120280048357374</v>
      </c>
    </row>
    <row r="824" spans="1:3" x14ac:dyDescent="0.25">
      <c r="A824" s="4">
        <v>4.03</v>
      </c>
      <c r="C824" s="4">
        <f t="shared" si="15"/>
        <v>2.4111644632790448</v>
      </c>
    </row>
    <row r="825" spans="1:3" x14ac:dyDescent="0.25">
      <c r="A825" s="4">
        <v>4.0350000000000001</v>
      </c>
      <c r="C825" s="4">
        <f t="shared" si="15"/>
        <v>2.4103009217223512</v>
      </c>
    </row>
    <row r="826" spans="1:3" x14ac:dyDescent="0.25">
      <c r="A826" s="4">
        <v>4.04</v>
      </c>
      <c r="C826" s="4">
        <f t="shared" si="15"/>
        <v>2.4094373801656586</v>
      </c>
    </row>
    <row r="827" spans="1:3" x14ac:dyDescent="0.25">
      <c r="A827" s="4">
        <v>4.0449999999999999</v>
      </c>
      <c r="C827" s="4">
        <f t="shared" si="15"/>
        <v>2.408573838608965</v>
      </c>
    </row>
    <row r="828" spans="1:3" x14ac:dyDescent="0.25">
      <c r="A828" s="4">
        <v>4.05</v>
      </c>
      <c r="C828" s="4">
        <f t="shared" si="15"/>
        <v>2.4077102970522724</v>
      </c>
    </row>
    <row r="829" spans="1:3" x14ac:dyDescent="0.25">
      <c r="A829" s="4">
        <v>4.0549999999999997</v>
      </c>
      <c r="C829" s="4">
        <f t="shared" si="15"/>
        <v>2.4068467554955797</v>
      </c>
    </row>
    <row r="830" spans="1:3" x14ac:dyDescent="0.25">
      <c r="A830" s="4">
        <v>4.0599999999999996</v>
      </c>
      <c r="C830" s="4">
        <f t="shared" si="15"/>
        <v>2.4059832139388861</v>
      </c>
    </row>
    <row r="831" spans="1:3" x14ac:dyDescent="0.25">
      <c r="A831" s="4">
        <v>4.0650000000000004</v>
      </c>
      <c r="C831" s="4">
        <f t="shared" si="15"/>
        <v>2.4051196723821935</v>
      </c>
    </row>
    <row r="832" spans="1:3" x14ac:dyDescent="0.25">
      <c r="A832" s="4">
        <v>4.07</v>
      </c>
      <c r="C832" s="4">
        <f t="shared" si="15"/>
        <v>2.4042561308254999</v>
      </c>
    </row>
    <row r="833" spans="1:3" x14ac:dyDescent="0.25">
      <c r="A833" s="4">
        <v>4.0750000000000002</v>
      </c>
      <c r="C833" s="4">
        <f t="shared" si="15"/>
        <v>2.4033925892688073</v>
      </c>
    </row>
    <row r="834" spans="1:3" x14ac:dyDescent="0.25">
      <c r="A834" s="4">
        <v>4.08</v>
      </c>
      <c r="C834" s="4">
        <f t="shared" si="15"/>
        <v>2.4025290477121137</v>
      </c>
    </row>
    <row r="835" spans="1:3" x14ac:dyDescent="0.25">
      <c r="A835" s="4">
        <v>4.085</v>
      </c>
      <c r="C835" s="4">
        <f t="shared" si="15"/>
        <v>2.4016655061554211</v>
      </c>
    </row>
    <row r="836" spans="1:3" x14ac:dyDescent="0.25">
      <c r="A836" s="4">
        <v>4.09</v>
      </c>
      <c r="C836" s="4">
        <f t="shared" si="15"/>
        <v>2.4008019645987284</v>
      </c>
    </row>
    <row r="837" spans="1:3" x14ac:dyDescent="0.25">
      <c r="A837" s="4">
        <v>4.0949999999999998</v>
      </c>
      <c r="C837" s="4">
        <f t="shared" si="15"/>
        <v>2.3999384230420349</v>
      </c>
    </row>
    <row r="838" spans="1:3" x14ac:dyDescent="0.25">
      <c r="A838" s="4">
        <v>4.0999999999999996</v>
      </c>
      <c r="C838" s="4">
        <f t="shared" si="15"/>
        <v>2.3990748814853422</v>
      </c>
    </row>
    <row r="839" spans="1:3" x14ac:dyDescent="0.25">
      <c r="A839" s="4">
        <v>4.1050000000000004</v>
      </c>
      <c r="C839" s="4">
        <f t="shared" si="15"/>
        <v>2.3982113399286487</v>
      </c>
    </row>
    <row r="840" spans="1:3" x14ac:dyDescent="0.25">
      <c r="A840" s="4">
        <v>4.1100000000000003</v>
      </c>
      <c r="C840" s="4">
        <f t="shared" si="15"/>
        <v>2.397347798371956</v>
      </c>
    </row>
    <row r="841" spans="1:3" x14ac:dyDescent="0.25">
      <c r="A841" s="4">
        <v>4.1150000000000002</v>
      </c>
      <c r="C841" s="4">
        <f t="shared" si="15"/>
        <v>2.3964842568152633</v>
      </c>
    </row>
    <row r="842" spans="1:3" x14ac:dyDescent="0.25">
      <c r="A842" s="4">
        <v>4.12</v>
      </c>
      <c r="C842" s="4">
        <f t="shared" si="15"/>
        <v>2.3956207152585698</v>
      </c>
    </row>
    <row r="843" spans="1:3" x14ac:dyDescent="0.25">
      <c r="A843" s="4">
        <v>4.125</v>
      </c>
      <c r="C843" s="4">
        <f t="shared" si="15"/>
        <v>2.3947571737018771</v>
      </c>
    </row>
    <row r="844" spans="1:3" x14ac:dyDescent="0.25">
      <c r="A844" s="4">
        <v>4.13</v>
      </c>
      <c r="C844" s="4">
        <f t="shared" si="15"/>
        <v>2.3938936321451836</v>
      </c>
    </row>
    <row r="845" spans="1:3" x14ac:dyDescent="0.25">
      <c r="A845" s="4">
        <v>4.1349999999999998</v>
      </c>
      <c r="C845" s="4">
        <f t="shared" si="15"/>
        <v>2.3930300905884909</v>
      </c>
    </row>
    <row r="846" spans="1:3" x14ac:dyDescent="0.25">
      <c r="A846" s="4">
        <v>4.1399999999999997</v>
      </c>
      <c r="C846" s="4">
        <f t="shared" si="15"/>
        <v>2.3921665490317983</v>
      </c>
    </row>
    <row r="847" spans="1:3" x14ac:dyDescent="0.25">
      <c r="A847" s="4">
        <v>4.1449999999999996</v>
      </c>
      <c r="C847" s="4">
        <f t="shared" si="15"/>
        <v>2.3913030074751047</v>
      </c>
    </row>
    <row r="848" spans="1:3" x14ac:dyDescent="0.25">
      <c r="A848" s="4">
        <v>4.1500000000000004</v>
      </c>
      <c r="C848" s="4">
        <f t="shared" si="15"/>
        <v>2.3904394659184121</v>
      </c>
    </row>
    <row r="849" spans="1:3" x14ac:dyDescent="0.25">
      <c r="A849" s="4">
        <v>4.1550000000000002</v>
      </c>
      <c r="C849" s="4">
        <f t="shared" si="15"/>
        <v>2.3895759243617185</v>
      </c>
    </row>
    <row r="850" spans="1:3" x14ac:dyDescent="0.25">
      <c r="A850" s="4">
        <v>4.16</v>
      </c>
      <c r="C850" s="4">
        <f t="shared" si="15"/>
        <v>2.3887123828050258</v>
      </c>
    </row>
    <row r="851" spans="1:3" x14ac:dyDescent="0.25">
      <c r="A851" s="4">
        <v>4.165</v>
      </c>
      <c r="C851" s="4">
        <f t="shared" si="15"/>
        <v>2.3878488412483323</v>
      </c>
    </row>
    <row r="852" spans="1:3" x14ac:dyDescent="0.25">
      <c r="A852" s="4">
        <v>4.17</v>
      </c>
      <c r="C852" s="4">
        <f t="shared" si="15"/>
        <v>2.3869852996916396</v>
      </c>
    </row>
    <row r="853" spans="1:3" x14ac:dyDescent="0.25">
      <c r="A853" s="4">
        <v>4.1749999999999998</v>
      </c>
      <c r="C853" s="4">
        <f t="shared" ref="C853:C916" si="16">$G$5+LOG10($G$2*EXP(-$G$3*A853)+(1-$G$2)*EXP(-$G$4*A853))</f>
        <v>2.386121758134947</v>
      </c>
    </row>
    <row r="854" spans="1:3" x14ac:dyDescent="0.25">
      <c r="A854" s="4">
        <v>4.18</v>
      </c>
      <c r="C854" s="4">
        <f t="shared" si="16"/>
        <v>2.3852582165782534</v>
      </c>
    </row>
    <row r="855" spans="1:3" x14ac:dyDescent="0.25">
      <c r="A855" s="4">
        <v>4.1849999999999996</v>
      </c>
      <c r="C855" s="4">
        <f t="shared" si="16"/>
        <v>2.3843946750215608</v>
      </c>
    </row>
    <row r="856" spans="1:3" x14ac:dyDescent="0.25">
      <c r="A856" s="4">
        <v>4.1900000000000004</v>
      </c>
      <c r="C856" s="4">
        <f t="shared" si="16"/>
        <v>2.3835311334648672</v>
      </c>
    </row>
    <row r="857" spans="1:3" x14ac:dyDescent="0.25">
      <c r="A857" s="4">
        <v>4.1950000000000003</v>
      </c>
      <c r="C857" s="4">
        <f t="shared" si="16"/>
        <v>2.3826675919081746</v>
      </c>
    </row>
    <row r="858" spans="1:3" x14ac:dyDescent="0.25">
      <c r="A858" s="4">
        <v>4.2</v>
      </c>
      <c r="C858" s="4">
        <f t="shared" si="16"/>
        <v>2.381804050351481</v>
      </c>
    </row>
    <row r="859" spans="1:3" x14ac:dyDescent="0.25">
      <c r="A859" s="4">
        <v>4.2050000000000001</v>
      </c>
      <c r="C859" s="4">
        <f t="shared" si="16"/>
        <v>2.3809405087947884</v>
      </c>
    </row>
    <row r="860" spans="1:3" x14ac:dyDescent="0.25">
      <c r="A860" s="4">
        <v>4.21</v>
      </c>
      <c r="C860" s="4">
        <f t="shared" si="16"/>
        <v>2.3800769672380957</v>
      </c>
    </row>
    <row r="861" spans="1:3" x14ac:dyDescent="0.25">
      <c r="A861" s="4">
        <v>4.2149999999999999</v>
      </c>
      <c r="C861" s="4">
        <f t="shared" si="16"/>
        <v>2.3792134256814021</v>
      </c>
    </row>
    <row r="862" spans="1:3" x14ac:dyDescent="0.25">
      <c r="A862" s="4">
        <v>4.22</v>
      </c>
      <c r="C862" s="4">
        <f t="shared" si="16"/>
        <v>2.3783498841247095</v>
      </c>
    </row>
    <row r="863" spans="1:3" x14ac:dyDescent="0.25">
      <c r="A863" s="4">
        <v>4.2249999999999996</v>
      </c>
      <c r="C863" s="4">
        <f t="shared" si="16"/>
        <v>2.3774863425680159</v>
      </c>
    </row>
    <row r="864" spans="1:3" x14ac:dyDescent="0.25">
      <c r="A864" s="4">
        <v>4.2300000000000004</v>
      </c>
      <c r="C864" s="4">
        <f t="shared" si="16"/>
        <v>2.3766228010113233</v>
      </c>
    </row>
    <row r="865" spans="1:3" x14ac:dyDescent="0.25">
      <c r="A865" s="4">
        <v>4.2350000000000003</v>
      </c>
      <c r="C865" s="4">
        <f t="shared" si="16"/>
        <v>2.3757592594546297</v>
      </c>
    </row>
    <row r="866" spans="1:3" x14ac:dyDescent="0.25">
      <c r="A866" s="4">
        <v>4.24</v>
      </c>
      <c r="C866" s="4">
        <f t="shared" si="16"/>
        <v>2.3748957178979371</v>
      </c>
    </row>
    <row r="867" spans="1:3" x14ac:dyDescent="0.25">
      <c r="A867" s="4">
        <v>4.2450000000000001</v>
      </c>
      <c r="C867" s="4">
        <f t="shared" si="16"/>
        <v>2.3740321763412444</v>
      </c>
    </row>
    <row r="868" spans="1:3" x14ac:dyDescent="0.25">
      <c r="A868" s="4">
        <v>4.25</v>
      </c>
      <c r="C868" s="4">
        <f t="shared" si="16"/>
        <v>2.3731686347845509</v>
      </c>
    </row>
    <row r="869" spans="1:3" x14ac:dyDescent="0.25">
      <c r="A869" s="4">
        <v>4.2549999999999999</v>
      </c>
      <c r="C869" s="4">
        <f t="shared" si="16"/>
        <v>2.3723050932278582</v>
      </c>
    </row>
    <row r="870" spans="1:3" x14ac:dyDescent="0.25">
      <c r="A870" s="4">
        <v>4.26</v>
      </c>
      <c r="C870" s="4">
        <f t="shared" si="16"/>
        <v>2.3714415516711647</v>
      </c>
    </row>
    <row r="871" spans="1:3" x14ac:dyDescent="0.25">
      <c r="A871" s="4">
        <v>4.2649999999999997</v>
      </c>
      <c r="C871" s="4">
        <f t="shared" si="16"/>
        <v>2.370578010114472</v>
      </c>
    </row>
    <row r="872" spans="1:3" x14ac:dyDescent="0.25">
      <c r="A872" s="4">
        <v>4.2699999999999996</v>
      </c>
      <c r="C872" s="4">
        <f t="shared" si="16"/>
        <v>2.3697144685577793</v>
      </c>
    </row>
    <row r="873" spans="1:3" x14ac:dyDescent="0.25">
      <c r="A873" s="4">
        <v>4.2750000000000004</v>
      </c>
      <c r="C873" s="4">
        <f t="shared" si="16"/>
        <v>2.3688509270010858</v>
      </c>
    </row>
    <row r="874" spans="1:3" x14ac:dyDescent="0.25">
      <c r="A874" s="4">
        <v>4.28</v>
      </c>
      <c r="C874" s="4">
        <f t="shared" si="16"/>
        <v>2.3679873854443931</v>
      </c>
    </row>
    <row r="875" spans="1:3" x14ac:dyDescent="0.25">
      <c r="A875" s="4">
        <v>4.2850000000000001</v>
      </c>
      <c r="C875" s="4">
        <f t="shared" si="16"/>
        <v>2.3671238438876996</v>
      </c>
    </row>
    <row r="876" spans="1:3" x14ac:dyDescent="0.25">
      <c r="A876" s="4">
        <v>4.29</v>
      </c>
      <c r="C876" s="4">
        <f t="shared" si="16"/>
        <v>2.3662603023310069</v>
      </c>
    </row>
    <row r="877" spans="1:3" x14ac:dyDescent="0.25">
      <c r="A877" s="4">
        <v>4.2949999999999999</v>
      </c>
      <c r="C877" s="4">
        <f t="shared" si="16"/>
        <v>2.3653967607743134</v>
      </c>
    </row>
    <row r="878" spans="1:3" x14ac:dyDescent="0.25">
      <c r="A878" s="4">
        <v>4.3</v>
      </c>
      <c r="C878" s="4">
        <f t="shared" si="16"/>
        <v>2.3645332192176207</v>
      </c>
    </row>
    <row r="879" spans="1:3" x14ac:dyDescent="0.25">
      <c r="A879" s="4">
        <v>4.3049999999999997</v>
      </c>
      <c r="C879" s="4">
        <f t="shared" si="16"/>
        <v>2.3636696776609281</v>
      </c>
    </row>
    <row r="880" spans="1:3" x14ac:dyDescent="0.25">
      <c r="A880" s="4">
        <v>4.3099999999999996</v>
      </c>
      <c r="C880" s="4">
        <f t="shared" si="16"/>
        <v>2.3628061361042345</v>
      </c>
    </row>
    <row r="881" spans="1:3" x14ac:dyDescent="0.25">
      <c r="A881" s="4">
        <v>4.3150000000000004</v>
      </c>
      <c r="C881" s="4">
        <f t="shared" si="16"/>
        <v>2.3619425945475419</v>
      </c>
    </row>
    <row r="882" spans="1:3" x14ac:dyDescent="0.25">
      <c r="A882" s="4">
        <v>4.32</v>
      </c>
      <c r="C882" s="4">
        <f t="shared" si="16"/>
        <v>2.3610790529908483</v>
      </c>
    </row>
    <row r="883" spans="1:3" x14ac:dyDescent="0.25">
      <c r="A883" s="4">
        <v>4.3250000000000002</v>
      </c>
      <c r="C883" s="4">
        <f t="shared" si="16"/>
        <v>2.3602155114341556</v>
      </c>
    </row>
    <row r="884" spans="1:3" x14ac:dyDescent="0.25">
      <c r="A884" s="4">
        <v>4.33</v>
      </c>
      <c r="C884" s="4">
        <f t="shared" si="16"/>
        <v>2.359351969877463</v>
      </c>
    </row>
    <row r="885" spans="1:3" x14ac:dyDescent="0.25">
      <c r="A885" s="4">
        <v>4.335</v>
      </c>
      <c r="C885" s="4">
        <f t="shared" si="16"/>
        <v>2.3584884283207694</v>
      </c>
    </row>
    <row r="886" spans="1:3" x14ac:dyDescent="0.25">
      <c r="A886" s="4">
        <v>4.34</v>
      </c>
      <c r="C886" s="4">
        <f t="shared" si="16"/>
        <v>2.3576248867640768</v>
      </c>
    </row>
    <row r="887" spans="1:3" x14ac:dyDescent="0.25">
      <c r="A887" s="4">
        <v>4.3449999999999998</v>
      </c>
      <c r="C887" s="4">
        <f t="shared" si="16"/>
        <v>2.3567613452073832</v>
      </c>
    </row>
    <row r="888" spans="1:3" x14ac:dyDescent="0.25">
      <c r="A888" s="4">
        <v>4.3499999999999996</v>
      </c>
      <c r="C888" s="4">
        <f t="shared" si="16"/>
        <v>2.3558978036506906</v>
      </c>
    </row>
    <row r="889" spans="1:3" x14ac:dyDescent="0.25">
      <c r="A889" s="4">
        <v>4.3550000000000004</v>
      </c>
      <c r="C889" s="4">
        <f t="shared" si="16"/>
        <v>2.355034262093997</v>
      </c>
    </row>
    <row r="890" spans="1:3" x14ac:dyDescent="0.25">
      <c r="A890" s="4">
        <v>4.3600000000000003</v>
      </c>
      <c r="C890" s="4">
        <f t="shared" si="16"/>
        <v>2.3541707205373044</v>
      </c>
    </row>
    <row r="891" spans="1:3" x14ac:dyDescent="0.25">
      <c r="A891" s="4">
        <v>4.3650000000000002</v>
      </c>
      <c r="C891" s="4">
        <f t="shared" si="16"/>
        <v>2.3533071789806117</v>
      </c>
    </row>
    <row r="892" spans="1:3" x14ac:dyDescent="0.25">
      <c r="A892" s="4">
        <v>4.37</v>
      </c>
      <c r="C892" s="4">
        <f t="shared" si="16"/>
        <v>2.3524436374239182</v>
      </c>
    </row>
    <row r="893" spans="1:3" x14ac:dyDescent="0.25">
      <c r="A893" s="4">
        <v>4.375</v>
      </c>
      <c r="C893" s="4">
        <f t="shared" si="16"/>
        <v>2.3515800958672255</v>
      </c>
    </row>
    <row r="894" spans="1:3" x14ac:dyDescent="0.25">
      <c r="A894" s="4">
        <v>4.38</v>
      </c>
      <c r="C894" s="4">
        <f t="shared" si="16"/>
        <v>2.3507165543105319</v>
      </c>
    </row>
    <row r="895" spans="1:3" x14ac:dyDescent="0.25">
      <c r="A895" s="4">
        <v>4.3849999999999998</v>
      </c>
      <c r="C895" s="4">
        <f t="shared" si="16"/>
        <v>2.3498530127538393</v>
      </c>
    </row>
    <row r="896" spans="1:3" x14ac:dyDescent="0.25">
      <c r="A896" s="4">
        <v>4.3899999999999997</v>
      </c>
      <c r="C896" s="4">
        <f t="shared" si="16"/>
        <v>2.3489894711971466</v>
      </c>
    </row>
    <row r="897" spans="1:3" x14ac:dyDescent="0.25">
      <c r="A897" s="4">
        <v>4.3949999999999996</v>
      </c>
      <c r="C897" s="4">
        <f t="shared" si="16"/>
        <v>2.3481259296404531</v>
      </c>
    </row>
    <row r="898" spans="1:3" x14ac:dyDescent="0.25">
      <c r="A898" s="4">
        <v>4.4000000000000004</v>
      </c>
      <c r="C898" s="4">
        <f t="shared" si="16"/>
        <v>2.3472623880837604</v>
      </c>
    </row>
    <row r="899" spans="1:3" x14ac:dyDescent="0.25">
      <c r="A899" s="4">
        <v>4.4050000000000002</v>
      </c>
      <c r="C899" s="4">
        <f t="shared" si="16"/>
        <v>2.3463988465270669</v>
      </c>
    </row>
    <row r="900" spans="1:3" x14ac:dyDescent="0.25">
      <c r="A900" s="4">
        <v>4.41</v>
      </c>
      <c r="C900" s="4">
        <f t="shared" si="16"/>
        <v>2.3455353049703742</v>
      </c>
    </row>
    <row r="901" spans="1:3" x14ac:dyDescent="0.25">
      <c r="A901" s="4">
        <v>4.415</v>
      </c>
      <c r="C901" s="4">
        <f t="shared" si="16"/>
        <v>2.3446717634136807</v>
      </c>
    </row>
    <row r="902" spans="1:3" x14ac:dyDescent="0.25">
      <c r="A902" s="4">
        <v>4.42</v>
      </c>
      <c r="C902" s="4">
        <f t="shared" si="16"/>
        <v>2.343808221856988</v>
      </c>
    </row>
    <row r="903" spans="1:3" x14ac:dyDescent="0.25">
      <c r="A903" s="4">
        <v>4.4249999999999998</v>
      </c>
      <c r="C903" s="4">
        <f t="shared" si="16"/>
        <v>2.3429446803002953</v>
      </c>
    </row>
    <row r="904" spans="1:3" x14ac:dyDescent="0.25">
      <c r="A904" s="4">
        <v>4.43</v>
      </c>
      <c r="C904" s="4">
        <f t="shared" si="16"/>
        <v>2.3420811387436018</v>
      </c>
    </row>
    <row r="905" spans="1:3" x14ac:dyDescent="0.25">
      <c r="A905" s="4">
        <v>4.4349999999999996</v>
      </c>
      <c r="C905" s="4">
        <f t="shared" si="16"/>
        <v>2.3412175971869091</v>
      </c>
    </row>
    <row r="906" spans="1:3" x14ac:dyDescent="0.25">
      <c r="A906" s="4">
        <v>4.4400000000000004</v>
      </c>
      <c r="C906" s="4">
        <f t="shared" si="16"/>
        <v>2.3403540556302156</v>
      </c>
    </row>
    <row r="907" spans="1:3" x14ac:dyDescent="0.25">
      <c r="A907" s="4">
        <v>4.4450000000000003</v>
      </c>
      <c r="C907" s="4">
        <f t="shared" si="16"/>
        <v>2.3394905140735229</v>
      </c>
    </row>
    <row r="908" spans="1:3" x14ac:dyDescent="0.25">
      <c r="A908" s="4">
        <v>4.45</v>
      </c>
      <c r="C908" s="4">
        <f t="shared" si="16"/>
        <v>2.3386269725168294</v>
      </c>
    </row>
    <row r="909" spans="1:3" x14ac:dyDescent="0.25">
      <c r="A909" s="4">
        <v>4.4550000000000001</v>
      </c>
      <c r="C909" s="4">
        <f t="shared" si="16"/>
        <v>2.3377634309601367</v>
      </c>
    </row>
    <row r="910" spans="1:3" x14ac:dyDescent="0.25">
      <c r="A910" s="4">
        <v>4.46</v>
      </c>
      <c r="C910" s="4">
        <f t="shared" si="16"/>
        <v>2.3368998894034441</v>
      </c>
    </row>
    <row r="911" spans="1:3" x14ac:dyDescent="0.25">
      <c r="A911" s="4">
        <v>4.4649999999999999</v>
      </c>
      <c r="C911" s="4">
        <f t="shared" si="16"/>
        <v>2.3360363478467505</v>
      </c>
    </row>
    <row r="912" spans="1:3" x14ac:dyDescent="0.25">
      <c r="A912" s="4">
        <v>4.47</v>
      </c>
      <c r="C912" s="4">
        <f t="shared" si="16"/>
        <v>2.3351728062900579</v>
      </c>
    </row>
    <row r="913" spans="1:3" x14ac:dyDescent="0.25">
      <c r="A913" s="4">
        <v>4.4749999999999996</v>
      </c>
      <c r="C913" s="4">
        <f t="shared" si="16"/>
        <v>2.3343092647333643</v>
      </c>
    </row>
    <row r="914" spans="1:3" x14ac:dyDescent="0.25">
      <c r="A914" s="4">
        <v>4.4800000000000004</v>
      </c>
      <c r="C914" s="4">
        <f t="shared" si="16"/>
        <v>2.3334457231766716</v>
      </c>
    </row>
    <row r="915" spans="1:3" x14ac:dyDescent="0.25">
      <c r="A915" s="4">
        <v>4.4850000000000003</v>
      </c>
      <c r="C915" s="4">
        <f t="shared" si="16"/>
        <v>2.3325821816199781</v>
      </c>
    </row>
    <row r="916" spans="1:3" x14ac:dyDescent="0.25">
      <c r="A916" s="4">
        <v>4.49</v>
      </c>
      <c r="C916" s="4">
        <f t="shared" si="16"/>
        <v>2.3317186400632854</v>
      </c>
    </row>
    <row r="917" spans="1:3" x14ac:dyDescent="0.25">
      <c r="A917" s="4">
        <v>4.4950000000000001</v>
      </c>
      <c r="C917" s="4">
        <f t="shared" ref="C917:C980" si="17">$G$5+LOG10($G$2*EXP(-$G$3*A917)+(1-$G$2)*EXP(-$G$4*A917))</f>
        <v>2.3308550985065928</v>
      </c>
    </row>
    <row r="918" spans="1:3" x14ac:dyDescent="0.25">
      <c r="A918" s="4">
        <v>4.5</v>
      </c>
      <c r="C918" s="4">
        <f t="shared" si="17"/>
        <v>2.3299915569498992</v>
      </c>
    </row>
    <row r="919" spans="1:3" x14ac:dyDescent="0.25">
      <c r="A919" s="4">
        <v>4.5049999999999999</v>
      </c>
      <c r="C919" s="4">
        <f t="shared" si="17"/>
        <v>2.3291280153932066</v>
      </c>
    </row>
    <row r="920" spans="1:3" x14ac:dyDescent="0.25">
      <c r="A920" s="4">
        <v>4.51</v>
      </c>
      <c r="C920" s="4">
        <f t="shared" si="17"/>
        <v>2.328264473836513</v>
      </c>
    </row>
    <row r="921" spans="1:3" x14ac:dyDescent="0.25">
      <c r="A921" s="4">
        <v>4.5149999999999997</v>
      </c>
      <c r="C921" s="4">
        <f t="shared" si="17"/>
        <v>2.3274009322798204</v>
      </c>
    </row>
    <row r="922" spans="1:3" x14ac:dyDescent="0.25">
      <c r="A922" s="4">
        <v>4.5199999999999996</v>
      </c>
      <c r="C922" s="4">
        <f t="shared" si="17"/>
        <v>2.3265373907231277</v>
      </c>
    </row>
    <row r="923" spans="1:3" x14ac:dyDescent="0.25">
      <c r="A923" s="4">
        <v>4.5250000000000004</v>
      </c>
      <c r="C923" s="4">
        <f t="shared" si="17"/>
        <v>2.3256738491664342</v>
      </c>
    </row>
    <row r="924" spans="1:3" x14ac:dyDescent="0.25">
      <c r="A924" s="4">
        <v>4.53</v>
      </c>
      <c r="C924" s="4">
        <f t="shared" si="17"/>
        <v>2.3248103076097415</v>
      </c>
    </row>
    <row r="925" spans="1:3" x14ac:dyDescent="0.25">
      <c r="A925" s="4">
        <v>4.5350000000000001</v>
      </c>
      <c r="C925" s="4">
        <f t="shared" si="17"/>
        <v>2.323946766053048</v>
      </c>
    </row>
    <row r="926" spans="1:3" x14ac:dyDescent="0.25">
      <c r="A926" s="4">
        <v>4.54</v>
      </c>
      <c r="C926" s="4">
        <f t="shared" si="17"/>
        <v>2.3230832244963553</v>
      </c>
    </row>
    <row r="927" spans="1:3" x14ac:dyDescent="0.25">
      <c r="A927" s="4">
        <v>4.5449999999999999</v>
      </c>
      <c r="C927" s="4">
        <f t="shared" si="17"/>
        <v>2.3222196829396617</v>
      </c>
    </row>
    <row r="928" spans="1:3" x14ac:dyDescent="0.25">
      <c r="A928" s="4">
        <v>4.55</v>
      </c>
      <c r="C928" s="4">
        <f t="shared" si="17"/>
        <v>2.3213561413829691</v>
      </c>
    </row>
    <row r="929" spans="1:3" x14ac:dyDescent="0.25">
      <c r="A929" s="4">
        <v>4.5549999999999997</v>
      </c>
      <c r="C929" s="4">
        <f t="shared" si="17"/>
        <v>2.3204925998262764</v>
      </c>
    </row>
    <row r="930" spans="1:3" x14ac:dyDescent="0.25">
      <c r="A930" s="4">
        <v>4.5599999999999996</v>
      </c>
      <c r="C930" s="4">
        <f t="shared" si="17"/>
        <v>2.3196290582695829</v>
      </c>
    </row>
    <row r="931" spans="1:3" x14ac:dyDescent="0.25">
      <c r="A931" s="4">
        <v>4.5650000000000004</v>
      </c>
      <c r="C931" s="4">
        <f t="shared" si="17"/>
        <v>2.3187655167128902</v>
      </c>
    </row>
    <row r="932" spans="1:3" x14ac:dyDescent="0.25">
      <c r="A932" s="4">
        <v>4.57</v>
      </c>
      <c r="C932" s="4">
        <f t="shared" si="17"/>
        <v>2.3179019751561967</v>
      </c>
    </row>
    <row r="933" spans="1:3" x14ac:dyDescent="0.25">
      <c r="A933" s="4">
        <v>4.5750000000000002</v>
      </c>
      <c r="C933" s="4">
        <f t="shared" si="17"/>
        <v>2.317038433599504</v>
      </c>
    </row>
    <row r="934" spans="1:3" x14ac:dyDescent="0.25">
      <c r="A934" s="4">
        <v>4.58</v>
      </c>
      <c r="C934" s="4">
        <f t="shared" si="17"/>
        <v>2.3161748920428114</v>
      </c>
    </row>
    <row r="935" spans="1:3" x14ac:dyDescent="0.25">
      <c r="A935" s="4">
        <v>4.585</v>
      </c>
      <c r="C935" s="4">
        <f t="shared" si="17"/>
        <v>2.3153113504861178</v>
      </c>
    </row>
    <row r="936" spans="1:3" x14ac:dyDescent="0.25">
      <c r="A936" s="4">
        <v>4.59</v>
      </c>
      <c r="C936" s="4">
        <f t="shared" si="17"/>
        <v>2.3144478089294251</v>
      </c>
    </row>
    <row r="937" spans="1:3" x14ac:dyDescent="0.25">
      <c r="A937" s="4">
        <v>4.5949999999999998</v>
      </c>
      <c r="C937" s="4">
        <f t="shared" si="17"/>
        <v>2.3135842673727316</v>
      </c>
    </row>
    <row r="938" spans="1:3" x14ac:dyDescent="0.25">
      <c r="A938" s="4">
        <v>4.5999999999999996</v>
      </c>
      <c r="C938" s="4">
        <f t="shared" si="17"/>
        <v>2.3127207258160389</v>
      </c>
    </row>
    <row r="939" spans="1:3" x14ac:dyDescent="0.25">
      <c r="A939" s="4">
        <v>4.6050000000000004</v>
      </c>
      <c r="C939" s="4">
        <f t="shared" si="17"/>
        <v>2.3118571842593454</v>
      </c>
    </row>
    <row r="940" spans="1:3" x14ac:dyDescent="0.25">
      <c r="A940" s="4">
        <v>4.6100000000000003</v>
      </c>
      <c r="C940" s="4">
        <f t="shared" si="17"/>
        <v>2.3109936427026527</v>
      </c>
    </row>
    <row r="941" spans="1:3" x14ac:dyDescent="0.25">
      <c r="A941" s="4">
        <v>4.6150000000000002</v>
      </c>
      <c r="C941" s="4">
        <f t="shared" si="17"/>
        <v>2.3101301011459601</v>
      </c>
    </row>
    <row r="942" spans="1:3" x14ac:dyDescent="0.25">
      <c r="A942" s="4">
        <v>4.62</v>
      </c>
      <c r="C942" s="4">
        <f t="shared" si="17"/>
        <v>2.3092665595892665</v>
      </c>
    </row>
    <row r="943" spans="1:3" x14ac:dyDescent="0.25">
      <c r="A943" s="4">
        <v>4.625</v>
      </c>
      <c r="C943" s="4">
        <f t="shared" si="17"/>
        <v>2.3084030180325739</v>
      </c>
    </row>
    <row r="944" spans="1:3" x14ac:dyDescent="0.25">
      <c r="A944" s="4">
        <v>4.63</v>
      </c>
      <c r="C944" s="4">
        <f t="shared" si="17"/>
        <v>2.3075394764758803</v>
      </c>
    </row>
    <row r="945" spans="1:3" x14ac:dyDescent="0.25">
      <c r="A945" s="4">
        <v>4.6349999999999998</v>
      </c>
      <c r="C945" s="4">
        <f t="shared" si="17"/>
        <v>2.3066759349191877</v>
      </c>
    </row>
    <row r="946" spans="1:3" x14ac:dyDescent="0.25">
      <c r="A946" s="4">
        <v>4.6399999999999997</v>
      </c>
      <c r="C946" s="4">
        <f t="shared" si="17"/>
        <v>2.3058123933624941</v>
      </c>
    </row>
    <row r="947" spans="1:3" x14ac:dyDescent="0.25">
      <c r="A947" s="4">
        <v>4.6449999999999996</v>
      </c>
      <c r="C947" s="4">
        <f t="shared" si="17"/>
        <v>2.3049488518058014</v>
      </c>
    </row>
    <row r="948" spans="1:3" x14ac:dyDescent="0.25">
      <c r="A948" s="4">
        <v>4.6500000000000004</v>
      </c>
      <c r="C948" s="4">
        <f t="shared" si="17"/>
        <v>2.3040853102491088</v>
      </c>
    </row>
    <row r="949" spans="1:3" x14ac:dyDescent="0.25">
      <c r="A949" s="4">
        <v>4.6550000000000002</v>
      </c>
      <c r="C949" s="4">
        <f t="shared" si="17"/>
        <v>2.3032217686924152</v>
      </c>
    </row>
    <row r="950" spans="1:3" x14ac:dyDescent="0.25">
      <c r="A950" s="4">
        <v>4.66</v>
      </c>
      <c r="C950" s="4">
        <f t="shared" si="17"/>
        <v>2.3023582271357226</v>
      </c>
    </row>
    <row r="951" spans="1:3" x14ac:dyDescent="0.25">
      <c r="A951" s="4">
        <v>4.665</v>
      </c>
      <c r="C951" s="4">
        <f t="shared" si="17"/>
        <v>2.301494685579029</v>
      </c>
    </row>
    <row r="952" spans="1:3" x14ac:dyDescent="0.25">
      <c r="A952" s="4">
        <v>4.67</v>
      </c>
      <c r="C952" s="4">
        <f t="shared" si="17"/>
        <v>2.3006311440223364</v>
      </c>
    </row>
    <row r="953" spans="1:3" x14ac:dyDescent="0.25">
      <c r="A953" s="4">
        <v>4.6749999999999998</v>
      </c>
      <c r="C953" s="4">
        <f t="shared" si="17"/>
        <v>2.2997676024656437</v>
      </c>
    </row>
    <row r="954" spans="1:3" x14ac:dyDescent="0.25">
      <c r="A954" s="4">
        <v>4.68</v>
      </c>
      <c r="C954" s="4">
        <f t="shared" si="17"/>
        <v>2.2989040609089502</v>
      </c>
    </row>
    <row r="955" spans="1:3" x14ac:dyDescent="0.25">
      <c r="A955" s="4">
        <v>4.6849999999999996</v>
      </c>
      <c r="C955" s="4">
        <f t="shared" si="17"/>
        <v>2.2980405193522575</v>
      </c>
    </row>
    <row r="956" spans="1:3" x14ac:dyDescent="0.25">
      <c r="A956" s="4">
        <v>4.6900000000000004</v>
      </c>
      <c r="C956" s="4">
        <f t="shared" si="17"/>
        <v>2.297176977795564</v>
      </c>
    </row>
    <row r="957" spans="1:3" x14ac:dyDescent="0.25">
      <c r="A957" s="4">
        <v>4.6950000000000003</v>
      </c>
      <c r="C957" s="4">
        <f t="shared" si="17"/>
        <v>2.2963134362388713</v>
      </c>
    </row>
    <row r="958" spans="1:3" x14ac:dyDescent="0.25">
      <c r="A958" s="4">
        <v>4.7</v>
      </c>
      <c r="C958" s="4">
        <f t="shared" si="17"/>
        <v>2.2954498946821777</v>
      </c>
    </row>
    <row r="959" spans="1:3" x14ac:dyDescent="0.25">
      <c r="A959" s="4">
        <v>4.7050000000000001</v>
      </c>
      <c r="C959" s="4">
        <f t="shared" si="17"/>
        <v>2.2945863531254851</v>
      </c>
    </row>
    <row r="960" spans="1:3" x14ac:dyDescent="0.25">
      <c r="A960" s="4">
        <v>4.71</v>
      </c>
      <c r="C960" s="4">
        <f t="shared" si="17"/>
        <v>2.2937228115687924</v>
      </c>
    </row>
    <row r="961" spans="1:3" x14ac:dyDescent="0.25">
      <c r="A961" s="4">
        <v>4.7149999999999999</v>
      </c>
      <c r="C961" s="4">
        <f t="shared" si="17"/>
        <v>2.2928592700120989</v>
      </c>
    </row>
    <row r="962" spans="1:3" x14ac:dyDescent="0.25">
      <c r="A962" s="4">
        <v>4.72</v>
      </c>
      <c r="C962" s="4">
        <f t="shared" si="17"/>
        <v>2.2919957284554062</v>
      </c>
    </row>
    <row r="963" spans="1:3" x14ac:dyDescent="0.25">
      <c r="A963" s="4">
        <v>4.7249999999999996</v>
      </c>
      <c r="C963" s="4">
        <f t="shared" si="17"/>
        <v>2.2911321868987127</v>
      </c>
    </row>
    <row r="964" spans="1:3" x14ac:dyDescent="0.25">
      <c r="A964" s="4">
        <v>4.7300000000000004</v>
      </c>
      <c r="C964" s="4">
        <f t="shared" si="17"/>
        <v>2.29026864534202</v>
      </c>
    </row>
    <row r="965" spans="1:3" x14ac:dyDescent="0.25">
      <c r="A965" s="4">
        <v>4.7350000000000003</v>
      </c>
      <c r="C965" s="4">
        <f t="shared" si="17"/>
        <v>2.2894051037853265</v>
      </c>
    </row>
    <row r="966" spans="1:3" x14ac:dyDescent="0.25">
      <c r="A966" s="4">
        <v>4.74</v>
      </c>
      <c r="C966" s="4">
        <f t="shared" si="17"/>
        <v>2.2885415622286338</v>
      </c>
    </row>
    <row r="967" spans="1:3" x14ac:dyDescent="0.25">
      <c r="A967" s="4">
        <v>4.7450000000000001</v>
      </c>
      <c r="C967" s="4">
        <f t="shared" si="17"/>
        <v>2.2876780206719411</v>
      </c>
    </row>
    <row r="968" spans="1:3" x14ac:dyDescent="0.25">
      <c r="A968" s="4">
        <v>4.75</v>
      </c>
      <c r="C968" s="4">
        <f t="shared" si="17"/>
        <v>2.2868144791152476</v>
      </c>
    </row>
    <row r="969" spans="1:3" x14ac:dyDescent="0.25">
      <c r="A969" s="4">
        <v>4.7549999999999999</v>
      </c>
      <c r="C969" s="4">
        <f t="shared" si="17"/>
        <v>2.2859509375585549</v>
      </c>
    </row>
    <row r="970" spans="1:3" x14ac:dyDescent="0.25">
      <c r="A970" s="4">
        <v>4.76</v>
      </c>
      <c r="C970" s="4">
        <f t="shared" si="17"/>
        <v>2.2850873960018614</v>
      </c>
    </row>
    <row r="971" spans="1:3" x14ac:dyDescent="0.25">
      <c r="A971" s="4">
        <v>4.7649999999999997</v>
      </c>
      <c r="C971" s="4">
        <f t="shared" si="17"/>
        <v>2.2842238544451687</v>
      </c>
    </row>
    <row r="972" spans="1:3" x14ac:dyDescent="0.25">
      <c r="A972" s="4">
        <v>4.7699999999999996</v>
      </c>
      <c r="C972" s="4">
        <f t="shared" si="17"/>
        <v>2.2833603128884761</v>
      </c>
    </row>
    <row r="973" spans="1:3" x14ac:dyDescent="0.25">
      <c r="A973" s="4">
        <v>4.7750000000000004</v>
      </c>
      <c r="C973" s="4">
        <f t="shared" si="17"/>
        <v>2.2824967713317825</v>
      </c>
    </row>
    <row r="974" spans="1:3" x14ac:dyDescent="0.25">
      <c r="A974" s="4">
        <v>4.78</v>
      </c>
      <c r="C974" s="4">
        <f t="shared" si="17"/>
        <v>2.2816332297750899</v>
      </c>
    </row>
    <row r="975" spans="1:3" x14ac:dyDescent="0.25">
      <c r="A975" s="4">
        <v>4.7850000000000001</v>
      </c>
      <c r="C975" s="4">
        <f t="shared" si="17"/>
        <v>2.2807696882183963</v>
      </c>
    </row>
    <row r="976" spans="1:3" x14ac:dyDescent="0.25">
      <c r="A976" s="4">
        <v>4.79</v>
      </c>
      <c r="C976" s="4">
        <f t="shared" si="17"/>
        <v>2.2799061466617037</v>
      </c>
    </row>
    <row r="977" spans="1:3" x14ac:dyDescent="0.25">
      <c r="A977" s="4">
        <v>4.7949999999999999</v>
      </c>
      <c r="C977" s="4">
        <f t="shared" si="17"/>
        <v>2.2790426051050101</v>
      </c>
    </row>
    <row r="978" spans="1:3" x14ac:dyDescent="0.25">
      <c r="A978" s="4">
        <v>4.8</v>
      </c>
      <c r="C978" s="4">
        <f t="shared" si="17"/>
        <v>2.2781790635483175</v>
      </c>
    </row>
    <row r="979" spans="1:3" x14ac:dyDescent="0.25">
      <c r="A979" s="4">
        <v>4.8049999999999997</v>
      </c>
      <c r="C979" s="4">
        <f t="shared" si="17"/>
        <v>2.2773155219916248</v>
      </c>
    </row>
    <row r="980" spans="1:3" x14ac:dyDescent="0.25">
      <c r="A980" s="4">
        <v>4.8099999999999996</v>
      </c>
      <c r="C980" s="4">
        <f t="shared" si="17"/>
        <v>2.2764519804349312</v>
      </c>
    </row>
    <row r="981" spans="1:3" x14ac:dyDescent="0.25">
      <c r="A981" s="4">
        <v>4.8150000000000004</v>
      </c>
      <c r="C981" s="4">
        <f t="shared" ref="C981:C1018" si="18">$G$5+LOG10($G$2*EXP(-$G$3*A981)+(1-$G$2)*EXP(-$G$4*A981))</f>
        <v>2.2755884388782386</v>
      </c>
    </row>
    <row r="982" spans="1:3" x14ac:dyDescent="0.25">
      <c r="A982" s="4">
        <v>4.82</v>
      </c>
      <c r="C982" s="4">
        <f t="shared" si="18"/>
        <v>2.274724897321545</v>
      </c>
    </row>
    <row r="983" spans="1:3" x14ac:dyDescent="0.25">
      <c r="A983" s="4">
        <v>4.8250000000000002</v>
      </c>
      <c r="C983" s="4">
        <f t="shared" si="18"/>
        <v>2.2738613557648524</v>
      </c>
    </row>
    <row r="984" spans="1:3" x14ac:dyDescent="0.25">
      <c r="A984" s="4">
        <v>4.83</v>
      </c>
      <c r="C984" s="4">
        <f t="shared" si="18"/>
        <v>2.2729978142081588</v>
      </c>
    </row>
    <row r="985" spans="1:3" x14ac:dyDescent="0.25">
      <c r="A985" s="4">
        <v>4.835</v>
      </c>
      <c r="C985" s="4">
        <f t="shared" si="18"/>
        <v>2.2721342726514662</v>
      </c>
    </row>
    <row r="986" spans="1:3" x14ac:dyDescent="0.25">
      <c r="A986" s="4">
        <v>4.84</v>
      </c>
      <c r="C986" s="4">
        <f t="shared" si="18"/>
        <v>2.2712707310947735</v>
      </c>
    </row>
    <row r="987" spans="1:3" x14ac:dyDescent="0.25">
      <c r="A987" s="4">
        <v>4.8449999999999998</v>
      </c>
      <c r="C987" s="4">
        <f t="shared" si="18"/>
        <v>2.27040718953808</v>
      </c>
    </row>
    <row r="988" spans="1:3" x14ac:dyDescent="0.25">
      <c r="A988" s="4">
        <v>4.8499999999999996</v>
      </c>
      <c r="C988" s="4">
        <f t="shared" si="18"/>
        <v>2.2695436479813873</v>
      </c>
    </row>
    <row r="989" spans="1:3" x14ac:dyDescent="0.25">
      <c r="A989" s="4">
        <v>4.8550000000000004</v>
      </c>
      <c r="C989" s="4">
        <f t="shared" si="18"/>
        <v>2.2686801064246938</v>
      </c>
    </row>
    <row r="990" spans="1:3" x14ac:dyDescent="0.25">
      <c r="A990" s="4">
        <v>4.8600000000000003</v>
      </c>
      <c r="C990" s="4">
        <f t="shared" si="18"/>
        <v>2.2678165648680011</v>
      </c>
    </row>
    <row r="991" spans="1:3" x14ac:dyDescent="0.25">
      <c r="A991" s="4">
        <v>4.8650000000000002</v>
      </c>
      <c r="C991" s="4">
        <f t="shared" si="18"/>
        <v>2.2669530233113075</v>
      </c>
    </row>
    <row r="992" spans="1:3" x14ac:dyDescent="0.25">
      <c r="A992" s="4">
        <v>4.87</v>
      </c>
      <c r="C992" s="4">
        <f t="shared" si="18"/>
        <v>2.2660894817546149</v>
      </c>
    </row>
    <row r="993" spans="1:3" x14ac:dyDescent="0.25">
      <c r="A993" s="4">
        <v>4.875</v>
      </c>
      <c r="C993" s="4">
        <f t="shared" si="18"/>
        <v>2.2652259401979222</v>
      </c>
    </row>
    <row r="994" spans="1:3" x14ac:dyDescent="0.25">
      <c r="A994" s="4">
        <v>4.88</v>
      </c>
      <c r="C994" s="4">
        <f t="shared" si="18"/>
        <v>2.2643623986412287</v>
      </c>
    </row>
    <row r="995" spans="1:3" x14ac:dyDescent="0.25">
      <c r="A995" s="4">
        <v>4.8849999999999998</v>
      </c>
      <c r="C995" s="4">
        <f t="shared" si="18"/>
        <v>2.263498857084536</v>
      </c>
    </row>
    <row r="996" spans="1:3" x14ac:dyDescent="0.25">
      <c r="A996" s="4">
        <v>4.8899999999999997</v>
      </c>
      <c r="C996" s="4">
        <f t="shared" si="18"/>
        <v>2.2626353155278434</v>
      </c>
    </row>
    <row r="997" spans="1:3" x14ac:dyDescent="0.25">
      <c r="A997" s="4">
        <v>4.8949999999999996</v>
      </c>
      <c r="C997" s="4">
        <f t="shared" si="18"/>
        <v>2.2617717739711498</v>
      </c>
    </row>
    <row r="998" spans="1:3" x14ac:dyDescent="0.25">
      <c r="A998" s="4">
        <v>4.9000000000000004</v>
      </c>
      <c r="C998" s="4">
        <f t="shared" si="18"/>
        <v>2.2609082324144563</v>
      </c>
    </row>
    <row r="999" spans="1:3" x14ac:dyDescent="0.25">
      <c r="A999" s="4">
        <v>4.9050000000000002</v>
      </c>
      <c r="C999" s="4">
        <f t="shared" si="18"/>
        <v>2.2600446908577636</v>
      </c>
    </row>
    <row r="1000" spans="1:3" x14ac:dyDescent="0.25">
      <c r="A1000" s="4">
        <v>4.91</v>
      </c>
      <c r="C1000" s="4">
        <f t="shared" si="18"/>
        <v>2.2591811493010709</v>
      </c>
    </row>
    <row r="1001" spans="1:3" x14ac:dyDescent="0.25">
      <c r="A1001" s="4">
        <v>4.915</v>
      </c>
      <c r="C1001" s="4">
        <f t="shared" si="18"/>
        <v>2.2583176077443774</v>
      </c>
    </row>
    <row r="1002" spans="1:3" x14ac:dyDescent="0.25">
      <c r="A1002" s="4">
        <v>4.92</v>
      </c>
      <c r="C1002" s="4">
        <f t="shared" si="18"/>
        <v>2.2574540661876847</v>
      </c>
    </row>
    <row r="1003" spans="1:3" x14ac:dyDescent="0.25">
      <c r="A1003" s="4">
        <v>4.9249999999999998</v>
      </c>
      <c r="C1003" s="4">
        <f t="shared" si="18"/>
        <v>2.2565905246309912</v>
      </c>
    </row>
    <row r="1004" spans="1:3" x14ac:dyDescent="0.25">
      <c r="A1004" s="4">
        <v>4.93</v>
      </c>
      <c r="C1004" s="4">
        <f t="shared" si="18"/>
        <v>2.2557269830742985</v>
      </c>
    </row>
    <row r="1005" spans="1:3" x14ac:dyDescent="0.25">
      <c r="A1005" s="4">
        <v>4.9349999999999996</v>
      </c>
      <c r="C1005" s="4">
        <f t="shared" si="18"/>
        <v>2.2548634415176059</v>
      </c>
    </row>
    <row r="1006" spans="1:3" x14ac:dyDescent="0.25">
      <c r="A1006" s="4">
        <v>4.9400000000000004</v>
      </c>
      <c r="C1006" s="4">
        <f t="shared" si="18"/>
        <v>2.2539998999609123</v>
      </c>
    </row>
    <row r="1007" spans="1:3" x14ac:dyDescent="0.25">
      <c r="A1007" s="4">
        <v>4.9450000000000003</v>
      </c>
      <c r="C1007" s="4">
        <f t="shared" si="18"/>
        <v>2.2531363584042197</v>
      </c>
    </row>
    <row r="1008" spans="1:3" x14ac:dyDescent="0.25">
      <c r="A1008" s="4">
        <v>4.95</v>
      </c>
      <c r="C1008" s="4">
        <f t="shared" si="18"/>
        <v>2.2522728168475261</v>
      </c>
    </row>
    <row r="1009" spans="1:3" x14ac:dyDescent="0.25">
      <c r="A1009" s="4">
        <v>4.9550000000000001</v>
      </c>
      <c r="C1009" s="4">
        <f t="shared" si="18"/>
        <v>2.2514092752908335</v>
      </c>
    </row>
    <row r="1010" spans="1:3" x14ac:dyDescent="0.25">
      <c r="A1010" s="4">
        <v>4.96</v>
      </c>
      <c r="C1010" s="4">
        <f t="shared" si="18"/>
        <v>2.2505457337341408</v>
      </c>
    </row>
    <row r="1011" spans="1:3" x14ac:dyDescent="0.25">
      <c r="A1011" s="4">
        <v>4.9649999999999999</v>
      </c>
      <c r="C1011" s="4">
        <f t="shared" si="18"/>
        <v>2.2496821921774472</v>
      </c>
    </row>
    <row r="1012" spans="1:3" x14ac:dyDescent="0.25">
      <c r="A1012" s="4">
        <v>4.97</v>
      </c>
      <c r="C1012" s="4">
        <f t="shared" si="18"/>
        <v>2.2488186506207546</v>
      </c>
    </row>
    <row r="1013" spans="1:3" x14ac:dyDescent="0.25">
      <c r="A1013" s="4">
        <v>4.9749999999999996</v>
      </c>
      <c r="C1013" s="4">
        <f t="shared" si="18"/>
        <v>2.247955109064061</v>
      </c>
    </row>
    <row r="1014" spans="1:3" x14ac:dyDescent="0.25">
      <c r="A1014" s="4">
        <v>4.9800000000000004</v>
      </c>
      <c r="C1014" s="4">
        <f t="shared" si="18"/>
        <v>2.2470915675073684</v>
      </c>
    </row>
    <row r="1015" spans="1:3" x14ac:dyDescent="0.25">
      <c r="A1015" s="4">
        <v>4.9850000000000003</v>
      </c>
      <c r="C1015" s="4">
        <f t="shared" si="18"/>
        <v>2.2462280259506748</v>
      </c>
    </row>
    <row r="1016" spans="1:3" x14ac:dyDescent="0.25">
      <c r="A1016" s="4">
        <v>4.99</v>
      </c>
      <c r="C1016" s="4">
        <f t="shared" si="18"/>
        <v>2.2453644843939822</v>
      </c>
    </row>
    <row r="1017" spans="1:3" x14ac:dyDescent="0.25">
      <c r="A1017" s="4">
        <v>4.9950000000000001</v>
      </c>
      <c r="C1017" s="4">
        <f t="shared" si="18"/>
        <v>2.2445009428372895</v>
      </c>
    </row>
    <row r="1018" spans="1:3" x14ac:dyDescent="0.25">
      <c r="A1018" s="4">
        <v>5</v>
      </c>
      <c r="C1018" s="4">
        <f t="shared" si="18"/>
        <v>2.243637401280596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zoomScale="80" zoomScaleNormal="80" workbookViewId="0"/>
  </sheetViews>
  <sheetFormatPr defaultRowHeight="15" x14ac:dyDescent="0.25"/>
  <cols>
    <col min="1" max="1" width="9.140625" style="4"/>
    <col min="2" max="3" width="9.85546875" style="4" customWidth="1"/>
    <col min="4" max="5" width="9.140625" style="4"/>
    <col min="6" max="6" width="18.7109375" style="4" bestFit="1" customWidth="1"/>
    <col min="7" max="16384" width="9.140625" style="4"/>
  </cols>
  <sheetData>
    <row r="1" spans="1:14" ht="24" customHeight="1" x14ac:dyDescent="0.25">
      <c r="A1" s="7" t="s">
        <v>1</v>
      </c>
      <c r="B1" s="8" t="s">
        <v>2</v>
      </c>
      <c r="C1" s="8" t="s">
        <v>3</v>
      </c>
      <c r="D1" s="7" t="s">
        <v>4</v>
      </c>
      <c r="F1" s="7" t="s">
        <v>6</v>
      </c>
      <c r="G1" s="7" t="s">
        <v>7</v>
      </c>
      <c r="H1" s="7" t="s">
        <v>13</v>
      </c>
    </row>
    <row r="2" spans="1:14" x14ac:dyDescent="0.25">
      <c r="A2" s="4">
        <v>0</v>
      </c>
      <c r="B2" s="4">
        <v>7.7992999999999997</v>
      </c>
      <c r="C2" s="4">
        <f t="shared" ref="C2:C22" si="0">$G$5+LOG10($G$2*EXP(-1*$G$3*A2)*(EXP($G$3*$G$6))/(1+(EXP($G$3*$G$6)-1)*EXP(-1*$G$3*A2))+(1-$G$2)*EXP(-1*$G$4*A2)*((EXP($G$3*$G$6))/(1+(EXP($G$3*$G$6)-1)*EXP(-1*$G$3*A2)))^($G$4/$G$3))</f>
        <v>7.7845476444306394</v>
      </c>
      <c r="D2" s="4">
        <f t="shared" ref="D2:D22" si="1" xml:space="preserve"> (B2 - C2)^2</f>
        <v>2.1763199484483515E-4</v>
      </c>
      <c r="F2" s="4" t="s">
        <v>37</v>
      </c>
      <c r="G2" s="4">
        <v>0.99995685917374344</v>
      </c>
      <c r="H2" s="4">
        <v>7.143923321920414E-5</v>
      </c>
      <c r="L2" s="5" t="s">
        <v>14</v>
      </c>
      <c r="M2" s="4">
        <v>0.17863676013291174</v>
      </c>
    </row>
    <row r="3" spans="1:14" x14ac:dyDescent="0.25">
      <c r="A3" s="4">
        <v>0.5</v>
      </c>
      <c r="B3" s="4">
        <v>7</v>
      </c>
      <c r="C3" s="4">
        <f t="shared" si="0"/>
        <v>7.1963417907941727</v>
      </c>
      <c r="D3" s="4">
        <f t="shared" si="1"/>
        <v>3.8550098812262672E-2</v>
      </c>
      <c r="F3" s="4" t="s">
        <v>38</v>
      </c>
      <c r="G3" s="4">
        <v>5.1701732964107334</v>
      </c>
      <c r="H3" s="4">
        <v>0.70096080879921585</v>
      </c>
      <c r="L3" s="5" t="s">
        <v>17</v>
      </c>
      <c r="M3" s="4">
        <f>SQRT(M2)</f>
        <v>0.42265442164126443</v>
      </c>
    </row>
    <row r="4" spans="1:14" x14ac:dyDescent="0.25">
      <c r="A4" s="4">
        <v>1</v>
      </c>
      <c r="B4" s="4">
        <v>6.3856000000000002</v>
      </c>
      <c r="C4" s="4">
        <f t="shared" si="0"/>
        <v>6.1618701318250428</v>
      </c>
      <c r="D4" s="4">
        <f t="shared" si="1"/>
        <v>5.005505391358378E-2</v>
      </c>
      <c r="F4" s="4" t="s">
        <v>39</v>
      </c>
      <c r="G4" s="4">
        <v>0.20998748556179386</v>
      </c>
      <c r="H4" s="4">
        <v>0.40809485974101778</v>
      </c>
      <c r="L4" s="5" t="s">
        <v>15</v>
      </c>
      <c r="M4" s="4">
        <v>0.96452336601602784</v>
      </c>
    </row>
    <row r="5" spans="1:14" x14ac:dyDescent="0.25">
      <c r="A5" s="4">
        <v>2</v>
      </c>
      <c r="B5" s="4">
        <v>3.7888999999999999</v>
      </c>
      <c r="C5" s="4">
        <f t="shared" si="0"/>
        <v>4.0094804238455204</v>
      </c>
      <c r="D5" s="4">
        <f t="shared" si="1"/>
        <v>4.8655723383869448E-2</v>
      </c>
      <c r="F5" s="4" t="s">
        <v>8</v>
      </c>
      <c r="G5" s="4">
        <v>7.7845476444306394</v>
      </c>
      <c r="H5" s="4">
        <v>0.24139748059071142</v>
      </c>
      <c r="L5" s="5" t="s">
        <v>16</v>
      </c>
      <c r="M5" s="4">
        <v>0.95565420752003472</v>
      </c>
    </row>
    <row r="6" spans="1:14" x14ac:dyDescent="0.25">
      <c r="A6" s="4">
        <v>3</v>
      </c>
      <c r="B6" s="4">
        <v>3.7118000000000002</v>
      </c>
      <c r="C6" s="4">
        <f t="shared" si="0"/>
        <v>3.1851726006813053</v>
      </c>
      <c r="D6" s="4">
        <f t="shared" si="1"/>
        <v>0.27733641771317219</v>
      </c>
      <c r="F6" s="4" t="s">
        <v>41</v>
      </c>
      <c r="G6" s="4">
        <v>0.28059030330537005</v>
      </c>
      <c r="H6" s="4">
        <v>0.19609381435647161</v>
      </c>
      <c r="L6" s="5" t="s">
        <v>18</v>
      </c>
      <c r="M6" s="6" t="s">
        <v>35</v>
      </c>
      <c r="N6" s="4" t="s">
        <v>19</v>
      </c>
    </row>
    <row r="7" spans="1:14" x14ac:dyDescent="0.25">
      <c r="A7" s="4">
        <v>4</v>
      </c>
      <c r="B7" s="4">
        <v>3.6284000000000001</v>
      </c>
      <c r="C7" s="4">
        <f t="shared" si="0"/>
        <v>3.0803371518528415</v>
      </c>
      <c r="D7" s="4">
        <f t="shared" si="1"/>
        <v>0.3003728855191754</v>
      </c>
      <c r="F7" s="7" t="s">
        <v>20</v>
      </c>
      <c r="H7" s="7"/>
    </row>
    <row r="8" spans="1:14" x14ac:dyDescent="0.25">
      <c r="A8" s="4">
        <v>5</v>
      </c>
      <c r="B8" s="4">
        <v>3.6179999999999999</v>
      </c>
      <c r="C8" s="4">
        <f t="shared" si="0"/>
        <v>2.9890435853086164</v>
      </c>
      <c r="D8" s="4">
        <f t="shared" si="1"/>
        <v>0.39558617158143961</v>
      </c>
    </row>
    <row r="9" spans="1:14" x14ac:dyDescent="0.25">
      <c r="A9" s="4">
        <v>0</v>
      </c>
      <c r="B9" s="4">
        <v>7.7782</v>
      </c>
      <c r="C9" s="4">
        <f t="shared" si="0"/>
        <v>7.7845476444306394</v>
      </c>
      <c r="D9" s="4">
        <f t="shared" si="1"/>
        <v>4.0292589817827378E-5</v>
      </c>
      <c r="F9" s="7"/>
    </row>
    <row r="10" spans="1:14" x14ac:dyDescent="0.25">
      <c r="A10" s="4">
        <v>0.5</v>
      </c>
      <c r="B10" s="4">
        <v>7.2788000000000004</v>
      </c>
      <c r="C10" s="4">
        <f t="shared" si="0"/>
        <v>7.1963417907941727</v>
      </c>
      <c r="D10" s="4">
        <f t="shared" si="1"/>
        <v>6.7993562654320465E-3</v>
      </c>
      <c r="F10" s="4" t="s">
        <v>43</v>
      </c>
    </row>
    <row r="11" spans="1:14" x14ac:dyDescent="0.25">
      <c r="A11" s="4">
        <v>1</v>
      </c>
      <c r="B11" s="4">
        <v>6.7782</v>
      </c>
      <c r="C11" s="4">
        <f t="shared" si="0"/>
        <v>6.1618701318250428</v>
      </c>
      <c r="D11" s="4">
        <f t="shared" si="1"/>
        <v>0.3798625064045601</v>
      </c>
      <c r="F11" s="7" t="s">
        <v>24</v>
      </c>
    </row>
    <row r="12" spans="1:14" x14ac:dyDescent="0.25">
      <c r="A12" s="4">
        <v>2</v>
      </c>
      <c r="B12" s="4">
        <v>3.8662999999999998</v>
      </c>
      <c r="C12" s="4">
        <f t="shared" si="0"/>
        <v>4.0094804238455204</v>
      </c>
      <c r="D12" s="4">
        <f t="shared" si="1"/>
        <v>2.0500633772582908E-2</v>
      </c>
      <c r="F12" s="35" t="s">
        <v>44</v>
      </c>
      <c r="G12" s="35"/>
      <c r="H12" s="35"/>
      <c r="I12" s="35"/>
      <c r="J12" s="35"/>
      <c r="K12" s="35"/>
      <c r="L12" s="35"/>
    </row>
    <row r="13" spans="1:14" x14ac:dyDescent="0.25">
      <c r="A13" s="4">
        <v>3</v>
      </c>
      <c r="B13" s="4">
        <v>3.4232</v>
      </c>
      <c r="C13" s="4">
        <f t="shared" si="0"/>
        <v>3.1851726006813053</v>
      </c>
      <c r="D13" s="4">
        <f t="shared" si="1"/>
        <v>5.6657042826421374E-2</v>
      </c>
      <c r="F13" s="35"/>
      <c r="G13" s="35"/>
      <c r="H13" s="35"/>
      <c r="I13" s="35"/>
      <c r="J13" s="35"/>
      <c r="K13" s="35"/>
      <c r="L13" s="35"/>
    </row>
    <row r="14" spans="1:14" x14ac:dyDescent="0.25">
      <c r="A14" s="4">
        <v>4</v>
      </c>
      <c r="B14" s="4">
        <v>2.6021000000000001</v>
      </c>
      <c r="C14" s="4">
        <f t="shared" si="0"/>
        <v>3.0803371518528415</v>
      </c>
      <c r="D14" s="4">
        <f t="shared" si="1"/>
        <v>0.22871077341231771</v>
      </c>
      <c r="F14" s="35"/>
      <c r="G14" s="35"/>
      <c r="H14" s="35"/>
      <c r="I14" s="35"/>
      <c r="J14" s="35"/>
      <c r="K14" s="35"/>
      <c r="L14" s="35"/>
    </row>
    <row r="15" spans="1:14" x14ac:dyDescent="0.25">
      <c r="A15" s="4">
        <v>5</v>
      </c>
      <c r="B15" s="4">
        <v>2.4548000000000001</v>
      </c>
      <c r="C15" s="4">
        <f t="shared" si="0"/>
        <v>2.9890435853086164</v>
      </c>
      <c r="D15" s="4">
        <f t="shared" si="1"/>
        <v>0.28541620844340476</v>
      </c>
    </row>
    <row r="16" spans="1:14" x14ac:dyDescent="0.25">
      <c r="A16" s="4">
        <v>0</v>
      </c>
      <c r="B16" s="4">
        <v>7.8632999999999997</v>
      </c>
      <c r="C16" s="4">
        <f t="shared" si="0"/>
        <v>7.7845476444306394</v>
      </c>
      <c r="D16" s="4">
        <f t="shared" si="1"/>
        <v>6.2019335077229598E-3</v>
      </c>
    </row>
    <row r="17" spans="1:4" x14ac:dyDescent="0.25">
      <c r="A17" s="4">
        <v>0.5</v>
      </c>
      <c r="B17" s="4">
        <v>6.9542000000000002</v>
      </c>
      <c r="C17" s="4">
        <f t="shared" si="0"/>
        <v>7.1963417907941727</v>
      </c>
      <c r="D17" s="4">
        <f t="shared" si="1"/>
        <v>5.8632646849008818E-2</v>
      </c>
    </row>
    <row r="18" spans="1:4" x14ac:dyDescent="0.25">
      <c r="A18" s="4">
        <v>1</v>
      </c>
      <c r="B18" s="4">
        <v>5.7243000000000004</v>
      </c>
      <c r="C18" s="4">
        <f t="shared" si="0"/>
        <v>6.1618701318250428</v>
      </c>
      <c r="D18" s="4">
        <f t="shared" si="1"/>
        <v>0.19146762026538502</v>
      </c>
    </row>
    <row r="19" spans="1:4" x14ac:dyDescent="0.25">
      <c r="A19" s="4">
        <v>2</v>
      </c>
      <c r="B19" s="4">
        <v>4.2081999999999997</v>
      </c>
      <c r="C19" s="4">
        <f t="shared" si="0"/>
        <v>4.0094804238455204</v>
      </c>
      <c r="D19" s="4">
        <f t="shared" si="1"/>
        <v>3.9489469947015909E-2</v>
      </c>
    </row>
    <row r="20" spans="1:4" x14ac:dyDescent="0.25">
      <c r="A20" s="4">
        <v>3</v>
      </c>
      <c r="B20" s="4">
        <v>2.6385000000000001</v>
      </c>
      <c r="C20" s="4">
        <f t="shared" si="0"/>
        <v>3.1851726006813053</v>
      </c>
      <c r="D20" s="4">
        <f t="shared" si="1"/>
        <v>0.29885093233566173</v>
      </c>
    </row>
    <row r="21" spans="1:4" x14ac:dyDescent="0.25">
      <c r="A21" s="4">
        <v>4</v>
      </c>
      <c r="B21" s="4">
        <v>2.6675</v>
      </c>
      <c r="C21" s="4">
        <f t="shared" si="0"/>
        <v>3.0803371518528415</v>
      </c>
      <c r="D21" s="4">
        <f t="shared" si="1"/>
        <v>0.17043451394996614</v>
      </c>
    </row>
    <row r="22" spans="1:4" x14ac:dyDescent="0.25">
      <c r="A22" s="4">
        <v>5</v>
      </c>
      <c r="B22" s="4">
        <v>3.0550000000000002</v>
      </c>
      <c r="C22" s="4">
        <f t="shared" si="0"/>
        <v>2.9890435853086164</v>
      </c>
      <c r="D22" s="4">
        <f t="shared" si="1"/>
        <v>4.3502486389417894E-3</v>
      </c>
    </row>
    <row r="23" spans="1:4" x14ac:dyDescent="0.25">
      <c r="A23" s="7" t="s">
        <v>5</v>
      </c>
      <c r="D23" s="4">
        <f>SUM(D2:D22)</f>
        <v>2.8581881621265879</v>
      </c>
    </row>
    <row r="26" spans="1:4" x14ac:dyDescent="0.25">
      <c r="A26" s="4">
        <v>0</v>
      </c>
      <c r="C26" s="4">
        <f>$G$5+LOG10($G$2*EXP(-1*$G$3*A26)*(EXP($G$3*$G$6))/(1+(EXP($G$3*$G$6)-1)*EXP(-1*$G$3*A26))+(1-$G$2)*EXP(-1*$G$4*A26)*((EXP($G$3*$G$6))/(1+(EXP($G$3*$G$6)-1)*EXP(-1*$G$3*A26)))^($G$4/$G$3))</f>
        <v>7.7845476444306394</v>
      </c>
    </row>
    <row r="27" spans="1:4" x14ac:dyDescent="0.25">
      <c r="A27" s="4">
        <v>2.5000000000000001E-2</v>
      </c>
      <c r="C27" s="4">
        <f t="shared" ref="C27:C28" si="2">$G$5+LOG10($G$2*EXP(-1*$G$3*A27)*(EXP($G$3*$G$6))/(1+(EXP($G$3*$G$6)-1)*EXP(-1*$G$3*A27))+(1-$G$2)*EXP(-1*$G$4*A27)*((EXP($G$3*$G$6))/(1+(EXP($G$3*$G$6)-1)*EXP(-1*$G$3*A27)))^($G$4/$G$3))</f>
        <v>7.7707241114236094</v>
      </c>
    </row>
    <row r="28" spans="1:4" x14ac:dyDescent="0.25">
      <c r="A28" s="4">
        <v>0.05</v>
      </c>
      <c r="C28" s="4">
        <f t="shared" si="2"/>
        <v>7.7555105854809847</v>
      </c>
    </row>
    <row r="29" spans="1:4" x14ac:dyDescent="0.25">
      <c r="A29" s="4">
        <v>7.4999999999999997E-2</v>
      </c>
      <c r="C29" s="4">
        <f t="shared" ref="C29:C92" si="3">$G$5+LOG10($G$2*EXP(-1*$G$3*A29)*(EXP($G$3*$G$6))/(1+(EXP($G$3*$G$6)-1)*EXP(-1*$G$3*A29))+(1-$G$2)*EXP(-1*$G$4*A29)*((EXP($G$3*$G$6))/(1+(EXP($G$3*$G$6)-1)*EXP(-1*$G$3*A29)))^($G$4/$G$3))</f>
        <v>7.7388224582909944</v>
      </c>
    </row>
    <row r="30" spans="1:4" x14ac:dyDescent="0.25">
      <c r="A30" s="4">
        <v>0.1</v>
      </c>
      <c r="C30" s="4">
        <f t="shared" si="3"/>
        <v>7.7205805507548799</v>
      </c>
    </row>
    <row r="31" spans="1:4" x14ac:dyDescent="0.25">
      <c r="A31" s="4">
        <v>0.125</v>
      </c>
      <c r="C31" s="4">
        <f t="shared" si="3"/>
        <v>7.700713093643154</v>
      </c>
    </row>
    <row r="32" spans="1:4" x14ac:dyDescent="0.25">
      <c r="A32" s="4">
        <v>0.15</v>
      </c>
      <c r="C32" s="4">
        <f t="shared" si="3"/>
        <v>7.6791576704653846</v>
      </c>
    </row>
    <row r="33" spans="1:3" x14ac:dyDescent="0.25">
      <c r="A33" s="4">
        <v>0.17499999999999999</v>
      </c>
      <c r="C33" s="4">
        <f t="shared" si="3"/>
        <v>7.6558630211888916</v>
      </c>
    </row>
    <row r="34" spans="1:3" x14ac:dyDescent="0.25">
      <c r="A34" s="4">
        <v>0.2</v>
      </c>
      <c r="C34" s="4">
        <f t="shared" si="3"/>
        <v>7.6307906029394656</v>
      </c>
    </row>
    <row r="35" spans="1:3" x14ac:dyDescent="0.25">
      <c r="A35" s="4">
        <v>0.22500000000000001</v>
      </c>
      <c r="C35" s="4">
        <f t="shared" si="3"/>
        <v>7.6039158108148612</v>
      </c>
    </row>
    <row r="36" spans="1:3" x14ac:dyDescent="0.25">
      <c r="A36" s="4">
        <v>0.25</v>
      </c>
      <c r="C36" s="4">
        <f t="shared" si="3"/>
        <v>7.5752287787876185</v>
      </c>
    </row>
    <row r="37" spans="1:3" x14ac:dyDescent="0.25">
      <c r="A37" s="4">
        <v>0.27500000000000002</v>
      </c>
      <c r="C37" s="4">
        <f t="shared" si="3"/>
        <v>7.5447347062678052</v>
      </c>
    </row>
    <row r="38" spans="1:3" x14ac:dyDescent="0.25">
      <c r="A38" s="4">
        <v>0.3</v>
      </c>
      <c r="C38" s="4">
        <f t="shared" si="3"/>
        <v>7.5124536877238253</v>
      </c>
    </row>
    <row r="39" spans="1:3" x14ac:dyDescent="0.25">
      <c r="A39" s="4">
        <v>0.32500000000000001</v>
      </c>
      <c r="C39" s="4">
        <f t="shared" si="3"/>
        <v>7.4784200572391297</v>
      </c>
    </row>
    <row r="40" spans="1:3" x14ac:dyDescent="0.25">
      <c r="A40" s="4">
        <v>0.35</v>
      </c>
      <c r="C40" s="4">
        <f t="shared" si="3"/>
        <v>7.4426812929654238</v>
      </c>
    </row>
    <row r="41" spans="1:3" x14ac:dyDescent="0.25">
      <c r="A41" s="4">
        <v>0.375</v>
      </c>
      <c r="C41" s="4">
        <f t="shared" si="3"/>
        <v>7.4052965543170828</v>
      </c>
    </row>
    <row r="42" spans="1:3" x14ac:dyDescent="0.25">
      <c r="A42" s="4">
        <v>0.4</v>
      </c>
      <c r="C42" s="4">
        <f t="shared" si="3"/>
        <v>7.3663349445357804</v>
      </c>
    </row>
    <row r="43" spans="1:3" x14ac:dyDescent="0.25">
      <c r="A43" s="4">
        <v>0.42499999999999999</v>
      </c>
      <c r="C43" s="4">
        <f t="shared" si="3"/>
        <v>7.3258736013755676</v>
      </c>
    </row>
    <row r="44" spans="1:3" x14ac:dyDescent="0.25">
      <c r="A44" s="4">
        <v>0.45</v>
      </c>
      <c r="C44" s="4">
        <f t="shared" si="3"/>
        <v>7.283995719024956</v>
      </c>
    </row>
    <row r="45" spans="1:3" x14ac:dyDescent="0.25">
      <c r="A45" s="4">
        <v>0.47499999999999998</v>
      </c>
      <c r="C45" s="4">
        <f t="shared" si="3"/>
        <v>7.2407885962056904</v>
      </c>
    </row>
    <row r="46" spans="1:3" x14ac:dyDescent="0.25">
      <c r="A46" s="4">
        <v>0.5</v>
      </c>
      <c r="C46" s="4">
        <f t="shared" si="3"/>
        <v>7.1963417907941727</v>
      </c>
    </row>
    <row r="47" spans="1:3" x14ac:dyDescent="0.25">
      <c r="A47" s="4">
        <v>0.52500000000000002</v>
      </c>
      <c r="C47" s="4">
        <f t="shared" si="3"/>
        <v>7.1507454428549142</v>
      </c>
    </row>
    <row r="48" spans="1:3" x14ac:dyDescent="0.25">
      <c r="A48" s="4">
        <v>0.55000000000000004</v>
      </c>
      <c r="C48" s="4">
        <f t="shared" si="3"/>
        <v>7.1040888081735432</v>
      </c>
    </row>
    <row r="49" spans="1:3" x14ac:dyDescent="0.25">
      <c r="A49" s="4">
        <v>0.57499999999999996</v>
      </c>
      <c r="C49" s="4">
        <f t="shared" si="3"/>
        <v>7.056459025360077</v>
      </c>
    </row>
    <row r="50" spans="1:3" x14ac:dyDescent="0.25">
      <c r="A50" s="4">
        <v>0.6</v>
      </c>
      <c r="C50" s="4">
        <f t="shared" si="3"/>
        <v>7.0079401229043681</v>
      </c>
    </row>
    <row r="51" spans="1:3" x14ac:dyDescent="0.25">
      <c r="A51" s="4">
        <v>0.625</v>
      </c>
      <c r="C51" s="4">
        <f t="shared" si="3"/>
        <v>6.9586122591095609</v>
      </c>
    </row>
    <row r="52" spans="1:3" x14ac:dyDescent="0.25">
      <c r="A52" s="4">
        <v>0.65</v>
      </c>
      <c r="C52" s="4">
        <f t="shared" si="3"/>
        <v>6.9085511779329805</v>
      </c>
    </row>
    <row r="53" spans="1:3" x14ac:dyDescent="0.25">
      <c r="A53" s="4">
        <v>0.67500000000000004</v>
      </c>
      <c r="C53" s="4">
        <f t="shared" si="3"/>
        <v>6.8578278573049252</v>
      </c>
    </row>
    <row r="54" spans="1:3" x14ac:dyDescent="0.25">
      <c r="A54" s="4">
        <v>0.7</v>
      </c>
      <c r="C54" s="4">
        <f t="shared" si="3"/>
        <v>6.8065083230539063</v>
      </c>
    </row>
    <row r="55" spans="1:3" x14ac:dyDescent="0.25">
      <c r="A55" s="4">
        <v>0.71160000000000001</v>
      </c>
      <c r="C55" s="4">
        <f t="shared" si="3"/>
        <v>6.7825107662288353</v>
      </c>
    </row>
    <row r="56" spans="1:3" x14ac:dyDescent="0.25">
      <c r="A56" s="4">
        <v>0.75</v>
      </c>
      <c r="C56" s="4">
        <f t="shared" si="3"/>
        <v>6.7023197771166032</v>
      </c>
    </row>
    <row r="57" spans="1:3" x14ac:dyDescent="0.25">
      <c r="A57" s="4">
        <v>0.77500000000000002</v>
      </c>
      <c r="C57" s="4">
        <f t="shared" si="3"/>
        <v>6.6495581498985707</v>
      </c>
    </row>
    <row r="58" spans="1:3" x14ac:dyDescent="0.25">
      <c r="A58" s="4">
        <v>0.8</v>
      </c>
      <c r="C58" s="4">
        <f t="shared" si="3"/>
        <v>6.5964154375084467</v>
      </c>
    </row>
    <row r="59" spans="1:3" x14ac:dyDescent="0.25">
      <c r="A59" s="4">
        <v>0.82499999999999996</v>
      </c>
      <c r="C59" s="4">
        <f t="shared" si="3"/>
        <v>6.5429340358615615</v>
      </c>
    </row>
    <row r="60" spans="1:3" x14ac:dyDescent="0.25">
      <c r="A60" s="4">
        <v>0.85</v>
      </c>
      <c r="C60" s="4">
        <f t="shared" si="3"/>
        <v>6.4891523026346967</v>
      </c>
    </row>
    <row r="61" spans="1:3" x14ac:dyDescent="0.25">
      <c r="A61" s="4">
        <v>0.875</v>
      </c>
      <c r="C61" s="4">
        <f t="shared" si="3"/>
        <v>6.4351048573980991</v>
      </c>
    </row>
    <row r="62" spans="1:3" x14ac:dyDescent="0.25">
      <c r="A62" s="4">
        <v>0.9</v>
      </c>
      <c r="C62" s="4">
        <f t="shared" si="3"/>
        <v>6.3808228873505328</v>
      </c>
    </row>
    <row r="63" spans="1:3" x14ac:dyDescent="0.25">
      <c r="A63" s="4">
        <v>0.92500000000000004</v>
      </c>
      <c r="C63" s="4">
        <f t="shared" si="3"/>
        <v>6.3263344509948833</v>
      </c>
    </row>
    <row r="64" spans="1:3" x14ac:dyDescent="0.25">
      <c r="A64" s="4">
        <v>0.95</v>
      </c>
      <c r="C64" s="4">
        <f t="shared" si="3"/>
        <v>6.2716647741571503</v>
      </c>
    </row>
    <row r="65" spans="1:3" x14ac:dyDescent="0.25">
      <c r="A65" s="4">
        <v>0.97499999999999998</v>
      </c>
      <c r="C65" s="4">
        <f t="shared" si="3"/>
        <v>6.216836534468472</v>
      </c>
    </row>
    <row r="66" spans="1:3" x14ac:dyDescent="0.25">
      <c r="A66" s="4">
        <v>1</v>
      </c>
      <c r="C66" s="4">
        <f t="shared" si="3"/>
        <v>6.1618701318250428</v>
      </c>
    </row>
    <row r="67" spans="1:3" x14ac:dyDescent="0.25">
      <c r="A67" s="4">
        <v>1.0249999999999999</v>
      </c>
      <c r="C67" s="4">
        <f t="shared" si="3"/>
        <v>6.1067839434508642</v>
      </c>
    </row>
    <row r="68" spans="1:3" x14ac:dyDescent="0.25">
      <c r="A68" s="4">
        <v>1.05</v>
      </c>
      <c r="C68" s="4">
        <f t="shared" si="3"/>
        <v>6.0515945630534222</v>
      </c>
    </row>
    <row r="69" spans="1:3" x14ac:dyDescent="0.25">
      <c r="A69" s="4">
        <v>1.075</v>
      </c>
      <c r="C69" s="4">
        <f t="shared" si="3"/>
        <v>5.9963170242226056</v>
      </c>
    </row>
    <row r="70" spans="1:3" x14ac:dyDescent="0.25">
      <c r="A70" s="4">
        <v>1.1000000000000001</v>
      </c>
      <c r="C70" s="4">
        <f t="shared" si="3"/>
        <v>5.9409650087156516</v>
      </c>
    </row>
    <row r="71" spans="1:3" x14ac:dyDescent="0.25">
      <c r="A71" s="4">
        <v>1.125</v>
      </c>
      <c r="C71" s="4">
        <f t="shared" si="3"/>
        <v>5.8855510406292861</v>
      </c>
    </row>
    <row r="72" spans="1:3" x14ac:dyDescent="0.25">
      <c r="A72" s="4">
        <v>1.1499999999999999</v>
      </c>
      <c r="C72" s="4">
        <f t="shared" si="3"/>
        <v>5.830086667713128</v>
      </c>
    </row>
    <row r="73" spans="1:3" x14ac:dyDescent="0.25">
      <c r="A73" s="4">
        <v>1.175</v>
      </c>
      <c r="C73" s="4">
        <f t="shared" si="3"/>
        <v>5.7745826312505235</v>
      </c>
    </row>
    <row r="74" spans="1:3" x14ac:dyDescent="0.25">
      <c r="A74" s="4">
        <v>1.2</v>
      </c>
      <c r="C74" s="4">
        <f t="shared" si="3"/>
        <v>5.719049026044182</v>
      </c>
    </row>
    <row r="75" spans="1:3" x14ac:dyDescent="0.25">
      <c r="A75" s="4">
        <v>1.2250000000000001</v>
      </c>
      <c r="C75" s="4">
        <f t="shared" si="3"/>
        <v>5.6634954521106264</v>
      </c>
    </row>
    <row r="76" spans="1:3" x14ac:dyDescent="0.25">
      <c r="A76" s="4">
        <v>1.25</v>
      </c>
      <c r="C76" s="4">
        <f t="shared" si="3"/>
        <v>5.607931159722181</v>
      </c>
    </row>
    <row r="77" spans="1:3" x14ac:dyDescent="0.25">
      <c r="A77" s="4">
        <v>1.2749999999999999</v>
      </c>
      <c r="C77" s="4">
        <f t="shared" si="3"/>
        <v>5.5523651894478565</v>
      </c>
    </row>
    <row r="78" spans="1:3" x14ac:dyDescent="0.25">
      <c r="A78" s="4">
        <v>1.3</v>
      </c>
      <c r="C78" s="4">
        <f t="shared" si="3"/>
        <v>5.4968065088420364</v>
      </c>
    </row>
    <row r="79" spans="1:3" x14ac:dyDescent="0.25">
      <c r="A79" s="4">
        <v>1.325</v>
      </c>
      <c r="C79" s="4">
        <f t="shared" si="3"/>
        <v>5.4412641474172982</v>
      </c>
    </row>
    <row r="80" spans="1:3" x14ac:dyDescent="0.25">
      <c r="A80" s="4">
        <v>1.35</v>
      </c>
      <c r="C80" s="4">
        <f t="shared" si="3"/>
        <v>5.3857473315175977</v>
      </c>
    </row>
    <row r="81" spans="1:3" x14ac:dyDescent="0.25">
      <c r="A81" s="4">
        <v>1.375</v>
      </c>
      <c r="C81" s="4">
        <f t="shared" si="3"/>
        <v>5.3302656206816863</v>
      </c>
    </row>
    <row r="82" spans="1:3" x14ac:dyDescent="0.25">
      <c r="A82" s="4">
        <v>1.4</v>
      </c>
      <c r="C82" s="4">
        <f t="shared" si="3"/>
        <v>5.2748290470527399</v>
      </c>
    </row>
    <row r="83" spans="1:3" x14ac:dyDescent="0.25">
      <c r="A83" s="4">
        <v>1.425</v>
      </c>
      <c r="C83" s="4">
        <f t="shared" si="3"/>
        <v>5.21944825934672</v>
      </c>
    </row>
    <row r="84" spans="1:3" x14ac:dyDescent="0.25">
      <c r="A84" s="4">
        <v>1.45</v>
      </c>
      <c r="C84" s="4">
        <f t="shared" si="3"/>
        <v>5.1641346728340469</v>
      </c>
    </row>
    <row r="85" spans="1:3" x14ac:dyDescent="0.25">
      <c r="A85" s="4">
        <v>1.4750000000000001</v>
      </c>
      <c r="C85" s="4">
        <f t="shared" si="3"/>
        <v>5.1089006267109305</v>
      </c>
    </row>
    <row r="86" spans="1:3" x14ac:dyDescent="0.25">
      <c r="A86" s="4">
        <v>1.5</v>
      </c>
      <c r="C86" s="4">
        <f t="shared" si="3"/>
        <v>5.0537595501293859</v>
      </c>
    </row>
    <row r="87" spans="1:3" x14ac:dyDescent="0.25">
      <c r="A87" s="4">
        <v>1.5249999999999999</v>
      </c>
      <c r="C87" s="4">
        <f t="shared" si="3"/>
        <v>4.9987261380080721</v>
      </c>
    </row>
    <row r="88" spans="1:3" x14ac:dyDescent="0.25">
      <c r="A88" s="4">
        <v>1.55</v>
      </c>
      <c r="C88" s="4">
        <f t="shared" si="3"/>
        <v>4.9438165375461267</v>
      </c>
    </row>
    <row r="89" spans="1:3" x14ac:dyDescent="0.25">
      <c r="A89" s="4">
        <v>1.575</v>
      </c>
      <c r="C89" s="4">
        <f t="shared" si="3"/>
        <v>4.8890485460932407</v>
      </c>
    </row>
    <row r="90" spans="1:3" x14ac:dyDescent="0.25">
      <c r="A90" s="4">
        <v>1.6</v>
      </c>
      <c r="C90" s="4">
        <f t="shared" si="3"/>
        <v>4.8344418206721187</v>
      </c>
    </row>
    <row r="91" spans="1:3" x14ac:dyDescent="0.25">
      <c r="A91" s="4">
        <v>1.625</v>
      </c>
      <c r="C91" s="4">
        <f t="shared" si="3"/>
        <v>4.780018098982568</v>
      </c>
    </row>
    <row r="92" spans="1:3" x14ac:dyDescent="0.25">
      <c r="A92" s="4">
        <v>1.65</v>
      </c>
      <c r="C92" s="4">
        <f t="shared" si="3"/>
        <v>4.7258014311150021</v>
      </c>
    </row>
    <row r="93" spans="1:3" x14ac:dyDescent="0.25">
      <c r="A93" s="4">
        <v>1.675</v>
      </c>
      <c r="C93" s="4">
        <f t="shared" ref="C93:C156" si="4">$G$5+LOG10($G$2*EXP(-1*$G$3*A93)*(EXP($G$3*$G$6))/(1+(EXP($G$3*$G$6)-1)*EXP(-1*$G$3*A93))+(1-$G$2)*EXP(-1*$G$4*A93)*((EXP($G$3*$G$6))/(1+(EXP($G$3*$G$6)-1)*EXP(-1*$G$3*A93)))^($G$4/$G$3))</f>
        <v>4.6718184204391182</v>
      </c>
    </row>
    <row r="94" spans="1:3" x14ac:dyDescent="0.25">
      <c r="A94" s="4">
        <v>1.7</v>
      </c>
      <c r="C94" s="4">
        <f t="shared" si="4"/>
        <v>4.6180984711836546</v>
      </c>
    </row>
    <row r="95" spans="1:3" x14ac:dyDescent="0.25">
      <c r="A95" s="4">
        <v>1.7250000000000001</v>
      </c>
      <c r="C95" s="4">
        <f t="shared" si="4"/>
        <v>4.5646740390602414</v>
      </c>
    </row>
    <row r="96" spans="1:3" x14ac:dyDescent="0.25">
      <c r="A96" s="4">
        <v>1.75</v>
      </c>
      <c r="C96" s="4">
        <f t="shared" si="4"/>
        <v>4.5115808798877737</v>
      </c>
    </row>
    <row r="97" spans="1:3" x14ac:dyDescent="0.25">
      <c r="A97" s="4">
        <v>1.7749999999999999</v>
      </c>
      <c r="C97" s="4">
        <f t="shared" si="4"/>
        <v>4.4588582895318938</v>
      </c>
    </row>
    <row r="98" spans="1:3" x14ac:dyDescent="0.25">
      <c r="A98" s="4">
        <v>1.8</v>
      </c>
      <c r="C98" s="4">
        <f t="shared" si="4"/>
        <v>4.4065493265913513</v>
      </c>
    </row>
    <row r="99" spans="1:3" x14ac:dyDescent="0.25">
      <c r="A99" s="4">
        <v>1.825</v>
      </c>
      <c r="C99" s="4">
        <f t="shared" si="4"/>
        <v>4.3547010071663905</v>
      </c>
    </row>
    <row r="100" spans="1:3" x14ac:dyDescent="0.25">
      <c r="A100" s="4">
        <v>1.85</v>
      </c>
      <c r="C100" s="4">
        <f t="shared" si="4"/>
        <v>4.3033644587937978</v>
      </c>
    </row>
    <row r="101" spans="1:3" x14ac:dyDescent="0.25">
      <c r="A101" s="4">
        <v>1.875</v>
      </c>
      <c r="C101" s="4">
        <f t="shared" si="4"/>
        <v>4.2525950183322117</v>
      </c>
    </row>
    <row r="102" spans="1:3" x14ac:dyDescent="0.25">
      <c r="A102" s="4">
        <v>1.9</v>
      </c>
      <c r="C102" s="4">
        <f t="shared" si="4"/>
        <v>4.2024522563864153</v>
      </c>
    </row>
    <row r="103" spans="1:3" x14ac:dyDescent="0.25">
      <c r="A103" s="4">
        <v>1.925</v>
      </c>
      <c r="C103" s="4">
        <f t="shared" si="4"/>
        <v>4.1529999089904051</v>
      </c>
    </row>
    <row r="104" spans="1:3" x14ac:dyDescent="0.25">
      <c r="A104" s="4">
        <v>1.95</v>
      </c>
      <c r="C104" s="4">
        <f t="shared" si="4"/>
        <v>4.1043056960123385</v>
      </c>
    </row>
    <row r="105" spans="1:3" x14ac:dyDescent="0.25">
      <c r="A105" s="4">
        <v>1.9750000000000001</v>
      </c>
      <c r="C105" s="4">
        <f t="shared" si="4"/>
        <v>4.0564410054495816</v>
      </c>
    </row>
    <row r="106" spans="1:3" x14ac:dyDescent="0.25">
      <c r="A106" s="4">
        <v>2</v>
      </c>
      <c r="C106" s="4">
        <f t="shared" si="4"/>
        <v>4.0094804238455204</v>
      </c>
    </row>
    <row r="107" spans="1:3" x14ac:dyDescent="0.25">
      <c r="A107" s="4">
        <v>2.0249999999999999</v>
      </c>
      <c r="C107" s="4">
        <f t="shared" si="4"/>
        <v>3.963501095891353</v>
      </c>
    </row>
    <row r="108" spans="1:3" x14ac:dyDescent="0.25">
      <c r="A108" s="4">
        <v>2.0499999999999998</v>
      </c>
      <c r="C108" s="4">
        <f t="shared" si="4"/>
        <v>3.9185819012469016</v>
      </c>
    </row>
    <row r="109" spans="1:3" x14ac:dyDescent="0.25">
      <c r="A109" s="4">
        <v>2.0750000000000002</v>
      </c>
      <c r="C109" s="4">
        <f t="shared" si="4"/>
        <v>3.8748024439826794</v>
      </c>
    </row>
    <row r="110" spans="1:3" x14ac:dyDescent="0.25">
      <c r="A110" s="4">
        <v>2.1</v>
      </c>
      <c r="C110" s="4">
        <f t="shared" si="4"/>
        <v>3.8322418598688794</v>
      </c>
    </row>
    <row r="111" spans="1:3" x14ac:dyDescent="0.25">
      <c r="A111" s="4">
        <v>2.125</v>
      </c>
      <c r="C111" s="4">
        <f t="shared" si="4"/>
        <v>3.7909774587798872</v>
      </c>
    </row>
    <row r="112" spans="1:3" x14ac:dyDescent="0.25">
      <c r="A112" s="4">
        <v>2.15</v>
      </c>
      <c r="C112" s="4">
        <f t="shared" si="4"/>
        <v>3.7510832331396031</v>
      </c>
    </row>
    <row r="113" spans="1:3" x14ac:dyDescent="0.25">
      <c r="A113" s="4">
        <v>2.1749999999999998</v>
      </c>
      <c r="C113" s="4">
        <f t="shared" si="4"/>
        <v>3.7126282775898396</v>
      </c>
    </row>
    <row r="114" spans="1:3" x14ac:dyDescent="0.25">
      <c r="A114" s="4">
        <v>2.2000000000000002</v>
      </c>
      <c r="C114" s="4">
        <f t="shared" si="4"/>
        <v>3.6756751785299064</v>
      </c>
    </row>
    <row r="115" spans="1:3" x14ac:dyDescent="0.25">
      <c r="A115" s="4">
        <v>2.2250000000000001</v>
      </c>
      <c r="C115" s="4">
        <f t="shared" si="4"/>
        <v>3.6402784431957258</v>
      </c>
    </row>
    <row r="116" spans="1:3" x14ac:dyDescent="0.25">
      <c r="A116" s="4">
        <v>2.25</v>
      </c>
      <c r="C116" s="4">
        <f t="shared" si="4"/>
        <v>3.6064830448106289</v>
      </c>
    </row>
    <row r="117" spans="1:3" x14ac:dyDescent="0.25">
      <c r="A117" s="4">
        <v>2.2749999999999999</v>
      </c>
      <c r="C117" s="4">
        <f t="shared" si="4"/>
        <v>3.5743231615566078</v>
      </c>
    </row>
    <row r="118" spans="1:3" x14ac:dyDescent="0.25">
      <c r="A118" s="4">
        <v>2.2999999999999998</v>
      </c>
      <c r="C118" s="4">
        <f t="shared" si="4"/>
        <v>3.5438211817157192</v>
      </c>
    </row>
    <row r="119" spans="1:3" x14ac:dyDescent="0.25">
      <c r="A119" s="4">
        <v>2.3250000000000002</v>
      </c>
      <c r="C119" s="4">
        <f t="shared" si="4"/>
        <v>3.5149870351295851</v>
      </c>
    </row>
    <row r="120" spans="1:3" x14ac:dyDescent="0.25">
      <c r="A120" s="4">
        <v>2.35</v>
      </c>
      <c r="C120" s="4">
        <f t="shared" si="4"/>
        <v>3.4878178928607442</v>
      </c>
    </row>
    <row r="121" spans="1:3" x14ac:dyDescent="0.25">
      <c r="A121" s="4">
        <v>2.375</v>
      </c>
      <c r="C121" s="4">
        <f t="shared" si="4"/>
        <v>3.4622982542580463</v>
      </c>
    </row>
    <row r="122" spans="1:3" x14ac:dyDescent="0.25">
      <c r="A122" s="4">
        <v>2.4</v>
      </c>
      <c r="C122" s="4">
        <f t="shared" si="4"/>
        <v>3.4384004158714809</v>
      </c>
    </row>
    <row r="123" spans="1:3" x14ac:dyDescent="0.25">
      <c r="A123" s="4">
        <v>2.4249999999999998</v>
      </c>
      <c r="C123" s="4">
        <f t="shared" si="4"/>
        <v>3.4160852925094005</v>
      </c>
    </row>
    <row r="124" spans="1:3" x14ac:dyDescent="0.25">
      <c r="A124" s="4">
        <v>2.4500000000000002</v>
      </c>
      <c r="C124" s="4">
        <f t="shared" si="4"/>
        <v>3.395303539763824</v>
      </c>
    </row>
    <row r="125" spans="1:3" x14ac:dyDescent="0.25">
      <c r="A125" s="4">
        <v>2.4750000000000001</v>
      </c>
      <c r="C125" s="4">
        <f t="shared" si="4"/>
        <v>3.3759969116154442</v>
      </c>
    </row>
    <row r="126" spans="1:3" x14ac:dyDescent="0.25">
      <c r="A126" s="4">
        <v>2.5</v>
      </c>
      <c r="C126" s="4">
        <f t="shared" si="4"/>
        <v>3.3580997775259318</v>
      </c>
    </row>
    <row r="127" spans="1:3" x14ac:dyDescent="0.25">
      <c r="A127" s="4">
        <v>2.5249999999999999</v>
      </c>
      <c r="C127" s="4">
        <f t="shared" si="4"/>
        <v>3.3415407210498946</v>
      </c>
    </row>
    <row r="128" spans="1:3" x14ac:dyDescent="0.25">
      <c r="A128" s="4">
        <v>2.5499999999999998</v>
      </c>
      <c r="C128" s="4">
        <f t="shared" si="4"/>
        <v>3.3262441458908825</v>
      </c>
    </row>
    <row r="129" spans="1:3" x14ac:dyDescent="0.25">
      <c r="A129" s="4">
        <v>2.5750000000000002</v>
      </c>
      <c r="C129" s="4">
        <f t="shared" si="4"/>
        <v>3.312131824247631</v>
      </c>
    </row>
    <row r="130" spans="1:3" x14ac:dyDescent="0.25">
      <c r="A130" s="4">
        <v>2.6</v>
      </c>
      <c r="C130" s="4">
        <f t="shared" si="4"/>
        <v>3.2991243346222863</v>
      </c>
    </row>
    <row r="131" spans="1:3" x14ac:dyDescent="0.25">
      <c r="A131" s="4">
        <v>2.625</v>
      </c>
      <c r="C131" s="4">
        <f t="shared" si="4"/>
        <v>3.2871423502752837</v>
      </c>
    </row>
    <row r="132" spans="1:3" x14ac:dyDescent="0.25">
      <c r="A132" s="4">
        <v>2.65</v>
      </c>
      <c r="C132" s="4">
        <f t="shared" si="4"/>
        <v>3.2761077536543421</v>
      </c>
    </row>
    <row r="133" spans="1:3" x14ac:dyDescent="0.25">
      <c r="A133" s="4">
        <v>2.6749999999999998</v>
      </c>
      <c r="C133" s="4">
        <f t="shared" si="4"/>
        <v>3.2659445651660075</v>
      </c>
    </row>
    <row r="134" spans="1:3" x14ac:dyDescent="0.25">
      <c r="A134" s="4">
        <v>2.7</v>
      </c>
      <c r="C134" s="4">
        <f t="shared" si="4"/>
        <v>3.2565796857664537</v>
      </c>
    </row>
    <row r="135" spans="1:3" x14ac:dyDescent="0.25">
      <c r="A135" s="4">
        <v>2.7250000000000001</v>
      </c>
      <c r="C135" s="4">
        <f t="shared" si="4"/>
        <v>3.2479434615907108</v>
      </c>
    </row>
    <row r="136" spans="1:3" x14ac:dyDescent="0.25">
      <c r="A136" s="4">
        <v>2.75</v>
      </c>
      <c r="C136" s="4">
        <f t="shared" si="4"/>
        <v>3.2399700851221631</v>
      </c>
    </row>
    <row r="137" spans="1:3" x14ac:dyDescent="0.25">
      <c r="A137" s="4">
        <v>2.7749999999999999</v>
      </c>
      <c r="C137" s="4">
        <f t="shared" si="4"/>
        <v>3.2325978513858455</v>
      </c>
    </row>
    <row r="138" spans="1:3" x14ac:dyDescent="0.25">
      <c r="A138" s="4">
        <v>2.8</v>
      </c>
      <c r="C138" s="4">
        <f t="shared" si="4"/>
        <v>3.2257692896483814</v>
      </c>
    </row>
    <row r="139" spans="1:3" x14ac:dyDescent="0.25">
      <c r="A139" s="4">
        <v>2.8250000000000002</v>
      </c>
      <c r="C139" s="4">
        <f t="shared" si="4"/>
        <v>3.2194311915208642</v>
      </c>
    </row>
    <row r="140" spans="1:3" x14ac:dyDescent="0.25">
      <c r="A140" s="4">
        <v>2.85</v>
      </c>
      <c r="C140" s="4">
        <f t="shared" si="4"/>
        <v>3.2135345555976853</v>
      </c>
    </row>
    <row r="141" spans="1:3" x14ac:dyDescent="0.25">
      <c r="A141" s="4">
        <v>2.875</v>
      </c>
      <c r="C141" s="4">
        <f t="shared" si="4"/>
        <v>3.2080344672031069</v>
      </c>
    </row>
    <row r="142" spans="1:3" x14ac:dyDescent="0.25">
      <c r="A142" s="4">
        <v>2.9</v>
      </c>
      <c r="C142" s="4">
        <f t="shared" si="4"/>
        <v>3.2028899297807767</v>
      </c>
    </row>
    <row r="143" spans="1:3" x14ac:dyDescent="0.25">
      <c r="A143" s="4">
        <v>2.9249999999999998</v>
      </c>
      <c r="C143" s="4">
        <f t="shared" si="4"/>
        <v>3.1980636622062173</v>
      </c>
    </row>
    <row r="144" spans="1:3" x14ac:dyDescent="0.25">
      <c r="A144" s="4">
        <v>2.95</v>
      </c>
      <c r="C144" s="4">
        <f t="shared" si="4"/>
        <v>3.1935218740193676</v>
      </c>
    </row>
    <row r="145" spans="1:3" x14ac:dyDescent="0.25">
      <c r="A145" s="4">
        <v>2.9750000000000001</v>
      </c>
      <c r="C145" s="4">
        <f t="shared" si="4"/>
        <v>3.1892340283955365</v>
      </c>
    </row>
    <row r="146" spans="1:3" x14ac:dyDescent="0.25">
      <c r="A146" s="4">
        <v>3</v>
      </c>
      <c r="C146" s="4">
        <f t="shared" si="4"/>
        <v>3.1851726006813053</v>
      </c>
    </row>
    <row r="147" spans="1:3" x14ac:dyDescent="0.25">
      <c r="A147" s="4">
        <v>3.0249999999999999</v>
      </c>
      <c r="C147" s="4">
        <f t="shared" si="4"/>
        <v>3.1813128385613814</v>
      </c>
    </row>
    <row r="148" spans="1:3" x14ac:dyDescent="0.25">
      <c r="A148" s="4">
        <v>3.05</v>
      </c>
      <c r="C148" s="4">
        <f t="shared" si="4"/>
        <v>3.1776325284093048</v>
      </c>
    </row>
    <row r="149" spans="1:3" x14ac:dyDescent="0.25">
      <c r="A149" s="4">
        <v>3.0750000000000002</v>
      </c>
      <c r="C149" s="4">
        <f t="shared" si="4"/>
        <v>3.1741117711056264</v>
      </c>
    </row>
    <row r="150" spans="1:3" x14ac:dyDescent="0.25">
      <c r="A150" s="4">
        <v>3.1</v>
      </c>
      <c r="C150" s="4">
        <f t="shared" si="4"/>
        <v>3.1707327695660092</v>
      </c>
    </row>
    <row r="151" spans="1:3" x14ac:dyDescent="0.25">
      <c r="A151" s="4">
        <v>3.125</v>
      </c>
      <c r="C151" s="4">
        <f t="shared" si="4"/>
        <v>3.1674796293854328</v>
      </c>
    </row>
    <row r="152" spans="1:3" x14ac:dyDescent="0.25">
      <c r="A152" s="4">
        <v>3.15</v>
      </c>
      <c r="C152" s="4">
        <f t="shared" si="4"/>
        <v>3.1643381733473728</v>
      </c>
    </row>
    <row r="153" spans="1:3" x14ac:dyDescent="0.25">
      <c r="A153" s="4">
        <v>3.1749999999999998</v>
      </c>
      <c r="C153" s="4">
        <f t="shared" si="4"/>
        <v>3.161295770041761</v>
      </c>
    </row>
    <row r="154" spans="1:3" x14ac:dyDescent="0.25">
      <c r="A154" s="4">
        <v>3.2</v>
      </c>
      <c r="C154" s="4">
        <f t="shared" si="4"/>
        <v>3.1583411764573768</v>
      </c>
    </row>
    <row r="155" spans="1:3" x14ac:dyDescent="0.25">
      <c r="A155" s="4">
        <v>3.2250000000000001</v>
      </c>
      <c r="C155" s="4">
        <f t="shared" si="4"/>
        <v>3.1554643941400169</v>
      </c>
    </row>
    <row r="156" spans="1:3" x14ac:dyDescent="0.25">
      <c r="A156" s="4">
        <v>3.25</v>
      </c>
      <c r="C156" s="4">
        <f t="shared" si="4"/>
        <v>3.1526565383169016</v>
      </c>
    </row>
    <row r="157" spans="1:3" x14ac:dyDescent="0.25">
      <c r="A157" s="4">
        <v>3.2749999999999999</v>
      </c>
      <c r="C157" s="4">
        <f t="shared" ref="C157:C220" si="5">$G$5+LOG10($G$2*EXP(-1*$G$3*A157)*(EXP($G$3*$G$6))/(1+(EXP($G$3*$G$6)-1)*EXP(-1*$G$3*A157))+(1-$G$2)*EXP(-1*$G$4*A157)*((EXP($G$3*$G$6))/(1+(EXP($G$3*$G$6)-1)*EXP(-1*$G$3*A157)))^($G$4/$G$3))</f>
        <v>3.1499097192628227</v>
      </c>
    </row>
    <row r="158" spans="1:3" x14ac:dyDescent="0.25">
      <c r="A158" s="4">
        <v>3.3</v>
      </c>
      <c r="C158" s="4">
        <f t="shared" si="5"/>
        <v>3.1472169351097543</v>
      </c>
    </row>
    <row r="159" spans="1:3" x14ac:dyDescent="0.25">
      <c r="A159" s="4">
        <v>3.3250000000000002</v>
      </c>
      <c r="C159" s="4">
        <f t="shared" si="5"/>
        <v>3.1445719752668335</v>
      </c>
    </row>
    <row r="160" spans="1:3" x14ac:dyDescent="0.25">
      <c r="A160" s="4">
        <v>3.35</v>
      </c>
      <c r="C160" s="4">
        <f t="shared" si="5"/>
        <v>3.1419693336118915</v>
      </c>
    </row>
    <row r="161" spans="1:3" x14ac:dyDescent="0.25">
      <c r="A161" s="4">
        <v>3.375</v>
      </c>
      <c r="C161" s="4">
        <f t="shared" si="5"/>
        <v>3.1394041306310294</v>
      </c>
    </row>
    <row r="162" spans="1:3" x14ac:dyDescent="0.25">
      <c r="A162" s="4">
        <v>3.4</v>
      </c>
      <c r="C162" s="4">
        <f t="shared" si="5"/>
        <v>3.1368720437129083</v>
      </c>
    </row>
    <row r="163" spans="1:3" x14ac:dyDescent="0.25">
      <c r="A163" s="4">
        <v>3.4249999999999998</v>
      </c>
      <c r="C163" s="4">
        <f t="shared" si="5"/>
        <v>3.1343692448444243</v>
      </c>
    </row>
    <row r="164" spans="1:3" x14ac:dyDescent="0.25">
      <c r="A164" s="4">
        <v>3.45</v>
      </c>
      <c r="C164" s="4">
        <f t="shared" si="5"/>
        <v>3.1318923450006011</v>
      </c>
    </row>
    <row r="165" spans="1:3" x14ac:dyDescent="0.25">
      <c r="A165" s="4">
        <v>3.4750000000000001</v>
      </c>
      <c r="C165" s="4">
        <f t="shared" si="5"/>
        <v>3.1294383445709277</v>
      </c>
    </row>
    <row r="166" spans="1:3" x14ac:dyDescent="0.25">
      <c r="A166" s="4">
        <v>3.5</v>
      </c>
      <c r="C166" s="4">
        <f t="shared" si="5"/>
        <v>3.1270045892148932</v>
      </c>
    </row>
    <row r="167" spans="1:3" x14ac:dyDescent="0.25">
      <c r="A167" s="4">
        <v>3.5249999999999999</v>
      </c>
      <c r="C167" s="4">
        <f t="shared" si="5"/>
        <v>3.1245887305896476</v>
      </c>
    </row>
    <row r="168" spans="1:3" x14ac:dyDescent="0.25">
      <c r="A168" s="4">
        <v>3.55</v>
      </c>
      <c r="C168" s="4">
        <f t="shared" si="5"/>
        <v>3.1221886914413277</v>
      </c>
    </row>
    <row r="169" spans="1:3" x14ac:dyDescent="0.25">
      <c r="A169" s="4">
        <v>3.5750000000000002</v>
      </c>
      <c r="C169" s="4">
        <f t="shared" si="5"/>
        <v>3.1198026345980692</v>
      </c>
    </row>
    <row r="170" spans="1:3" x14ac:dyDescent="0.25">
      <c r="A170" s="4">
        <v>3.6</v>
      </c>
      <c r="C170" s="4">
        <f t="shared" si="5"/>
        <v>3.1174289354464788</v>
      </c>
    </row>
    <row r="171" spans="1:3" x14ac:dyDescent="0.25">
      <c r="A171" s="4">
        <v>3.625</v>
      </c>
      <c r="C171" s="4">
        <f t="shared" si="5"/>
        <v>3.1150661575141552</v>
      </c>
    </row>
    <row r="172" spans="1:3" x14ac:dyDescent="0.25">
      <c r="A172" s="4">
        <v>3.65</v>
      </c>
      <c r="C172" s="4">
        <f t="shared" si="5"/>
        <v>3.1127130308186342</v>
      </c>
    </row>
    <row r="173" spans="1:3" x14ac:dyDescent="0.25">
      <c r="A173" s="4">
        <v>3.6749999999999998</v>
      </c>
      <c r="C173" s="4">
        <f t="shared" si="5"/>
        <v>3.11036843267782</v>
      </c>
    </row>
    <row r="174" spans="1:3" x14ac:dyDescent="0.25">
      <c r="A174" s="4">
        <v>3.7</v>
      </c>
      <c r="C174" s="4">
        <f t="shared" si="5"/>
        <v>3.1080313707087113</v>
      </c>
    </row>
    <row r="175" spans="1:3" x14ac:dyDescent="0.25">
      <c r="A175" s="4">
        <v>3.7250000000000001</v>
      </c>
      <c r="C175" s="4">
        <f t="shared" si="5"/>
        <v>3.1057009677700336</v>
      </c>
    </row>
    <row r="176" spans="1:3" x14ac:dyDescent="0.25">
      <c r="A176" s="4">
        <v>3.75</v>
      </c>
      <c r="C176" s="4">
        <f t="shared" si="5"/>
        <v>3.1033764486305815</v>
      </c>
    </row>
    <row r="177" spans="1:3" x14ac:dyDescent="0.25">
      <c r="A177" s="4">
        <v>3.7749999999999999</v>
      </c>
      <c r="C177" s="4">
        <f t="shared" si="5"/>
        <v>3.1010571281686303</v>
      </c>
    </row>
    <row r="178" spans="1:3" x14ac:dyDescent="0.25">
      <c r="A178" s="4">
        <v>3.8</v>
      </c>
      <c r="C178" s="4">
        <f t="shared" si="5"/>
        <v>3.0987424009290487</v>
      </c>
    </row>
    <row r="179" spans="1:3" x14ac:dyDescent="0.25">
      <c r="A179" s="4">
        <v>3.8250000000000002</v>
      </c>
      <c r="C179" s="4">
        <f t="shared" si="5"/>
        <v>3.0964317318838361</v>
      </c>
    </row>
    <row r="180" spans="1:3" x14ac:dyDescent="0.25">
      <c r="A180" s="4">
        <v>3.85</v>
      </c>
      <c r="C180" s="4">
        <f t="shared" si="5"/>
        <v>3.0941246482588864</v>
      </c>
    </row>
    <row r="181" spans="1:3" x14ac:dyDescent="0.25">
      <c r="A181" s="4">
        <v>3.875</v>
      </c>
      <c r="C181" s="4">
        <f t="shared" si="5"/>
        <v>3.0918207323051261</v>
      </c>
    </row>
    <row r="182" spans="1:3" x14ac:dyDescent="0.25">
      <c r="A182" s="4">
        <v>3.9</v>
      </c>
      <c r="C182" s="4">
        <f t="shared" si="5"/>
        <v>3.0895196149058135</v>
      </c>
    </row>
    <row r="183" spans="1:3" x14ac:dyDescent="0.25">
      <c r="A183" s="4">
        <v>3.9249999999999998</v>
      </c>
      <c r="C183" s="4">
        <f t="shared" si="5"/>
        <v>3.0872209699239965</v>
      </c>
    </row>
    <row r="184" spans="1:3" x14ac:dyDescent="0.25">
      <c r="A184" s="4">
        <v>3.95</v>
      </c>
      <c r="C184" s="4">
        <f t="shared" si="5"/>
        <v>3.0849245092049902</v>
      </c>
    </row>
    <row r="185" spans="1:3" x14ac:dyDescent="0.25">
      <c r="A185" s="4">
        <v>3.9750000000000001</v>
      </c>
      <c r="C185" s="4">
        <f t="shared" si="5"/>
        <v>3.0826299781584021</v>
      </c>
    </row>
    <row r="186" spans="1:3" x14ac:dyDescent="0.25">
      <c r="A186" s="4">
        <v>4</v>
      </c>
      <c r="C186" s="4">
        <f t="shared" si="5"/>
        <v>3.0803371518528415</v>
      </c>
    </row>
    <row r="187" spans="1:3" x14ac:dyDescent="0.25">
      <c r="A187" s="4">
        <v>4.0250000000000004</v>
      </c>
      <c r="C187" s="4">
        <f t="shared" si="5"/>
        <v>3.0780458315640713</v>
      </c>
    </row>
    <row r="188" spans="1:3" x14ac:dyDescent="0.25">
      <c r="A188" s="4">
        <v>4.05</v>
      </c>
      <c r="C188" s="4">
        <f t="shared" si="5"/>
        <v>3.0757558417241775</v>
      </c>
    </row>
    <row r="189" spans="1:3" x14ac:dyDescent="0.25">
      <c r="A189" s="4">
        <v>4.0750000000000002</v>
      </c>
      <c r="C189" s="4">
        <f t="shared" si="5"/>
        <v>3.0734670272253126</v>
      </c>
    </row>
    <row r="190" spans="1:3" x14ac:dyDescent="0.25">
      <c r="A190" s="4">
        <v>4.0999999999999996</v>
      </c>
      <c r="C190" s="4">
        <f t="shared" si="5"/>
        <v>3.0711792510369413</v>
      </c>
    </row>
    <row r="191" spans="1:3" x14ac:dyDescent="0.25">
      <c r="A191" s="4">
        <v>4.125</v>
      </c>
      <c r="C191" s="4">
        <f t="shared" si="5"/>
        <v>3.0688923921002251</v>
      </c>
    </row>
    <row r="192" spans="1:3" x14ac:dyDescent="0.25">
      <c r="A192" s="4">
        <v>4.1500000000000004</v>
      </c>
      <c r="C192" s="4">
        <f t="shared" si="5"/>
        <v>3.0666063434674005</v>
      </c>
    </row>
    <row r="193" spans="1:3" x14ac:dyDescent="0.25">
      <c r="A193" s="4">
        <v>4.1749999999999998</v>
      </c>
      <c r="C193" s="4">
        <f t="shared" si="5"/>
        <v>3.0643210106576895</v>
      </c>
    </row>
    <row r="194" spans="1:3" x14ac:dyDescent="0.25">
      <c r="A194" s="4">
        <v>4.2</v>
      </c>
      <c r="C194" s="4">
        <f t="shared" si="5"/>
        <v>3.0620363102046033</v>
      </c>
    </row>
    <row r="195" spans="1:3" x14ac:dyDescent="0.25">
      <c r="A195" s="4">
        <v>4.2249999999999996</v>
      </c>
      <c r="C195" s="4">
        <f t="shared" si="5"/>
        <v>3.0597521683723894</v>
      </c>
    </row>
    <row r="196" spans="1:3" x14ac:dyDescent="0.25">
      <c r="A196" s="4">
        <v>4.25</v>
      </c>
      <c r="C196" s="4">
        <f t="shared" si="5"/>
        <v>3.0574685200219571</v>
      </c>
    </row>
    <row r="197" spans="1:3" x14ac:dyDescent="0.25">
      <c r="A197" s="4">
        <v>4.2750000000000004</v>
      </c>
      <c r="C197" s="4">
        <f t="shared" si="5"/>
        <v>3.0551853076088911</v>
      </c>
    </row>
    <row r="198" spans="1:3" x14ac:dyDescent="0.25">
      <c r="A198" s="4">
        <v>4.3</v>
      </c>
      <c r="C198" s="4">
        <f t="shared" si="5"/>
        <v>3.052902480298199</v>
      </c>
    </row>
    <row r="199" spans="1:3" x14ac:dyDescent="0.25">
      <c r="A199" s="4">
        <v>4.3250000000000002</v>
      </c>
      <c r="C199" s="4">
        <f t="shared" si="5"/>
        <v>3.05061999318219</v>
      </c>
    </row>
    <row r="200" spans="1:3" x14ac:dyDescent="0.25">
      <c r="A200" s="4">
        <v>4.3499999999999996</v>
      </c>
      <c r="C200" s="4">
        <f t="shared" si="5"/>
        <v>3.0483378065894895</v>
      </c>
    </row>
    <row r="201" spans="1:3" x14ac:dyDescent="0.25">
      <c r="A201" s="4">
        <v>4.375</v>
      </c>
      <c r="C201" s="4">
        <f t="shared" si="5"/>
        <v>3.0460558854745843</v>
      </c>
    </row>
    <row r="202" spans="1:3" x14ac:dyDescent="0.25">
      <c r="A202" s="4">
        <v>4.4000000000000004</v>
      </c>
      <c r="C202" s="4">
        <f t="shared" si="5"/>
        <v>3.043774198878503</v>
      </c>
    </row>
    <row r="203" spans="1:3" x14ac:dyDescent="0.25">
      <c r="A203" s="4">
        <v>4.4249999999999998</v>
      </c>
      <c r="C203" s="4">
        <f t="shared" si="5"/>
        <v>3.0414927194523633</v>
      </c>
    </row>
    <row r="204" spans="1:3" x14ac:dyDescent="0.25">
      <c r="A204" s="4">
        <v>4.45</v>
      </c>
      <c r="C204" s="4">
        <f t="shared" si="5"/>
        <v>3.0392114230364502</v>
      </c>
    </row>
    <row r="205" spans="1:3" x14ac:dyDescent="0.25">
      <c r="A205" s="4">
        <v>4.4749999999999996</v>
      </c>
      <c r="C205" s="4">
        <f t="shared" si="5"/>
        <v>3.0369302882883691</v>
      </c>
    </row>
    <row r="206" spans="1:3" x14ac:dyDescent="0.25">
      <c r="A206" s="4">
        <v>4.5</v>
      </c>
      <c r="C206" s="4">
        <f t="shared" si="5"/>
        <v>3.0346492963545364</v>
      </c>
    </row>
    <row r="207" spans="1:3" x14ac:dyDescent="0.25">
      <c r="A207" s="4">
        <v>4.5250000000000004</v>
      </c>
      <c r="C207" s="4">
        <f t="shared" si="5"/>
        <v>3.032368430579977</v>
      </c>
    </row>
    <row r="208" spans="1:3" x14ac:dyDescent="0.25">
      <c r="A208" s="4">
        <v>4.55</v>
      </c>
      <c r="C208" s="4">
        <f t="shared" si="5"/>
        <v>3.0300876762519522</v>
      </c>
    </row>
    <row r="209" spans="1:3" x14ac:dyDescent="0.25">
      <c r="A209" s="4">
        <v>4.5750000000000002</v>
      </c>
      <c r="C209" s="4">
        <f t="shared" si="5"/>
        <v>3.0278070203734755</v>
      </c>
    </row>
    <row r="210" spans="1:3" x14ac:dyDescent="0.25">
      <c r="A210" s="4">
        <v>4.5999999999999996</v>
      </c>
      <c r="C210" s="4">
        <f t="shared" si="5"/>
        <v>3.0255264514632421</v>
      </c>
    </row>
    <row r="211" spans="1:3" x14ac:dyDescent="0.25">
      <c r="A211" s="4">
        <v>4.625</v>
      </c>
      <c r="C211" s="4">
        <f t="shared" si="5"/>
        <v>3.0232459593788787</v>
      </c>
    </row>
    <row r="212" spans="1:3" x14ac:dyDescent="0.25">
      <c r="A212" s="4">
        <v>4.6500000000000004</v>
      </c>
      <c r="C212" s="4">
        <f t="shared" si="5"/>
        <v>3.0209655351608067</v>
      </c>
    </row>
    <row r="213" spans="1:3" x14ac:dyDescent="0.25">
      <c r="A213" s="4">
        <v>4.6749999999999998</v>
      </c>
      <c r="C213" s="4">
        <f t="shared" si="5"/>
        <v>3.0186851708943143</v>
      </c>
    </row>
    <row r="214" spans="1:3" x14ac:dyDescent="0.25">
      <c r="A214" s="4">
        <v>4.7</v>
      </c>
      <c r="C214" s="4">
        <f t="shared" si="5"/>
        <v>3.016404859587702</v>
      </c>
    </row>
    <row r="215" spans="1:3" x14ac:dyDescent="0.25">
      <c r="A215" s="4">
        <v>4.7249999999999996</v>
      </c>
      <c r="C215" s="4">
        <f t="shared" si="5"/>
        <v>3.0141245950646516</v>
      </c>
    </row>
    <row r="216" spans="1:3" x14ac:dyDescent="0.25">
      <c r="A216" s="4">
        <v>4.75</v>
      </c>
      <c r="C216" s="4">
        <f t="shared" si="5"/>
        <v>3.0118443718691319</v>
      </c>
    </row>
    <row r="217" spans="1:3" x14ac:dyDescent="0.25">
      <c r="A217" s="4">
        <v>4.7750000000000004</v>
      </c>
      <c r="C217" s="4">
        <f t="shared" si="5"/>
        <v>3.0095641851814019</v>
      </c>
    </row>
    <row r="218" spans="1:3" x14ac:dyDescent="0.25">
      <c r="A218" s="4">
        <v>4.8</v>
      </c>
      <c r="C218" s="4">
        <f t="shared" si="5"/>
        <v>3.0072840307438105</v>
      </c>
    </row>
    <row r="219" spans="1:3" x14ac:dyDescent="0.25">
      <c r="A219" s="4">
        <v>4.8250000000000002</v>
      </c>
      <c r="C219" s="4">
        <f t="shared" si="5"/>
        <v>3.0050039047952408</v>
      </c>
    </row>
    <row r="220" spans="1:3" x14ac:dyDescent="0.25">
      <c r="A220" s="4">
        <v>4.8499999999999996</v>
      </c>
      <c r="C220" s="4">
        <f t="shared" si="5"/>
        <v>3.0027238040132067</v>
      </c>
    </row>
    <row r="221" spans="1:3" x14ac:dyDescent="0.25">
      <c r="A221" s="4">
        <v>4.875</v>
      </c>
      <c r="C221" s="4">
        <f t="shared" ref="C221:C226" si="6">$G$5+LOG10($G$2*EXP(-1*$G$3*A221)*(EXP($G$3*$G$6))/(1+(EXP($G$3*$G$6)-1)*EXP(-1*$G$3*A221))+(1-$G$2)*EXP(-1*$G$4*A221)*((EXP($G$3*$G$6))/(1+(EXP($G$3*$G$6)-1)*EXP(-1*$G$3*A221)))^($G$4/$G$3))</f>
        <v>3.0004437254626986</v>
      </c>
    </row>
    <row r="222" spans="1:3" x14ac:dyDescent="0.25">
      <c r="A222" s="4">
        <v>4.9000000000000004</v>
      </c>
      <c r="C222" s="4">
        <f t="shared" si="6"/>
        <v>2.9981636665509974</v>
      </c>
    </row>
    <row r="223" spans="1:3" x14ac:dyDescent="0.25">
      <c r="A223" s="4">
        <v>4.9249999999999998</v>
      </c>
      <c r="C223" s="4">
        <f t="shared" si="6"/>
        <v>2.9958836249877541</v>
      </c>
    </row>
    <row r="224" spans="1:3" x14ac:dyDescent="0.25">
      <c r="A224" s="4">
        <v>4.95</v>
      </c>
      <c r="C224" s="4">
        <f t="shared" si="6"/>
        <v>2.9936035987497256</v>
      </c>
    </row>
    <row r="225" spans="1:3" x14ac:dyDescent="0.25">
      <c r="A225" s="4">
        <v>4.9749999999999996</v>
      </c>
      <c r="C225" s="4">
        <f t="shared" si="6"/>
        <v>2.9913235860496279</v>
      </c>
    </row>
    <row r="226" spans="1:3" x14ac:dyDescent="0.25">
      <c r="A226" s="4">
        <v>5</v>
      </c>
      <c r="C226" s="4">
        <f t="shared" si="6"/>
        <v>2.9890435853086164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6"/>
  <sheetViews>
    <sheetView zoomScale="80" zoomScaleNormal="80" workbookViewId="0">
      <selection activeCell="N45" sqref="N45"/>
    </sheetView>
  </sheetViews>
  <sheetFormatPr defaultRowHeight="15" x14ac:dyDescent="0.25"/>
  <cols>
    <col min="1" max="1" width="9.140625" style="29"/>
    <col min="2" max="3" width="9.85546875" style="29" customWidth="1"/>
    <col min="4" max="4" width="9.140625" style="29"/>
    <col min="6" max="6" width="13.28515625" bestFit="1" customWidth="1"/>
  </cols>
  <sheetData>
    <row r="1" spans="1:37" ht="24" customHeight="1" x14ac:dyDescent="0.25">
      <c r="A1" s="20" t="s">
        <v>1</v>
      </c>
      <c r="B1" s="26" t="s">
        <v>2</v>
      </c>
      <c r="C1" s="26" t="s">
        <v>3</v>
      </c>
      <c r="D1" s="27" t="s">
        <v>4</v>
      </c>
      <c r="E1" s="22"/>
      <c r="F1" s="21" t="s">
        <v>6</v>
      </c>
      <c r="G1" s="21" t="s">
        <v>7</v>
      </c>
      <c r="H1" s="21" t="s">
        <v>13</v>
      </c>
      <c r="I1" s="22"/>
      <c r="K1" s="22"/>
      <c r="L1" s="22"/>
      <c r="M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</row>
    <row r="2" spans="1:37" x14ac:dyDescent="0.25">
      <c r="A2" s="28">
        <v>0</v>
      </c>
      <c r="B2" s="28">
        <v>7.7992999999999997</v>
      </c>
      <c r="C2" s="28">
        <f t="shared" ref="C2:C22" si="0" xml:space="preserve"> LOG((10^$G$5 - 10^$G$4) * EXP(-$G$3 *A2 )  + 10^$G$4)</f>
        <v>7.8673976521396867</v>
      </c>
      <c r="D2" s="28">
        <f t="shared" ref="D2:D22" si="1" xml:space="preserve"> (B2 - C2)^2</f>
        <v>4.6372902269378163E-3</v>
      </c>
      <c r="E2" s="22"/>
      <c r="F2" s="22"/>
      <c r="G2" s="22"/>
      <c r="H2" s="22"/>
      <c r="I2" s="22"/>
      <c r="J2" s="22"/>
      <c r="K2" s="22"/>
      <c r="L2" s="23" t="s">
        <v>14</v>
      </c>
      <c r="M2" s="1">
        <v>0.24857993159156541</v>
      </c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x14ac:dyDescent="0.25">
      <c r="A3" s="28">
        <v>0.5</v>
      </c>
      <c r="B3" s="28">
        <v>6.6721000000000004</v>
      </c>
      <c r="C3" s="28">
        <f t="shared" si="0"/>
        <v>6.8220911682937233</v>
      </c>
      <c r="D3" s="28">
        <f t="shared" si="1"/>
        <v>2.2497350566115917E-2</v>
      </c>
      <c r="E3" s="22"/>
      <c r="F3" s="22" t="s">
        <v>64</v>
      </c>
      <c r="G3" s="1">
        <v>4.8139476496792888</v>
      </c>
      <c r="H3" s="1">
        <v>0.47320224073889361</v>
      </c>
      <c r="I3" s="22"/>
      <c r="J3" s="22"/>
      <c r="K3" s="22"/>
      <c r="L3" s="23" t="s">
        <v>17</v>
      </c>
      <c r="M3" s="1">
        <f>SQRT(M2)</f>
        <v>0.49857790924946266</v>
      </c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7" x14ac:dyDescent="0.25">
      <c r="A4" s="28">
        <v>1</v>
      </c>
      <c r="B4" s="28">
        <v>5.8261000000000003</v>
      </c>
      <c r="C4" s="28">
        <f t="shared" si="0"/>
        <v>5.777077124309633</v>
      </c>
      <c r="D4" s="28">
        <f t="shared" si="1"/>
        <v>2.4032423409531983E-3</v>
      </c>
      <c r="E4" s="22"/>
      <c r="F4" s="22" t="s">
        <v>66</v>
      </c>
      <c r="G4" s="1">
        <v>2.687186779817587</v>
      </c>
      <c r="H4" s="1">
        <v>0.17125757867492422</v>
      </c>
      <c r="I4" s="22"/>
      <c r="J4" s="22"/>
      <c r="K4" s="22"/>
      <c r="L4" s="23" t="s">
        <v>15</v>
      </c>
      <c r="M4" s="1">
        <v>0.95048127263152737</v>
      </c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5" spans="1:37" x14ac:dyDescent="0.25">
      <c r="A5" s="28">
        <v>2</v>
      </c>
      <c r="B5" s="28">
        <v>2.9933999999999998</v>
      </c>
      <c r="C5" s="28">
        <f t="shared" si="0"/>
        <v>3.7275488632813847</v>
      </c>
      <c r="D5" s="28">
        <f t="shared" si="1"/>
        <v>0.53897455345734946</v>
      </c>
      <c r="E5" s="22"/>
      <c r="F5" s="22" t="s">
        <v>8</v>
      </c>
      <c r="G5" s="1">
        <v>7.8673976521396867</v>
      </c>
      <c r="H5" s="1">
        <v>0.22432176573431328</v>
      </c>
      <c r="I5" s="22"/>
      <c r="J5" s="22"/>
      <c r="K5" s="22"/>
      <c r="L5" s="23" t="s">
        <v>16</v>
      </c>
      <c r="M5" s="1">
        <v>0.94497919181280821</v>
      </c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</row>
    <row r="6" spans="1:37" x14ac:dyDescent="0.25">
      <c r="A6" s="28">
        <v>3</v>
      </c>
      <c r="B6" s="28">
        <v>2.0607000000000002</v>
      </c>
      <c r="C6" s="28">
        <f t="shared" si="0"/>
        <v>2.7209907718827955</v>
      </c>
      <c r="D6" s="28">
        <f t="shared" si="1"/>
        <v>0.43598390343357757</v>
      </c>
      <c r="E6" s="22"/>
      <c r="F6" s="22"/>
      <c r="G6" s="22"/>
      <c r="H6" s="22"/>
      <c r="I6" s="22"/>
      <c r="J6" s="22"/>
      <c r="K6" s="22"/>
      <c r="L6" s="25" t="s">
        <v>18</v>
      </c>
      <c r="M6" s="24" t="s">
        <v>60</v>
      </c>
      <c r="N6" t="s">
        <v>19</v>
      </c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</row>
    <row r="7" spans="1:37" x14ac:dyDescent="0.25">
      <c r="A7" s="28">
        <v>4</v>
      </c>
      <c r="B7" s="28">
        <v>2.2174999999999998</v>
      </c>
      <c r="C7" s="28">
        <f t="shared" si="0"/>
        <v>2.6874719907055171</v>
      </c>
      <c r="D7" s="28">
        <f t="shared" si="1"/>
        <v>0.22087367204770686</v>
      </c>
      <c r="E7" s="22"/>
      <c r="F7" s="21" t="s">
        <v>20</v>
      </c>
      <c r="G7" s="22"/>
      <c r="H7" s="22"/>
      <c r="I7" s="22"/>
      <c r="J7" s="22"/>
      <c r="K7" s="22"/>
      <c r="L7" s="22"/>
      <c r="M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</row>
    <row r="8" spans="1:37" x14ac:dyDescent="0.25">
      <c r="A8" s="28">
        <v>5</v>
      </c>
      <c r="B8" s="28">
        <v>2.7284000000000002</v>
      </c>
      <c r="C8" s="28">
        <f t="shared" si="0"/>
        <v>2.6871890952742437</v>
      </c>
      <c r="D8" s="28">
        <f t="shared" si="1"/>
        <v>1.6983386683153796E-3</v>
      </c>
      <c r="E8" s="22"/>
      <c r="F8" s="22" t="s">
        <v>67</v>
      </c>
      <c r="G8" s="22"/>
      <c r="H8" s="22"/>
      <c r="I8" s="22"/>
      <c r="J8" s="22"/>
      <c r="K8" s="22"/>
      <c r="L8" s="22"/>
      <c r="M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</row>
    <row r="9" spans="1:37" x14ac:dyDescent="0.25">
      <c r="A9" s="28">
        <v>0</v>
      </c>
      <c r="B9" s="28">
        <v>7.7782</v>
      </c>
      <c r="C9" s="28">
        <f t="shared" si="0"/>
        <v>7.8673976521396867</v>
      </c>
      <c r="D9" s="28">
        <f t="shared" si="1"/>
        <v>7.9562211472325502E-3</v>
      </c>
      <c r="E9" s="22"/>
      <c r="F9" s="21" t="s">
        <v>22</v>
      </c>
      <c r="G9" s="22"/>
      <c r="H9" s="22"/>
      <c r="I9" s="22"/>
      <c r="J9" s="22"/>
      <c r="K9" s="22"/>
      <c r="L9" s="22"/>
      <c r="M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</row>
    <row r="10" spans="1:37" x14ac:dyDescent="0.25">
      <c r="A10" s="28">
        <v>0.5</v>
      </c>
      <c r="B10" s="28">
        <v>7.0293999999999999</v>
      </c>
      <c r="C10" s="28">
        <f t="shared" si="0"/>
        <v>6.8220911682937233</v>
      </c>
      <c r="D10" s="28">
        <f t="shared" si="1"/>
        <v>4.29769517034213E-2</v>
      </c>
      <c r="E10" s="22"/>
      <c r="F10" s="22" t="s">
        <v>68</v>
      </c>
      <c r="G10" s="22"/>
      <c r="H10" s="22"/>
      <c r="I10" s="22"/>
      <c r="J10" s="22"/>
      <c r="K10" s="22"/>
      <c r="L10" s="22"/>
      <c r="M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</row>
    <row r="11" spans="1:37" x14ac:dyDescent="0.25">
      <c r="A11" s="28">
        <v>1</v>
      </c>
      <c r="B11" s="28">
        <v>6.5403000000000002</v>
      </c>
      <c r="C11" s="28">
        <f t="shared" si="0"/>
        <v>5.777077124309633</v>
      </c>
      <c r="D11" s="28">
        <f t="shared" si="1"/>
        <v>0.5825091579770737</v>
      </c>
      <c r="E11" s="22"/>
      <c r="F11" s="21" t="s">
        <v>24</v>
      </c>
      <c r="G11" s="22"/>
      <c r="H11" s="22"/>
      <c r="I11" s="22"/>
      <c r="J11" s="22"/>
      <c r="K11" s="22"/>
      <c r="L11" s="22"/>
      <c r="M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</row>
    <row r="12" spans="1:37" x14ac:dyDescent="0.25">
      <c r="A12" s="28">
        <v>2</v>
      </c>
      <c r="B12" s="28">
        <v>4.0968999999999998</v>
      </c>
      <c r="C12" s="28">
        <f t="shared" si="0"/>
        <v>3.7275488632813847</v>
      </c>
      <c r="D12" s="28">
        <f t="shared" si="1"/>
        <v>0.1364202621953331</v>
      </c>
      <c r="E12" s="22"/>
      <c r="F12" s="36" t="s">
        <v>65</v>
      </c>
      <c r="G12" s="37"/>
      <c r="H12" s="37"/>
      <c r="I12" s="37"/>
      <c r="J12" s="37"/>
      <c r="K12" s="37"/>
      <c r="L12" s="37"/>
      <c r="M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</row>
    <row r="13" spans="1:37" x14ac:dyDescent="0.25">
      <c r="A13" s="28">
        <v>3</v>
      </c>
      <c r="B13" s="28">
        <v>3.6857000000000002</v>
      </c>
      <c r="C13" s="28">
        <f t="shared" si="0"/>
        <v>2.7209907718827955</v>
      </c>
      <c r="D13" s="28">
        <f t="shared" si="1"/>
        <v>0.93066389481449296</v>
      </c>
      <c r="E13" s="22"/>
      <c r="F13" s="37"/>
      <c r="G13" s="37"/>
      <c r="H13" s="37"/>
      <c r="I13" s="37"/>
      <c r="J13" s="37"/>
      <c r="K13" s="37"/>
      <c r="L13" s="37"/>
      <c r="M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</row>
    <row r="14" spans="1:37" x14ac:dyDescent="0.25">
      <c r="A14" s="28">
        <v>4</v>
      </c>
      <c r="B14" s="28">
        <v>2.7118000000000002</v>
      </c>
      <c r="C14" s="28">
        <f t="shared" si="0"/>
        <v>2.6874719907055171</v>
      </c>
      <c r="D14" s="28">
        <f t="shared" si="1"/>
        <v>5.9185203623245554E-4</v>
      </c>
      <c r="E14" s="22"/>
      <c r="F14" s="37"/>
      <c r="G14" s="37"/>
      <c r="H14" s="37"/>
      <c r="I14" s="37"/>
      <c r="J14" s="37"/>
      <c r="K14" s="37"/>
      <c r="L14" s="37"/>
      <c r="M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</row>
    <row r="15" spans="1:37" x14ac:dyDescent="0.25">
      <c r="A15" s="28">
        <v>5</v>
      </c>
      <c r="B15" s="28">
        <v>2.3711000000000002</v>
      </c>
      <c r="C15" s="28">
        <f t="shared" si="0"/>
        <v>2.6871890952742437</v>
      </c>
      <c r="D15" s="28">
        <f t="shared" si="1"/>
        <v>9.9912316151289746E-2</v>
      </c>
      <c r="E15" s="22"/>
      <c r="F15" s="22"/>
      <c r="G15" s="22"/>
      <c r="H15" s="22"/>
      <c r="I15" s="22"/>
      <c r="J15" s="22"/>
      <c r="K15" s="22"/>
      <c r="L15" s="22"/>
      <c r="M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</row>
    <row r="16" spans="1:37" x14ac:dyDescent="0.25">
      <c r="A16" s="28">
        <v>0</v>
      </c>
      <c r="B16" s="28">
        <v>7.8632999999999997</v>
      </c>
      <c r="C16" s="28">
        <f t="shared" si="0"/>
        <v>7.8673976521396867</v>
      </c>
      <c r="D16" s="28">
        <f t="shared" si="1"/>
        <v>1.6790753057880922E-5</v>
      </c>
      <c r="E16" s="22"/>
      <c r="F16" s="22"/>
      <c r="G16" s="22"/>
      <c r="H16" s="22"/>
      <c r="I16" s="22"/>
      <c r="J16" s="22"/>
      <c r="K16" s="22"/>
      <c r="L16" s="22"/>
      <c r="M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</row>
    <row r="17" spans="1:37" x14ac:dyDescent="0.25">
      <c r="A17" s="28">
        <v>0.5</v>
      </c>
      <c r="B17" s="28">
        <v>7.0899000000000001</v>
      </c>
      <c r="C17" s="28">
        <f t="shared" si="0"/>
        <v>6.8220911682937233</v>
      </c>
      <c r="D17" s="28">
        <f t="shared" si="1"/>
        <v>7.1721570339880886E-2</v>
      </c>
      <c r="E17" s="22"/>
      <c r="F17" s="22"/>
      <c r="G17" s="22"/>
      <c r="H17" s="22"/>
      <c r="I17" s="22"/>
      <c r="J17" s="22"/>
      <c r="K17" s="22"/>
      <c r="L17" s="22"/>
      <c r="M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</row>
    <row r="18" spans="1:37" x14ac:dyDescent="0.25">
      <c r="A18" s="28">
        <v>1</v>
      </c>
      <c r="B18" s="28">
        <v>4.8261000000000003</v>
      </c>
      <c r="C18" s="28">
        <f t="shared" si="0"/>
        <v>5.777077124309633</v>
      </c>
      <c r="D18" s="28">
        <f t="shared" si="1"/>
        <v>0.90435749096021878</v>
      </c>
      <c r="E18" s="22"/>
      <c r="F18" s="22"/>
      <c r="G18" s="22"/>
      <c r="H18" s="22"/>
      <c r="I18" s="22"/>
      <c r="J18" s="22"/>
      <c r="K18" s="22"/>
      <c r="L18" s="22"/>
      <c r="M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</row>
    <row r="19" spans="1:37" x14ac:dyDescent="0.25">
      <c r="A19" s="28">
        <v>2</v>
      </c>
      <c r="B19" s="28">
        <v>4.0354000000000001</v>
      </c>
      <c r="C19" s="28">
        <f t="shared" si="0"/>
        <v>3.7275488632813847</v>
      </c>
      <c r="D19" s="28">
        <f t="shared" si="1"/>
        <v>9.4772322378943646E-2</v>
      </c>
      <c r="E19" s="22"/>
      <c r="F19" s="22"/>
      <c r="G19" s="22"/>
      <c r="H19" s="22"/>
      <c r="I19" s="22"/>
      <c r="J19" s="22"/>
      <c r="K19" s="22"/>
      <c r="L19" s="22"/>
      <c r="M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</row>
    <row r="20" spans="1:37" x14ac:dyDescent="0.25">
      <c r="A20" s="28">
        <v>3</v>
      </c>
      <c r="B20" s="28">
        <v>2.7782</v>
      </c>
      <c r="C20" s="28">
        <f t="shared" si="0"/>
        <v>2.7209907718827955</v>
      </c>
      <c r="D20" s="28">
        <f t="shared" si="1"/>
        <v>3.2728957817663449E-3</v>
      </c>
      <c r="E20" s="22"/>
      <c r="F20" s="22"/>
      <c r="G20" s="22"/>
      <c r="H20" s="22"/>
      <c r="I20" s="22"/>
      <c r="J20" s="22"/>
      <c r="K20" s="22"/>
      <c r="L20" s="22"/>
      <c r="M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</row>
    <row r="21" spans="1:37" x14ac:dyDescent="0.25">
      <c r="A21" s="28">
        <v>4</v>
      </c>
      <c r="B21" s="28">
        <v>2.4983</v>
      </c>
      <c r="C21" s="28">
        <f t="shared" si="0"/>
        <v>2.6874719907055171</v>
      </c>
      <c r="D21" s="28">
        <f t="shared" si="1"/>
        <v>3.5786042067488269E-2</v>
      </c>
      <c r="E21" s="22"/>
      <c r="F21" s="22"/>
      <c r="G21" s="22"/>
      <c r="H21" s="22"/>
      <c r="I21" s="22"/>
      <c r="J21" s="22"/>
      <c r="K21" s="22"/>
      <c r="L21" s="22"/>
      <c r="M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</row>
    <row r="22" spans="1:37" x14ac:dyDescent="0.25">
      <c r="A22" s="28">
        <v>5</v>
      </c>
      <c r="B22" s="28">
        <v>3.2671999999999999</v>
      </c>
      <c r="C22" s="28">
        <f t="shared" si="0"/>
        <v>2.6871890952742437</v>
      </c>
      <c r="D22" s="28">
        <f t="shared" si="1"/>
        <v>0.33641264960079026</v>
      </c>
      <c r="E22" s="22"/>
      <c r="F22" s="22"/>
      <c r="G22" s="22"/>
      <c r="H22" s="22"/>
      <c r="I22" s="22"/>
      <c r="J22" s="22"/>
      <c r="K22" s="22"/>
      <c r="L22" s="22"/>
      <c r="M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</row>
    <row r="23" spans="1:37" x14ac:dyDescent="0.25">
      <c r="A23" s="27" t="s">
        <v>5</v>
      </c>
      <c r="B23" s="28"/>
      <c r="C23" s="28"/>
      <c r="D23" s="28">
        <f>SUM(D2:D22)</f>
        <v>4.4744387686481772</v>
      </c>
      <c r="E23" s="22"/>
      <c r="F23" s="22"/>
      <c r="G23" s="22"/>
      <c r="H23" s="22"/>
      <c r="I23" s="22"/>
      <c r="J23" s="22"/>
      <c r="K23" s="22"/>
      <c r="L23" s="22"/>
      <c r="M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</row>
    <row r="24" spans="1:37" x14ac:dyDescent="0.25">
      <c r="A24" s="28"/>
      <c r="B24" s="28"/>
      <c r="C24" s="28"/>
      <c r="D24" s="28"/>
      <c r="E24" s="22"/>
      <c r="F24" s="22"/>
      <c r="G24" s="22"/>
      <c r="H24" s="22"/>
      <c r="I24" s="22"/>
      <c r="J24" s="22"/>
      <c r="K24" s="22"/>
      <c r="L24" s="22"/>
      <c r="M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</row>
    <row r="25" spans="1:37" x14ac:dyDescent="0.25">
      <c r="A25" s="28"/>
      <c r="B25" s="28"/>
      <c r="C25" s="28"/>
      <c r="D25" s="28"/>
      <c r="E25" s="22"/>
      <c r="F25" s="22"/>
      <c r="G25" s="22"/>
      <c r="H25" s="22"/>
      <c r="I25" s="22"/>
      <c r="J25" s="22"/>
      <c r="K25" s="22"/>
      <c r="L25" s="22"/>
      <c r="M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</row>
    <row r="26" spans="1:37" x14ac:dyDescent="0.25">
      <c r="A26" s="4">
        <v>0</v>
      </c>
      <c r="B26" s="4"/>
      <c r="C26" s="4">
        <f xml:space="preserve"> LOG((10^$G$5 - 10^$G$4) * EXP(-$G$3 *A26 )  + 10^$G$4)</f>
        <v>7.8673976521396867</v>
      </c>
      <c r="D26" s="28"/>
      <c r="E26" s="22"/>
      <c r="F26" s="22"/>
      <c r="G26" s="22"/>
      <c r="H26" s="22"/>
      <c r="I26" s="22"/>
      <c r="J26" s="22"/>
      <c r="K26" s="22"/>
      <c r="L26" s="22"/>
      <c r="M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</row>
    <row r="27" spans="1:37" x14ac:dyDescent="0.25">
      <c r="A27" s="4">
        <v>0.05</v>
      </c>
      <c r="B27" s="4"/>
      <c r="C27" s="4">
        <f t="shared" ref="C27:C90" si="2" xml:space="preserve"> LOG((10^$G$5 - 10^$G$4) * EXP(-$G$3 *A27 )  + 10^$G$4)</f>
        <v>7.7628648875934516</v>
      </c>
      <c r="D27" s="28"/>
      <c r="E27" s="22"/>
      <c r="F27" s="22"/>
      <c r="G27" s="22"/>
      <c r="H27" s="22"/>
      <c r="I27" s="22"/>
      <c r="J27" s="22"/>
      <c r="K27" s="22"/>
      <c r="L27" s="22"/>
      <c r="M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</row>
    <row r="28" spans="1:37" x14ac:dyDescent="0.25">
      <c r="A28" s="4">
        <v>0.1</v>
      </c>
      <c r="B28" s="4"/>
      <c r="C28" s="4">
        <f t="shared" si="2"/>
        <v>7.6583323354405684</v>
      </c>
      <c r="D28" s="28"/>
      <c r="E28" s="22"/>
      <c r="F28" s="22"/>
      <c r="G28" s="22"/>
      <c r="H28" s="22"/>
      <c r="I28" s="22"/>
      <c r="J28" s="22"/>
      <c r="K28" s="22"/>
      <c r="L28" s="22"/>
      <c r="M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</row>
    <row r="29" spans="1:37" x14ac:dyDescent="0.25">
      <c r="A29" s="4">
        <v>0.15000000000000002</v>
      </c>
      <c r="B29" s="4"/>
      <c r="C29" s="4">
        <f t="shared" si="2"/>
        <v>7.5538000534796614</v>
      </c>
      <c r="D29" s="28"/>
      <c r="E29" s="22"/>
      <c r="F29" s="22"/>
      <c r="G29" s="22"/>
      <c r="H29" s="22"/>
      <c r="I29" s="22"/>
      <c r="J29" s="22"/>
      <c r="K29" s="22"/>
      <c r="L29" s="22"/>
      <c r="M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</row>
    <row r="30" spans="1:37" x14ac:dyDescent="0.25">
      <c r="A30" s="4">
        <v>0.2</v>
      </c>
      <c r="B30" s="4"/>
      <c r="C30" s="4">
        <f t="shared" si="2"/>
        <v>7.4492681152376692</v>
      </c>
      <c r="D30" s="28"/>
      <c r="E30" s="22"/>
      <c r="F30" s="22"/>
      <c r="G30" s="22"/>
      <c r="H30" s="22"/>
      <c r="I30" s="22"/>
      <c r="J30" s="22"/>
      <c r="K30" s="22"/>
      <c r="L30" s="22"/>
      <c r="M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</row>
    <row r="31" spans="1:37" x14ac:dyDescent="0.25">
      <c r="A31" s="4">
        <v>0.25</v>
      </c>
      <c r="B31" s="4"/>
      <c r="C31" s="4">
        <f t="shared" si="2"/>
        <v>7.3447366142496007</v>
      </c>
      <c r="D31" s="28"/>
      <c r="E31" s="22"/>
      <c r="F31" s="22"/>
      <c r="G31" s="22"/>
      <c r="H31" s="22"/>
      <c r="I31" s="22"/>
      <c r="J31" s="22"/>
      <c r="K31" s="22"/>
      <c r="L31" s="22"/>
      <c r="M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</row>
    <row r="32" spans="1:37" x14ac:dyDescent="0.25">
      <c r="A32" s="4">
        <v>0.3</v>
      </c>
      <c r="B32" s="4"/>
      <c r="C32" s="4">
        <f t="shared" si="2"/>
        <v>7.2402056695026804</v>
      </c>
      <c r="D32" s="28"/>
      <c r="E32" s="22"/>
      <c r="F32" s="22"/>
      <c r="G32" s="22"/>
      <c r="H32" s="22"/>
      <c r="I32" s="22"/>
      <c r="J32" s="22"/>
      <c r="K32" s="22"/>
      <c r="L32" s="22"/>
      <c r="M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</row>
    <row r="33" spans="1:37" x14ac:dyDescent="0.25">
      <c r="A33" s="4">
        <v>0.35</v>
      </c>
      <c r="B33" s="4"/>
      <c r="C33" s="4">
        <f t="shared" si="2"/>
        <v>7.1356754323615563</v>
      </c>
      <c r="D33" s="28"/>
      <c r="E33" s="22"/>
      <c r="F33" s="22"/>
      <c r="G33" s="22"/>
      <c r="H33" s="22"/>
      <c r="I33" s="22"/>
      <c r="J33" s="22"/>
      <c r="K33" s="22"/>
      <c r="L33" s="22"/>
      <c r="M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</row>
    <row r="34" spans="1:37" x14ac:dyDescent="0.25">
      <c r="A34" s="4">
        <v>0.39999999999999997</v>
      </c>
      <c r="B34" s="4"/>
      <c r="C34" s="4">
        <f t="shared" si="2"/>
        <v>7.0311460953773324</v>
      </c>
      <c r="D34" s="28"/>
      <c r="E34" s="22"/>
      <c r="F34" s="22"/>
      <c r="G34" s="22"/>
      <c r="H34" s="22"/>
      <c r="I34" s="22"/>
      <c r="J34" s="22"/>
      <c r="K34" s="22"/>
      <c r="L34" s="22"/>
      <c r="M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</row>
    <row r="35" spans="1:37" x14ac:dyDescent="0.25">
      <c r="A35" s="4">
        <v>0.44999999999999996</v>
      </c>
      <c r="B35" s="4"/>
      <c r="C35" s="4">
        <f t="shared" si="2"/>
        <v>6.9266179034925983</v>
      </c>
      <c r="D35" s="28"/>
      <c r="E35" s="22"/>
      <c r="F35" s="22"/>
      <c r="G35" s="22"/>
      <c r="H35" s="22"/>
      <c r="I35" s="22"/>
      <c r="J35" s="22"/>
      <c r="K35" s="22"/>
      <c r="L35" s="22"/>
      <c r="M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</row>
    <row r="36" spans="1:37" x14ac:dyDescent="0.25">
      <c r="A36" s="4">
        <v>0.47849999999999998</v>
      </c>
      <c r="B36" s="4"/>
      <c r="C36" s="4">
        <f t="shared" si="2"/>
        <v>6.8670374626810942</v>
      </c>
      <c r="D36" s="28"/>
      <c r="E36" s="22"/>
      <c r="F36" s="22"/>
      <c r="G36" s="22"/>
      <c r="H36" s="22"/>
      <c r="I36" s="22"/>
      <c r="J36" s="22"/>
      <c r="K36" s="22"/>
      <c r="L36" s="22"/>
      <c r="M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</row>
    <row r="37" spans="1:37" x14ac:dyDescent="0.25">
      <c r="A37" s="4">
        <v>0.54999999999999993</v>
      </c>
      <c r="B37" s="4"/>
      <c r="C37" s="4">
        <f t="shared" si="2"/>
        <v>6.7175662861384211</v>
      </c>
      <c r="D37" s="28"/>
      <c r="E37" s="22"/>
      <c r="F37" s="22"/>
      <c r="G37" s="22"/>
      <c r="H37" s="22"/>
      <c r="I37" s="22"/>
      <c r="J37" s="22"/>
      <c r="K37" s="22"/>
      <c r="L37" s="22"/>
      <c r="M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</row>
    <row r="38" spans="1:37" x14ac:dyDescent="0.25">
      <c r="A38" s="4">
        <v>0.6</v>
      </c>
      <c r="B38" s="4"/>
      <c r="C38" s="4">
        <f t="shared" si="2"/>
        <v>6.6130437612111583</v>
      </c>
      <c r="D38" s="28"/>
      <c r="E38" s="22"/>
      <c r="F38" s="22"/>
      <c r="G38" s="22"/>
      <c r="H38" s="22"/>
      <c r="I38" s="22"/>
      <c r="J38" s="22"/>
      <c r="K38" s="22"/>
      <c r="L38" s="22"/>
      <c r="M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</row>
    <row r="39" spans="1:37" x14ac:dyDescent="0.25">
      <c r="A39" s="4">
        <v>0.65</v>
      </c>
      <c r="B39" s="4"/>
      <c r="C39" s="4">
        <f t="shared" si="2"/>
        <v>6.5085242348441685</v>
      </c>
      <c r="D39" s="28"/>
      <c r="E39" s="22"/>
      <c r="F39" s="22"/>
      <c r="G39" s="22"/>
      <c r="H39" s="22"/>
      <c r="I39" s="22"/>
      <c r="J39" s="22"/>
      <c r="K39" s="22"/>
      <c r="L39" s="22"/>
      <c r="M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</row>
    <row r="40" spans="1:37" x14ac:dyDescent="0.25">
      <c r="A40" s="4">
        <v>0.70000000000000007</v>
      </c>
      <c r="B40" s="4"/>
      <c r="C40" s="4">
        <f t="shared" si="2"/>
        <v>6.4040085228038324</v>
      </c>
      <c r="D40" s="28"/>
      <c r="E40" s="22"/>
      <c r="F40" s="22"/>
      <c r="G40" s="22"/>
      <c r="H40" s="22"/>
      <c r="I40" s="22"/>
      <c r="J40" s="22"/>
      <c r="K40" s="22"/>
      <c r="L40" s="22"/>
      <c r="M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</row>
    <row r="41" spans="1:37" x14ac:dyDescent="0.25">
      <c r="A41" s="4">
        <v>0.75000000000000011</v>
      </c>
      <c r="B41" s="4"/>
      <c r="C41" s="4">
        <f t="shared" si="2"/>
        <v>6.2994976627014987</v>
      </c>
      <c r="D41" s="28"/>
      <c r="E41" s="22"/>
      <c r="F41" s="22"/>
      <c r="G41" s="22"/>
      <c r="H41" s="22"/>
      <c r="I41" s="22"/>
      <c r="J41" s="22"/>
      <c r="K41" s="22"/>
      <c r="L41" s="22"/>
      <c r="M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</row>
    <row r="42" spans="1:37" x14ac:dyDescent="0.25">
      <c r="A42" s="4">
        <v>0.80000000000000016</v>
      </c>
      <c r="B42" s="4"/>
      <c r="C42" s="4">
        <f t="shared" si="2"/>
        <v>6.1949929742700451</v>
      </c>
      <c r="D42" s="28"/>
      <c r="E42" s="22"/>
      <c r="F42" s="22"/>
      <c r="G42" s="22"/>
      <c r="H42" s="22"/>
      <c r="I42" s="22"/>
      <c r="J42" s="22"/>
      <c r="K42" s="22"/>
      <c r="L42" s="22"/>
      <c r="M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</row>
    <row r="43" spans="1:37" x14ac:dyDescent="0.25">
      <c r="A43" s="4">
        <v>0.8500000000000002</v>
      </c>
      <c r="B43" s="4"/>
      <c r="C43" s="4">
        <f t="shared" si="2"/>
        <v>6.0904961359848953</v>
      </c>
      <c r="D43" s="28"/>
      <c r="E43" s="22"/>
      <c r="F43" s="22"/>
      <c r="G43" s="22"/>
      <c r="H43" s="22"/>
      <c r="I43" s="22"/>
      <c r="J43" s="22"/>
      <c r="K43" s="22"/>
      <c r="L43" s="22"/>
      <c r="M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</row>
    <row r="44" spans="1:37" x14ac:dyDescent="0.25">
      <c r="A44" s="4">
        <v>0.90000000000000024</v>
      </c>
      <c r="B44" s="4"/>
      <c r="C44" s="4">
        <f t="shared" si="2"/>
        <v>5.9860092824410005</v>
      </c>
      <c r="D44" s="28"/>
      <c r="E44" s="22"/>
      <c r="F44" s="22"/>
      <c r="G44" s="22"/>
      <c r="H44" s="22"/>
      <c r="I44" s="22"/>
      <c r="J44" s="22"/>
      <c r="K44" s="22"/>
      <c r="L44" s="22"/>
      <c r="M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</row>
    <row r="45" spans="1:37" x14ac:dyDescent="0.25">
      <c r="A45" s="4">
        <v>0.95000000000000029</v>
      </c>
      <c r="B45" s="4"/>
      <c r="C45" s="4">
        <f t="shared" si="2"/>
        <v>5.8815351280753774</v>
      </c>
      <c r="D45" s="28"/>
      <c r="E45" s="22"/>
      <c r="F45" s="22"/>
      <c r="G45" s="22"/>
      <c r="H45" s="22"/>
      <c r="I45" s="22"/>
      <c r="J45" s="22"/>
      <c r="K45" s="22"/>
      <c r="L45" s="22"/>
      <c r="M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</row>
    <row r="46" spans="1:37" x14ac:dyDescent="0.25">
      <c r="A46" s="4">
        <v>1.0000000000000002</v>
      </c>
      <c r="B46" s="4"/>
      <c r="C46" s="4">
        <f t="shared" si="2"/>
        <v>5.777077124309633</v>
      </c>
      <c r="D46" s="28"/>
      <c r="E46" s="22"/>
      <c r="F46" s="22"/>
      <c r="G46" s="22"/>
      <c r="H46" s="22"/>
      <c r="I46" s="22"/>
      <c r="J46" s="22"/>
      <c r="K46" s="22"/>
      <c r="L46" s="22"/>
      <c r="M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</row>
    <row r="47" spans="1:37" x14ac:dyDescent="0.25">
      <c r="A47" s="4">
        <v>1.0500000000000003</v>
      </c>
      <c r="B47" s="4"/>
      <c r="C47" s="4">
        <f t="shared" si="2"/>
        <v>5.6726396590535391</v>
      </c>
      <c r="D47" s="28"/>
      <c r="E47" s="22"/>
      <c r="F47" s="22"/>
      <c r="G47" s="22"/>
      <c r="H47" s="22"/>
      <c r="I47" s="22"/>
      <c r="J47" s="22"/>
      <c r="K47" s="22"/>
      <c r="L47" s="22"/>
      <c r="M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</row>
    <row r="48" spans="1:37" x14ac:dyDescent="0.25">
      <c r="A48" s="4">
        <v>1.1000000000000003</v>
      </c>
      <c r="B48" s="4"/>
      <c r="C48" s="4">
        <f t="shared" si="2"/>
        <v>5.568228309849351</v>
      </c>
      <c r="D48" s="28"/>
      <c r="E48" s="22"/>
      <c r="F48" s="22"/>
      <c r="G48" s="22"/>
      <c r="H48" s="22"/>
      <c r="I48" s="22"/>
      <c r="J48" s="22"/>
      <c r="K48" s="22"/>
      <c r="L48" s="22"/>
      <c r="M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</row>
    <row r="49" spans="1:37" x14ac:dyDescent="0.25">
      <c r="A49" s="4">
        <v>1.1500000000000004</v>
      </c>
      <c r="B49" s="4"/>
      <c r="C49" s="4">
        <f t="shared" si="2"/>
        <v>5.463850164853671</v>
      </c>
      <c r="D49" s="28"/>
      <c r="E49" s="22"/>
      <c r="F49" s="22"/>
      <c r="G49" s="22"/>
      <c r="H49" s="22"/>
      <c r="I49" s="22"/>
      <c r="J49" s="22"/>
      <c r="K49" s="22"/>
      <c r="L49" s="22"/>
      <c r="M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</row>
    <row r="50" spans="1:37" x14ac:dyDescent="0.25">
      <c r="A50" s="4">
        <v>1.2000000000000004</v>
      </c>
      <c r="B50" s="4"/>
      <c r="C50" s="4">
        <f t="shared" si="2"/>
        <v>5.3595142294714027</v>
      </c>
      <c r="D50" s="28"/>
      <c r="E50" s="22"/>
      <c r="F50" s="22"/>
      <c r="G50" s="22"/>
      <c r="H50" s="22"/>
      <c r="I50" s="22"/>
      <c r="J50" s="22"/>
      <c r="K50" s="22"/>
      <c r="L50" s="22"/>
      <c r="M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</row>
    <row r="51" spans="1:37" x14ac:dyDescent="0.25">
      <c r="A51" s="4">
        <v>1.2500000000000004</v>
      </c>
      <c r="B51" s="4"/>
      <c r="C51" s="4">
        <f t="shared" si="2"/>
        <v>5.2552319409088932</v>
      </c>
      <c r="D51" s="28"/>
      <c r="E51" s="22"/>
      <c r="F51" s="22"/>
      <c r="G51" s="22"/>
      <c r="H51" s="22"/>
      <c r="I51" s="22"/>
      <c r="J51" s="22"/>
      <c r="K51" s="22"/>
      <c r="L51" s="22"/>
      <c r="M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</row>
    <row r="52" spans="1:37" x14ac:dyDescent="0.25">
      <c r="A52" s="4">
        <v>1.3000000000000005</v>
      </c>
      <c r="B52" s="4"/>
      <c r="C52" s="4">
        <f t="shared" si="2"/>
        <v>5.151017818337551</v>
      </c>
      <c r="D52" s="28"/>
      <c r="E52" s="22"/>
      <c r="F52" s="22"/>
      <c r="G52" s="22"/>
      <c r="H52" s="22"/>
      <c r="I52" s="22"/>
      <c r="J52" s="22"/>
      <c r="K52" s="22"/>
      <c r="L52" s="22"/>
      <c r="M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</row>
    <row r="53" spans="1:37" x14ac:dyDescent="0.25">
      <c r="A53" s="4">
        <v>1.3500000000000005</v>
      </c>
      <c r="B53" s="4"/>
      <c r="C53" s="4">
        <f t="shared" si="2"/>
        <v>5.0468902828759541</v>
      </c>
      <c r="D53" s="28"/>
      <c r="E53" s="22"/>
      <c r="F53" s="22"/>
      <c r="G53" s="22"/>
      <c r="H53" s="22"/>
      <c r="I53" s="22"/>
      <c r="J53" s="22"/>
      <c r="K53" s="22"/>
      <c r="L53" s="22"/>
      <c r="M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</row>
    <row r="54" spans="1:37" x14ac:dyDescent="0.25">
      <c r="A54" s="4">
        <v>1.4000000000000006</v>
      </c>
      <c r="B54" s="4"/>
      <c r="C54" s="4">
        <f t="shared" si="2"/>
        <v>4.9428726892772001</v>
      </c>
      <c r="D54" s="28"/>
      <c r="E54" s="22"/>
      <c r="F54" s="22"/>
      <c r="G54" s="22"/>
      <c r="H54" s="22"/>
      <c r="I54" s="22"/>
      <c r="J54" s="22"/>
      <c r="K54" s="22"/>
      <c r="L54" s="22"/>
      <c r="M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</row>
    <row r="55" spans="1:37" x14ac:dyDescent="0.25">
      <c r="A55" s="4">
        <v>1.4500000000000006</v>
      </c>
      <c r="B55" s="4"/>
      <c r="C55" s="4">
        <f t="shared" si="2"/>
        <v>4.8389946200071199</v>
      </c>
      <c r="D55" s="28"/>
      <c r="E55" s="22"/>
      <c r="F55" s="22"/>
      <c r="G55" s="22"/>
      <c r="H55" s="22"/>
      <c r="I55" s="22"/>
      <c r="J55" s="22"/>
      <c r="K55" s="22"/>
      <c r="L55" s="22"/>
      <c r="M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</row>
    <row r="56" spans="1:37" x14ac:dyDescent="0.25">
      <c r="A56" s="4">
        <v>1.5000000000000007</v>
      </c>
      <c r="B56" s="4"/>
      <c r="C56" s="4">
        <f t="shared" si="2"/>
        <v>4.7352935020626479</v>
      </c>
      <c r="D56" s="28"/>
      <c r="E56" s="22"/>
      <c r="F56" s="22"/>
      <c r="G56" s="22"/>
      <c r="H56" s="22"/>
      <c r="I56" s="22"/>
      <c r="J56" s="22"/>
      <c r="K56" s="22"/>
      <c r="L56" s="22"/>
      <c r="M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</row>
    <row r="57" spans="1:37" x14ac:dyDescent="0.25">
      <c r="A57" s="4">
        <v>1.5500000000000007</v>
      </c>
      <c r="B57" s="4"/>
      <c r="C57" s="4">
        <f t="shared" si="2"/>
        <v>4.6318166167781678</v>
      </c>
      <c r="D57" s="28"/>
      <c r="E57" s="22"/>
      <c r="F57" s="22"/>
      <c r="G57" s="22"/>
      <c r="H57" s="22"/>
      <c r="I57" s="22"/>
      <c r="J57" s="22"/>
      <c r="K57" s="22"/>
      <c r="L57" s="22"/>
      <c r="M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</row>
    <row r="58" spans="1:37" x14ac:dyDescent="0.25">
      <c r="A58" s="4">
        <v>1.6000000000000008</v>
      </c>
      <c r="B58" s="4"/>
      <c r="C58" s="4">
        <f t="shared" si="2"/>
        <v>4.5286235817447409</v>
      </c>
      <c r="D58" s="28"/>
      <c r="E58" s="22"/>
      <c r="F58" s="22"/>
      <c r="G58" s="22"/>
      <c r="H58" s="22"/>
      <c r="I58" s="22"/>
      <c r="J58" s="22"/>
      <c r="K58" s="22"/>
      <c r="L58" s="22"/>
      <c r="M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</row>
    <row r="59" spans="1:37" x14ac:dyDescent="0.25">
      <c r="A59" s="4">
        <v>1.6500000000000008</v>
      </c>
      <c r="B59" s="4"/>
      <c r="C59" s="4">
        <f t="shared" si="2"/>
        <v>4.4257893895691858</v>
      </c>
      <c r="D59" s="28"/>
      <c r="E59" s="22"/>
      <c r="F59" s="22"/>
      <c r="G59" s="22"/>
      <c r="H59" s="22"/>
      <c r="I59" s="22"/>
      <c r="J59" s="22"/>
      <c r="K59" s="22"/>
      <c r="L59" s="22"/>
      <c r="M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</row>
    <row r="60" spans="1:37" x14ac:dyDescent="0.25">
      <c r="A60" s="4">
        <v>1.7000000000000008</v>
      </c>
      <c r="B60" s="4"/>
      <c r="C60" s="4">
        <f t="shared" si="2"/>
        <v>4.3234080867514288</v>
      </c>
      <c r="D60" s="28"/>
      <c r="E60" s="22"/>
      <c r="F60" s="22"/>
      <c r="G60" s="22"/>
      <c r="H60" s="22"/>
      <c r="I60" s="22"/>
      <c r="J60" s="22"/>
      <c r="K60" s="22"/>
      <c r="L60" s="22"/>
      <c r="M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</row>
    <row r="61" spans="1:37" x14ac:dyDescent="0.25">
      <c r="A61" s="4">
        <v>1.7500000000000009</v>
      </c>
      <c r="B61" s="4"/>
      <c r="C61" s="4">
        <f t="shared" si="2"/>
        <v>4.2215971614799166</v>
      </c>
      <c r="D61" s="28"/>
      <c r="E61" s="22"/>
      <c r="F61" s="22"/>
      <c r="G61" s="22"/>
      <c r="H61" s="22"/>
      <c r="I61" s="22"/>
      <c r="J61" s="22"/>
      <c r="K61" s="22"/>
      <c r="L61" s="22"/>
      <c r="M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</row>
    <row r="62" spans="1:37" x14ac:dyDescent="0.25">
      <c r="A62" s="4">
        <v>1.8000000000000009</v>
      </c>
      <c r="B62" s="4"/>
      <c r="C62" s="4">
        <f t="shared" si="2"/>
        <v>4.1205026726671719</v>
      </c>
      <c r="D62" s="28"/>
      <c r="E62" s="22"/>
      <c r="F62" s="22"/>
      <c r="G62" s="22"/>
      <c r="H62" s="22"/>
      <c r="I62" s="22"/>
      <c r="J62" s="22"/>
      <c r="K62" s="22"/>
      <c r="L62" s="22"/>
      <c r="M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</row>
    <row r="63" spans="1:37" x14ac:dyDescent="0.25">
      <c r="A63" s="4">
        <v>1.850000000000001</v>
      </c>
      <c r="B63" s="4"/>
      <c r="C63" s="4">
        <f t="shared" si="2"/>
        <v>4.0203050814354055</v>
      </c>
      <c r="D63" s="28"/>
      <c r="E63" s="22"/>
      <c r="F63" s="22"/>
      <c r="G63" s="22"/>
      <c r="H63" s="22"/>
      <c r="I63" s="22"/>
      <c r="J63" s="22"/>
      <c r="K63" s="22"/>
      <c r="L63" s="22"/>
      <c r="M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</row>
    <row r="64" spans="1:37" x14ac:dyDescent="0.25">
      <c r="A64" s="4">
        <v>1.900000000000001</v>
      </c>
      <c r="B64" s="4"/>
      <c r="C64" s="4">
        <f t="shared" si="2"/>
        <v>3.9212256241407109</v>
      </c>
      <c r="D64" s="28"/>
      <c r="E64" s="22"/>
      <c r="F64" s="22"/>
      <c r="G64" s="22"/>
      <c r="H64" s="22"/>
      <c r="I64" s="22"/>
      <c r="J64" s="22"/>
      <c r="K64" s="22"/>
      <c r="L64" s="22"/>
      <c r="M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</row>
    <row r="65" spans="1:37" x14ac:dyDescent="0.25">
      <c r="A65" s="4">
        <v>1.9500000000000011</v>
      </c>
      <c r="B65" s="4"/>
      <c r="C65" s="4">
        <f t="shared" si="2"/>
        <v>3.8235328742917587</v>
      </c>
      <c r="D65" s="28"/>
      <c r="E65" s="22"/>
      <c r="F65" s="22"/>
      <c r="G65" s="22"/>
      <c r="H65" s="22"/>
      <c r="I65" s="22"/>
      <c r="J65" s="22"/>
      <c r="K65" s="22"/>
      <c r="L65" s="22"/>
      <c r="M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</row>
    <row r="66" spans="1:37" x14ac:dyDescent="0.25">
      <c r="A66" s="4">
        <v>2.0000000000000009</v>
      </c>
      <c r="B66" s="4"/>
      <c r="C66" s="4">
        <f t="shared" si="2"/>
        <v>3.7275488632813834</v>
      </c>
      <c r="D66" s="28"/>
      <c r="E66" s="22"/>
      <c r="F66" s="22"/>
      <c r="G66" s="22"/>
      <c r="H66" s="22"/>
      <c r="I66" s="22"/>
      <c r="J66" s="22"/>
      <c r="K66" s="22"/>
      <c r="L66" s="22"/>
      <c r="M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</row>
    <row r="67" spans="1:37" x14ac:dyDescent="0.25">
      <c r="A67" s="4">
        <v>2.0500000000000007</v>
      </c>
      <c r="B67" s="4"/>
      <c r="C67" s="4">
        <f t="shared" si="2"/>
        <v>3.633653763301421</v>
      </c>
      <c r="D67" s="28"/>
      <c r="E67" s="22"/>
      <c r="F67" s="22"/>
      <c r="G67" s="22"/>
      <c r="H67" s="22"/>
      <c r="I67" s="22"/>
      <c r="J67" s="22"/>
      <c r="K67" s="22"/>
      <c r="L67" s="22"/>
      <c r="M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</row>
    <row r="68" spans="1:37" x14ac:dyDescent="0.25">
      <c r="A68" s="4">
        <v>2.1000000000000005</v>
      </c>
      <c r="B68" s="4"/>
      <c r="C68" s="4">
        <f t="shared" si="2"/>
        <v>3.542287707039359</v>
      </c>
      <c r="D68" s="28"/>
      <c r="E68" s="22"/>
      <c r="F68" s="22"/>
      <c r="G68" s="22"/>
      <c r="H68" s="22"/>
      <c r="I68" s="22"/>
      <c r="J68" s="22"/>
      <c r="K68" s="22"/>
      <c r="L68" s="22"/>
      <c r="M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</row>
    <row r="69" spans="1:37" x14ac:dyDescent="0.25">
      <c r="A69" s="4">
        <v>2.1500000000000004</v>
      </c>
      <c r="B69" s="4"/>
      <c r="C69" s="4">
        <f t="shared" si="2"/>
        <v>3.4539479093439578</v>
      </c>
      <c r="D69" s="28"/>
      <c r="E69" s="22"/>
      <c r="F69" s="22"/>
      <c r="G69" s="22"/>
      <c r="H69" s="22"/>
      <c r="I69" s="22"/>
      <c r="J69" s="22"/>
      <c r="K69" s="22"/>
      <c r="L69" s="22"/>
      <c r="M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</row>
    <row r="70" spans="1:37" x14ac:dyDescent="0.25">
      <c r="A70" s="4">
        <v>2.2000000000000002</v>
      </c>
      <c r="B70" s="4"/>
      <c r="C70" s="4">
        <f t="shared" si="2"/>
        <v>3.3691790258021799</v>
      </c>
      <c r="D70" s="28"/>
      <c r="E70" s="22"/>
      <c r="F70" s="22"/>
      <c r="G70" s="22"/>
      <c r="H70" s="22"/>
      <c r="I70" s="22"/>
      <c r="J70" s="22"/>
      <c r="K70" s="22"/>
      <c r="L70" s="22"/>
      <c r="M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</row>
    <row r="71" spans="1:37" x14ac:dyDescent="0.25">
      <c r="A71" s="4">
        <v>2.25</v>
      </c>
      <c r="B71" s="4"/>
      <c r="C71" s="4">
        <f t="shared" si="2"/>
        <v>3.2885548727778704</v>
      </c>
      <c r="D71" s="28"/>
      <c r="E71" s="22"/>
      <c r="F71" s="22"/>
      <c r="G71" s="22"/>
      <c r="H71" s="22"/>
      <c r="I71" s="22"/>
      <c r="J71" s="22"/>
      <c r="K71" s="22"/>
      <c r="L71" s="22"/>
      <c r="M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</row>
    <row r="72" spans="1:37" x14ac:dyDescent="0.25">
      <c r="A72" s="4">
        <v>2.2999999999999998</v>
      </c>
      <c r="B72" s="4"/>
      <c r="C72" s="4">
        <f t="shared" si="2"/>
        <v>3.2126505137013357</v>
      </c>
      <c r="D72" s="28"/>
      <c r="E72" s="22"/>
      <c r="F72" s="22"/>
      <c r="G72" s="22"/>
      <c r="H72" s="22"/>
      <c r="I72" s="22"/>
      <c r="J72" s="22"/>
      <c r="K72" s="22"/>
      <c r="L72" s="22"/>
      <c r="M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</row>
    <row r="73" spans="1:37" x14ac:dyDescent="0.25">
      <c r="A73" s="4">
        <v>2.3499999999999996</v>
      </c>
      <c r="B73" s="4"/>
      <c r="C73" s="4">
        <f t="shared" si="2"/>
        <v>3.1420054546025815</v>
      </c>
      <c r="D73" s="28"/>
      <c r="E73" s="22"/>
      <c r="F73" s="22"/>
      <c r="G73" s="22"/>
      <c r="H73" s="22"/>
      <c r="I73" s="22"/>
      <c r="J73" s="22"/>
      <c r="K73" s="22"/>
      <c r="L73" s="22"/>
      <c r="M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</row>
    <row r="74" spans="1:37" x14ac:dyDescent="0.25">
      <c r="A74" s="4">
        <v>2.3999999999999995</v>
      </c>
      <c r="B74" s="4"/>
      <c r="C74" s="4">
        <f t="shared" si="2"/>
        <v>3.0770811498931838</v>
      </c>
      <c r="D74" s="28"/>
      <c r="E74" s="22"/>
      <c r="F74" s="22"/>
      <c r="G74" s="22"/>
      <c r="H74" s="22"/>
      <c r="I74" s="22"/>
      <c r="J74" s="22"/>
      <c r="K74" s="22"/>
      <c r="L74" s="22"/>
      <c r="M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</row>
    <row r="75" spans="1:37" x14ac:dyDescent="0.25">
      <c r="A75" s="4">
        <v>2.4499999999999993</v>
      </c>
      <c r="B75" s="4"/>
      <c r="C75" s="4">
        <f t="shared" si="2"/>
        <v>3.0182185877333136</v>
      </c>
      <c r="D75" s="28"/>
      <c r="E75" s="22"/>
      <c r="F75" s="22"/>
      <c r="G75" s="22"/>
      <c r="H75" s="22"/>
      <c r="I75" s="22"/>
      <c r="J75" s="22"/>
      <c r="K75" s="22"/>
      <c r="L75" s="22"/>
      <c r="M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</row>
    <row r="76" spans="1:37" x14ac:dyDescent="0.25">
      <c r="A76" s="4">
        <v>2.4999999999999991</v>
      </c>
      <c r="B76" s="4"/>
      <c r="C76" s="4">
        <f t="shared" si="2"/>
        <v>2.9656033785197069</v>
      </c>
      <c r="D76" s="28"/>
      <c r="E76" s="22"/>
      <c r="F76" s="22"/>
      <c r="G76" s="22"/>
      <c r="H76" s="22"/>
      <c r="I76" s="22"/>
      <c r="J76" s="22"/>
      <c r="K76" s="22"/>
      <c r="L76" s="22"/>
      <c r="M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</row>
    <row r="77" spans="1:37" x14ac:dyDescent="0.25">
      <c r="A77" s="4">
        <v>2.5499999999999989</v>
      </c>
      <c r="B77" s="4"/>
      <c r="C77" s="4">
        <f t="shared" si="2"/>
        <v>2.9192454829370695</v>
      </c>
      <c r="D77" s="28"/>
      <c r="E77" s="22"/>
      <c r="F77" s="22"/>
      <c r="G77" s="22"/>
      <c r="H77" s="22"/>
      <c r="I77" s="22"/>
      <c r="J77" s="22"/>
      <c r="K77" s="22"/>
      <c r="L77" s="22"/>
      <c r="M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</row>
    <row r="78" spans="1:37" x14ac:dyDescent="0.25">
      <c r="A78" s="4">
        <v>2.5999999999999988</v>
      </c>
      <c r="B78" s="4"/>
      <c r="C78" s="4">
        <f t="shared" si="2"/>
        <v>2.8789780988630227</v>
      </c>
      <c r="D78" s="28"/>
      <c r="E78" s="22"/>
      <c r="F78" s="22"/>
      <c r="G78" s="22"/>
      <c r="H78" s="22"/>
      <c r="I78" s="22"/>
      <c r="J78" s="22"/>
      <c r="K78" s="22"/>
      <c r="L78" s="22"/>
      <c r="M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</row>
    <row r="79" spans="1:37" x14ac:dyDescent="0.25">
      <c r="A79" s="4">
        <v>2.6499999999999986</v>
      </c>
      <c r="B79" s="4"/>
      <c r="C79" s="4">
        <f t="shared" si="2"/>
        <v>2.8444759627787168</v>
      </c>
      <c r="D79" s="28"/>
      <c r="E79" s="22"/>
      <c r="F79" s="22"/>
      <c r="G79" s="22"/>
      <c r="H79" s="22"/>
      <c r="I79" s="22"/>
      <c r="J79" s="22"/>
      <c r="K79" s="22"/>
      <c r="L79" s="22"/>
      <c r="M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</row>
    <row r="80" spans="1:37" x14ac:dyDescent="0.25">
      <c r="A80" s="4">
        <v>2.6999999999999984</v>
      </c>
      <c r="B80" s="4"/>
      <c r="C80" s="4">
        <f t="shared" si="2"/>
        <v>2.8152889611525178</v>
      </c>
      <c r="D80" s="28"/>
      <c r="E80" s="22"/>
      <c r="F80" s="22"/>
      <c r="G80" s="22"/>
      <c r="H80" s="22"/>
      <c r="I80" s="22"/>
      <c r="J80" s="22"/>
      <c r="K80" s="22"/>
      <c r="L80" s="22"/>
      <c r="M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</row>
    <row r="81" spans="1:37" x14ac:dyDescent="0.25">
      <c r="A81" s="4">
        <v>2.7499999999999982</v>
      </c>
      <c r="B81" s="4"/>
      <c r="C81" s="4">
        <f t="shared" si="2"/>
        <v>2.7908840934051917</v>
      </c>
      <c r="D81" s="28"/>
      <c r="E81" s="22"/>
      <c r="F81" s="22"/>
      <c r="G81" s="22"/>
      <c r="H81" s="22"/>
      <c r="I81" s="22"/>
      <c r="J81" s="22"/>
      <c r="K81" s="22"/>
      <c r="L81" s="22"/>
      <c r="M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</row>
    <row r="82" spans="1:37" x14ac:dyDescent="0.25">
      <c r="A82" s="4">
        <v>2.799999999999998</v>
      </c>
      <c r="B82" s="4"/>
      <c r="C82" s="4">
        <f t="shared" si="2"/>
        <v>2.7706882840704545</v>
      </c>
      <c r="D82" s="28"/>
      <c r="E82" s="22"/>
      <c r="F82" s="22"/>
      <c r="G82" s="22"/>
      <c r="H82" s="22"/>
      <c r="I82" s="22"/>
      <c r="J82" s="22"/>
      <c r="K82" s="22"/>
      <c r="L82" s="22"/>
      <c r="M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</row>
    <row r="83" spans="1:37" x14ac:dyDescent="0.25">
      <c r="A83" s="4">
        <v>2.8499999999999979</v>
      </c>
      <c r="B83" s="4"/>
      <c r="C83" s="4">
        <f t="shared" si="2"/>
        <v>2.75412602534387</v>
      </c>
      <c r="D83" s="28"/>
      <c r="E83" s="22"/>
      <c r="F83" s="22"/>
      <c r="G83" s="22"/>
      <c r="H83" s="22"/>
      <c r="I83" s="22"/>
      <c r="J83" s="22"/>
      <c r="K83" s="22"/>
      <c r="L83" s="22"/>
      <c r="M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</row>
    <row r="84" spans="1:37" x14ac:dyDescent="0.25">
      <c r="A84" s="4">
        <v>2.8999999999999977</v>
      </c>
      <c r="B84" s="4"/>
      <c r="C84" s="4">
        <f t="shared" si="2"/>
        <v>2.7406483536001591</v>
      </c>
      <c r="D84" s="28"/>
      <c r="E84" s="22"/>
      <c r="F84" s="22"/>
      <c r="G84" s="22"/>
      <c r="H84" s="22"/>
      <c r="I84" s="22"/>
      <c r="J84" s="22"/>
      <c r="K84" s="22"/>
      <c r="L84" s="22"/>
      <c r="M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</row>
    <row r="85" spans="1:37" x14ac:dyDescent="0.25">
      <c r="A85" s="4">
        <v>2.9499999999999975</v>
      </c>
      <c r="B85" s="4"/>
      <c r="C85" s="4">
        <f t="shared" si="2"/>
        <v>2.729752173011561</v>
      </c>
      <c r="D85" s="28"/>
      <c r="E85" s="22"/>
      <c r="F85" s="22"/>
      <c r="G85" s="22"/>
      <c r="H85" s="22"/>
      <c r="I85" s="22"/>
      <c r="J85" s="22"/>
      <c r="K85" s="22"/>
      <c r="L85" s="22"/>
      <c r="M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</row>
    <row r="86" spans="1:37" x14ac:dyDescent="0.25">
      <c r="A86" s="4">
        <v>2.9999999999999973</v>
      </c>
      <c r="B86" s="4"/>
      <c r="C86" s="4">
        <f t="shared" si="2"/>
        <v>2.7209907718827959</v>
      </c>
      <c r="D86" s="28"/>
      <c r="E86" s="22"/>
      <c r="F86" s="22"/>
      <c r="G86" s="22"/>
      <c r="H86" s="22"/>
      <c r="I86" s="22"/>
      <c r="J86" s="22"/>
      <c r="K86" s="22"/>
      <c r="L86" s="22"/>
      <c r="M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</row>
    <row r="87" spans="1:37" x14ac:dyDescent="0.25">
      <c r="A87" s="4">
        <v>3.0499999999999972</v>
      </c>
      <c r="B87" s="4"/>
      <c r="C87" s="4">
        <f t="shared" si="2"/>
        <v>2.7139773481725991</v>
      </c>
      <c r="D87" s="28"/>
      <c r="E87" s="22"/>
      <c r="F87" s="22"/>
      <c r="G87" s="22"/>
      <c r="H87" s="22"/>
      <c r="I87" s="22"/>
      <c r="J87" s="22"/>
      <c r="K87" s="22"/>
      <c r="L87" s="22"/>
      <c r="M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</row>
    <row r="88" spans="1:37" x14ac:dyDescent="0.25">
      <c r="A88" s="4">
        <v>3.099999999999997</v>
      </c>
      <c r="B88" s="4"/>
      <c r="C88" s="4">
        <f t="shared" si="2"/>
        <v>2.7083836139417499</v>
      </c>
      <c r="D88" s="28"/>
      <c r="E88" s="22"/>
      <c r="F88" s="22"/>
      <c r="G88" s="22"/>
      <c r="H88" s="22"/>
      <c r="I88" s="22"/>
      <c r="J88" s="22"/>
      <c r="K88" s="22"/>
      <c r="L88" s="22"/>
      <c r="M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</row>
    <row r="89" spans="1:37" x14ac:dyDescent="0.25">
      <c r="A89" s="4">
        <v>3.1499999999999968</v>
      </c>
      <c r="B89" s="4"/>
      <c r="C89" s="4">
        <f t="shared" si="2"/>
        <v>2.7039353516738402</v>
      </c>
      <c r="D89" s="28"/>
      <c r="E89" s="22"/>
      <c r="F89" s="22"/>
      <c r="G89" s="22"/>
      <c r="H89" s="22"/>
      <c r="I89" s="22"/>
      <c r="J89" s="22"/>
      <c r="K89" s="22"/>
      <c r="L89" s="22"/>
      <c r="M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</row>
    <row r="90" spans="1:37" x14ac:dyDescent="0.25">
      <c r="A90" s="4">
        <v>3.1999999999999966</v>
      </c>
      <c r="B90" s="4"/>
      <c r="C90" s="4">
        <f t="shared" si="2"/>
        <v>2.700406396413209</v>
      </c>
      <c r="D90" s="28"/>
      <c r="E90" s="22"/>
      <c r="F90" s="22"/>
      <c r="G90" s="22"/>
      <c r="H90" s="22"/>
      <c r="I90" s="22"/>
      <c r="J90" s="22"/>
      <c r="K90" s="22"/>
      <c r="L90" s="22"/>
      <c r="M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</row>
    <row r="91" spans="1:37" x14ac:dyDescent="0.25">
      <c r="A91" s="4">
        <v>3.2499999999999964</v>
      </c>
      <c r="B91" s="4"/>
      <c r="C91" s="4">
        <f t="shared" ref="C91:C126" si="3" xml:space="preserve"> LOG((10^$G$5 - 10^$G$4) * EXP(-$G$3 *A91 )  + 10^$G$4)</f>
        <v>2.6976120857624037</v>
      </c>
      <c r="D91" s="28"/>
      <c r="E91" s="22"/>
      <c r="F91" s="22"/>
      <c r="G91" s="22"/>
      <c r="H91" s="22"/>
      <c r="I91" s="22"/>
      <c r="J91" s="22"/>
      <c r="K91" s="22"/>
      <c r="L91" s="22"/>
      <c r="M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</row>
    <row r="92" spans="1:37" x14ac:dyDescent="0.25">
      <c r="A92" s="4">
        <v>3.2999999999999963</v>
      </c>
      <c r="B92" s="4"/>
      <c r="C92" s="4">
        <f t="shared" si="3"/>
        <v>2.6954028442353999</v>
      </c>
      <c r="D92" s="28"/>
      <c r="E92" s="22"/>
      <c r="F92" s="22"/>
      <c r="G92" s="22"/>
      <c r="H92" s="22"/>
      <c r="I92" s="22"/>
      <c r="J92" s="22"/>
      <c r="K92" s="22"/>
      <c r="L92" s="22"/>
      <c r="M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</row>
    <row r="93" spans="1:37" x14ac:dyDescent="0.25">
      <c r="A93" s="4">
        <v>3.3499999999999961</v>
      </c>
      <c r="B93" s="4"/>
      <c r="C93" s="4">
        <f t="shared" si="3"/>
        <v>2.6936582809369178</v>
      </c>
      <c r="D93" s="28"/>
      <c r="E93" s="22"/>
      <c r="F93" s="22"/>
      <c r="G93" s="22"/>
      <c r="H93" s="22"/>
      <c r="I93" s="22"/>
      <c r="J93" s="22"/>
      <c r="K93" s="22"/>
      <c r="L93" s="22"/>
      <c r="M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</row>
    <row r="94" spans="1:37" x14ac:dyDescent="0.25">
      <c r="A94" s="4">
        <v>3.3999999999999959</v>
      </c>
      <c r="B94" s="4"/>
      <c r="C94" s="4">
        <f t="shared" si="3"/>
        <v>2.6922819789730661</v>
      </c>
      <c r="D94" s="28"/>
      <c r="E94" s="22"/>
      <c r="F94" s="22"/>
      <c r="G94" s="22"/>
      <c r="H94" s="22"/>
      <c r="I94" s="22"/>
      <c r="J94" s="22"/>
      <c r="K94" s="22"/>
      <c r="L94" s="22"/>
      <c r="M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</row>
    <row r="95" spans="1:37" x14ac:dyDescent="0.25">
      <c r="A95" s="4">
        <v>3.4499999999999957</v>
      </c>
      <c r="B95" s="4"/>
      <c r="C95" s="4">
        <f t="shared" si="3"/>
        <v>2.6911970260835969</v>
      </c>
      <c r="D95" s="28"/>
      <c r="E95" s="22"/>
      <c r="F95" s="22"/>
      <c r="G95" s="22"/>
      <c r="H95" s="22"/>
      <c r="I95" s="22"/>
      <c r="J95" s="22"/>
      <c r="K95" s="22"/>
      <c r="L95" s="22"/>
      <c r="M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</row>
    <row r="96" spans="1:37" x14ac:dyDescent="0.25">
      <c r="A96" s="4">
        <v>3.4999999999999956</v>
      </c>
      <c r="B96" s="4"/>
      <c r="C96" s="4">
        <f t="shared" si="3"/>
        <v>2.6903422600853317</v>
      </c>
      <c r="D96" s="28"/>
      <c r="E96" s="22"/>
      <c r="F96" s="22"/>
      <c r="G96" s="22"/>
      <c r="H96" s="22"/>
      <c r="I96" s="22"/>
      <c r="J96" s="22"/>
      <c r="K96" s="22"/>
      <c r="L96" s="22"/>
      <c r="M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</row>
    <row r="97" spans="1:37" x14ac:dyDescent="0.25">
      <c r="A97" s="4">
        <v>3.5499999999999954</v>
      </c>
      <c r="B97" s="4"/>
      <c r="C97" s="4">
        <f t="shared" si="3"/>
        <v>2.6896691630911671</v>
      </c>
      <c r="D97" s="28"/>
      <c r="E97" s="22"/>
      <c r="F97" s="22"/>
      <c r="G97" s="22"/>
      <c r="H97" s="22"/>
      <c r="I97" s="22"/>
      <c r="J97" s="22"/>
      <c r="K97" s="22"/>
      <c r="L97" s="22"/>
      <c r="M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</row>
    <row r="98" spans="1:37" x14ac:dyDescent="0.25">
      <c r="A98" s="4">
        <v>3.5999999999999952</v>
      </c>
      <c r="B98" s="4"/>
      <c r="C98" s="4">
        <f t="shared" si="3"/>
        <v>2.6891393220546163</v>
      </c>
      <c r="D98" s="28"/>
      <c r="E98" s="22"/>
      <c r="F98" s="22"/>
      <c r="G98" s="22"/>
      <c r="H98" s="22"/>
      <c r="I98" s="22"/>
      <c r="J98" s="22"/>
      <c r="K98" s="22"/>
      <c r="L98" s="22"/>
      <c r="M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</row>
    <row r="99" spans="1:37" x14ac:dyDescent="0.25">
      <c r="A99" s="4">
        <v>3.649999999999995</v>
      </c>
      <c r="B99" s="4"/>
      <c r="C99" s="4">
        <f t="shared" si="3"/>
        <v>2.6887223706385641</v>
      </c>
      <c r="D99" s="28"/>
      <c r="E99" s="22"/>
      <c r="F99" s="22"/>
      <c r="G99" s="22"/>
      <c r="H99" s="22"/>
      <c r="I99" s="22"/>
      <c r="J99" s="22"/>
      <c r="K99" s="22"/>
      <c r="L99" s="22"/>
      <c r="M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</row>
    <row r="100" spans="1:37" x14ac:dyDescent="0.25">
      <c r="A100" s="4">
        <v>3.6999999999999948</v>
      </c>
      <c r="B100" s="4"/>
      <c r="C100" s="4">
        <f t="shared" si="3"/>
        <v>2.6883943324468116</v>
      </c>
      <c r="D100" s="28"/>
      <c r="E100" s="22"/>
      <c r="F100" s="22"/>
      <c r="G100" s="22"/>
      <c r="H100" s="22"/>
      <c r="I100" s="22"/>
      <c r="J100" s="22"/>
      <c r="K100" s="22"/>
      <c r="L100" s="22"/>
      <c r="M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</row>
    <row r="101" spans="1:37" x14ac:dyDescent="0.25">
      <c r="A101" s="4">
        <v>3.7499999999999947</v>
      </c>
      <c r="B101" s="4"/>
      <c r="C101" s="4">
        <f t="shared" si="3"/>
        <v>2.6881362943046661</v>
      </c>
      <c r="D101" s="28"/>
      <c r="E101" s="22"/>
      <c r="F101" s="22"/>
      <c r="G101" s="22"/>
      <c r="H101" s="22"/>
      <c r="I101" s="22"/>
      <c r="J101" s="22"/>
      <c r="K101" s="22"/>
      <c r="L101" s="22"/>
      <c r="M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</row>
    <row r="102" spans="1:37" x14ac:dyDescent="0.25">
      <c r="A102" s="4">
        <v>3.7999999999999945</v>
      </c>
      <c r="B102" s="4"/>
      <c r="C102" s="4">
        <f t="shared" si="3"/>
        <v>2.6879333481364456</v>
      </c>
      <c r="D102" s="28"/>
      <c r="E102" s="22"/>
      <c r="F102" s="22"/>
      <c r="G102" s="22"/>
      <c r="H102" s="22"/>
      <c r="I102" s="22"/>
      <c r="J102" s="22"/>
      <c r="K102" s="22"/>
      <c r="L102" s="22"/>
      <c r="M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</row>
    <row r="103" spans="1:37" x14ac:dyDescent="0.25">
      <c r="A103" s="4">
        <v>3.8499999999999943</v>
      </c>
      <c r="B103" s="4"/>
      <c r="C103" s="4">
        <f t="shared" si="3"/>
        <v>2.6877737497175072</v>
      </c>
      <c r="D103" s="28"/>
      <c r="E103" s="22"/>
      <c r="F103" s="22"/>
      <c r="G103" s="22"/>
      <c r="H103" s="22"/>
      <c r="I103" s="22"/>
      <c r="J103" s="22"/>
      <c r="K103" s="22"/>
      <c r="L103" s="22"/>
      <c r="M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</row>
    <row r="104" spans="1:37" x14ac:dyDescent="0.25">
      <c r="A104" s="4">
        <v>3.8999999999999941</v>
      </c>
      <c r="B104" s="4"/>
      <c r="C104" s="4">
        <f t="shared" si="3"/>
        <v>2.6876482514908977</v>
      </c>
      <c r="D104" s="28"/>
      <c r="E104" s="22"/>
      <c r="F104" s="22"/>
      <c r="G104" s="22"/>
      <c r="H104" s="22"/>
      <c r="I104" s="22"/>
      <c r="J104" s="22"/>
      <c r="K104" s="22"/>
      <c r="L104" s="22"/>
      <c r="M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</row>
    <row r="105" spans="1:37" x14ac:dyDescent="0.25">
      <c r="A105" s="4">
        <v>3.949999999999994</v>
      </c>
      <c r="B105" s="4"/>
      <c r="C105" s="4">
        <f t="shared" si="3"/>
        <v>2.6875495744466771</v>
      </c>
      <c r="D105" s="28"/>
      <c r="E105" s="22"/>
      <c r="F105" s="22"/>
      <c r="G105" s="22"/>
      <c r="H105" s="22"/>
      <c r="I105" s="22"/>
      <c r="J105" s="22"/>
      <c r="K105" s="22"/>
      <c r="L105" s="22"/>
      <c r="M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</row>
    <row r="106" spans="1:37" x14ac:dyDescent="0.25">
      <c r="A106" s="4">
        <v>3.9999999999999938</v>
      </c>
      <c r="B106" s="4"/>
      <c r="C106" s="4">
        <f t="shared" si="3"/>
        <v>2.6874719907055171</v>
      </c>
      <c r="D106" s="28"/>
      <c r="E106" s="22"/>
      <c r="F106" s="22"/>
      <c r="G106" s="22"/>
      <c r="H106" s="22"/>
      <c r="I106" s="22"/>
      <c r="J106" s="22"/>
      <c r="K106" s="22"/>
      <c r="L106" s="22"/>
      <c r="M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</row>
    <row r="107" spans="1:37" x14ac:dyDescent="0.25">
      <c r="A107" s="4">
        <v>4.0499999999999936</v>
      </c>
      <c r="B107" s="4"/>
      <c r="C107" s="4">
        <f t="shared" si="3"/>
        <v>2.6874109939881685</v>
      </c>
      <c r="D107" s="28"/>
      <c r="E107" s="22"/>
      <c r="F107" s="22"/>
      <c r="G107" s="22"/>
      <c r="H107" s="22"/>
      <c r="I107" s="22"/>
      <c r="J107" s="22"/>
      <c r="K107" s="22"/>
      <c r="L107" s="22"/>
      <c r="M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</row>
    <row r="108" spans="1:37" x14ac:dyDescent="0.25">
      <c r="A108" s="4">
        <v>4.0999999999999934</v>
      </c>
      <c r="B108" s="4"/>
      <c r="C108" s="4">
        <f t="shared" si="3"/>
        <v>2.6873630397060544</v>
      </c>
      <c r="D108" s="28"/>
      <c r="E108" s="22"/>
      <c r="F108" s="22"/>
      <c r="G108" s="22"/>
      <c r="H108" s="22"/>
      <c r="I108" s="22"/>
      <c r="J108" s="22"/>
      <c r="K108" s="22"/>
      <c r="L108" s="22"/>
      <c r="M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</row>
    <row r="109" spans="1:37" x14ac:dyDescent="0.25">
      <c r="A109" s="4">
        <v>4.1499999999999932</v>
      </c>
      <c r="B109" s="4"/>
      <c r="C109" s="4">
        <f t="shared" si="3"/>
        <v>2.6873253401118173</v>
      </c>
      <c r="D109" s="28"/>
      <c r="E109" s="22"/>
      <c r="F109" s="22"/>
      <c r="G109" s="22"/>
      <c r="H109" s="22"/>
      <c r="I109" s="22"/>
      <c r="J109" s="22"/>
      <c r="K109" s="22"/>
      <c r="L109" s="22"/>
      <c r="M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</row>
    <row r="110" spans="1:37" x14ac:dyDescent="0.25">
      <c r="A110" s="4">
        <v>4.1999999999999931</v>
      </c>
      <c r="B110" s="4"/>
      <c r="C110" s="4">
        <f t="shared" si="3"/>
        <v>2.6872957029371753</v>
      </c>
      <c r="D110" s="28"/>
      <c r="E110" s="22"/>
      <c r="F110" s="22"/>
      <c r="G110" s="22"/>
      <c r="H110" s="22"/>
      <c r="I110" s="22"/>
      <c r="J110" s="22"/>
      <c r="K110" s="22"/>
      <c r="L110" s="22"/>
      <c r="M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</row>
    <row r="111" spans="1:37" x14ac:dyDescent="0.25">
      <c r="A111" s="4">
        <v>4.2499999999999929</v>
      </c>
      <c r="B111" s="4"/>
      <c r="C111" s="4">
        <f t="shared" si="3"/>
        <v>2.6872724043427056</v>
      </c>
      <c r="D111" s="28"/>
      <c r="E111" s="22"/>
      <c r="F111" s="22"/>
      <c r="G111" s="22"/>
      <c r="H111" s="22"/>
      <c r="I111" s="22"/>
      <c r="J111" s="22"/>
      <c r="K111" s="22"/>
      <c r="L111" s="22"/>
      <c r="M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</row>
    <row r="112" spans="1:37" x14ac:dyDescent="0.25">
      <c r="A112" s="4">
        <v>4.2999999999999927</v>
      </c>
      <c r="B112" s="4"/>
      <c r="C112" s="4">
        <f t="shared" si="3"/>
        <v>2.6872540889184009</v>
      </c>
      <c r="D112" s="28"/>
      <c r="E112" s="22"/>
      <c r="F112" s="22"/>
      <c r="G112" s="22"/>
      <c r="H112" s="22"/>
      <c r="I112" s="22"/>
      <c r="J112" s="22"/>
      <c r="K112" s="22"/>
      <c r="L112" s="22"/>
      <c r="M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</row>
    <row r="113" spans="1:37" x14ac:dyDescent="0.25">
      <c r="A113" s="4">
        <v>4.3499999999999925</v>
      </c>
      <c r="B113" s="4"/>
      <c r="C113" s="4">
        <f t="shared" si="3"/>
        <v>2.6872396909970835</v>
      </c>
      <c r="D113" s="28"/>
      <c r="E113" s="22"/>
      <c r="F113" s="22"/>
      <c r="G113" s="22"/>
      <c r="H113" s="22"/>
      <c r="I113" s="22"/>
      <c r="J113" s="22"/>
      <c r="K113" s="22"/>
      <c r="L113" s="22"/>
      <c r="M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</row>
    <row r="114" spans="1:37" x14ac:dyDescent="0.25">
      <c r="A114" s="4">
        <v>4.3999999999999924</v>
      </c>
      <c r="B114" s="4"/>
      <c r="C114" s="4">
        <f t="shared" si="3"/>
        <v>2.6872283727516066</v>
      </c>
      <c r="D114" s="28"/>
      <c r="E114" s="22"/>
      <c r="F114" s="22"/>
      <c r="G114" s="22"/>
      <c r="H114" s="22"/>
      <c r="I114" s="22"/>
      <c r="J114" s="22"/>
      <c r="K114" s="22"/>
      <c r="L114" s="22"/>
      <c r="M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</row>
    <row r="115" spans="1:37" x14ac:dyDescent="0.25">
      <c r="A115" s="4">
        <v>4.4499999999999922</v>
      </c>
      <c r="B115" s="4"/>
      <c r="C115" s="4">
        <f t="shared" si="3"/>
        <v>2.6872194755041083</v>
      </c>
      <c r="D115" s="28"/>
      <c r="E115" s="22"/>
      <c r="F115" s="22"/>
      <c r="G115" s="22"/>
      <c r="H115" s="22"/>
      <c r="I115" s="22"/>
      <c r="J115" s="22"/>
      <c r="K115" s="22"/>
      <c r="L115" s="22"/>
      <c r="M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</row>
    <row r="116" spans="1:37" x14ac:dyDescent="0.25">
      <c r="A116" s="4">
        <v>4.499999999999992</v>
      </c>
      <c r="B116" s="4"/>
      <c r="C116" s="4">
        <f t="shared" si="3"/>
        <v>2.6872124814325349</v>
      </c>
      <c r="D116" s="28"/>
      <c r="E116" s="22"/>
      <c r="F116" s="22"/>
      <c r="G116" s="22"/>
      <c r="H116" s="22"/>
      <c r="I116" s="22"/>
      <c r="J116" s="22"/>
      <c r="K116" s="22"/>
      <c r="L116" s="22"/>
      <c r="M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</row>
    <row r="117" spans="1:37" x14ac:dyDescent="0.25">
      <c r="A117" s="4">
        <v>4.5499999999999918</v>
      </c>
      <c r="B117" s="4"/>
      <c r="C117" s="4">
        <f t="shared" si="3"/>
        <v>2.6872069834573753</v>
      </c>
      <c r="D117" s="28"/>
      <c r="E117" s="22"/>
      <c r="F117" s="22"/>
      <c r="G117" s="22"/>
      <c r="H117" s="22"/>
      <c r="I117" s="22"/>
      <c r="J117" s="22"/>
      <c r="K117" s="22"/>
      <c r="L117" s="22"/>
      <c r="M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</row>
    <row r="118" spans="1:37" x14ac:dyDescent="0.25">
      <c r="A118" s="4">
        <v>4.5999999999999917</v>
      </c>
      <c r="B118" s="4"/>
      <c r="C118" s="4">
        <f t="shared" si="3"/>
        <v>2.6872026615631048</v>
      </c>
      <c r="D118" s="28"/>
      <c r="E118" s="22"/>
      <c r="F118" s="22"/>
      <c r="G118" s="22"/>
      <c r="H118" s="22"/>
      <c r="I118" s="22"/>
      <c r="J118" s="22"/>
      <c r="K118" s="22"/>
      <c r="L118" s="22"/>
      <c r="M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</row>
    <row r="119" spans="1:37" x14ac:dyDescent="0.25">
      <c r="A119" s="4">
        <v>4.6499999999999915</v>
      </c>
      <c r="B119" s="4"/>
      <c r="C119" s="4">
        <f t="shared" si="3"/>
        <v>2.6871992641805464</v>
      </c>
      <c r="D119" s="28"/>
      <c r="E119" s="22"/>
      <c r="F119" s="22"/>
      <c r="G119" s="22"/>
      <c r="H119" s="22"/>
      <c r="I119" s="22"/>
      <c r="J119" s="22"/>
      <c r="K119" s="22"/>
      <c r="L119" s="22"/>
      <c r="M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</row>
    <row r="120" spans="1:37" x14ac:dyDescent="0.25">
      <c r="A120" s="4">
        <v>4.6999999999999913</v>
      </c>
      <c r="B120" s="4"/>
      <c r="C120" s="4">
        <f t="shared" si="3"/>
        <v>2.6871965935492024</v>
      </c>
      <c r="D120" s="28"/>
      <c r="E120" s="22"/>
      <c r="F120" s="22"/>
      <c r="G120" s="22"/>
      <c r="H120" s="22"/>
      <c r="I120" s="22"/>
      <c r="J120" s="22"/>
      <c r="K120" s="22"/>
      <c r="L120" s="22"/>
      <c r="M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</row>
    <row r="121" spans="1:37" x14ac:dyDescent="0.25">
      <c r="A121" s="4">
        <v>4.7499999999999911</v>
      </c>
      <c r="B121" s="4"/>
      <c r="C121" s="4">
        <f t="shared" si="3"/>
        <v>2.687194494209197</v>
      </c>
      <c r="D121" s="28"/>
      <c r="E121" s="22"/>
      <c r="F121" s="22"/>
      <c r="G121" s="22"/>
      <c r="H121" s="22"/>
      <c r="I121" s="22"/>
      <c r="J121" s="22"/>
      <c r="K121" s="22"/>
      <c r="L121" s="22"/>
      <c r="M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</row>
    <row r="122" spans="1:37" x14ac:dyDescent="0.25">
      <c r="A122" s="4">
        <v>4.7999999999999909</v>
      </c>
      <c r="B122" s="4"/>
      <c r="C122" s="4">
        <f t="shared" si="3"/>
        <v>2.6871928439539907</v>
      </c>
      <c r="D122" s="28"/>
      <c r="E122" s="22"/>
      <c r="F122" s="22"/>
      <c r="G122" s="22"/>
      <c r="H122" s="22"/>
      <c r="I122" s="22"/>
      <c r="J122" s="22"/>
      <c r="K122" s="22"/>
      <c r="L122" s="22"/>
      <c r="M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</row>
    <row r="123" spans="1:37" x14ac:dyDescent="0.25">
      <c r="A123" s="4">
        <v>4.8499999999999908</v>
      </c>
      <c r="B123" s="4"/>
      <c r="C123" s="4">
        <f t="shared" si="3"/>
        <v>2.6871915467178478</v>
      </c>
      <c r="D123" s="28"/>
      <c r="E123" s="22"/>
      <c r="F123" s="22"/>
      <c r="G123" s="22"/>
      <c r="H123" s="22"/>
      <c r="I123" s="22"/>
      <c r="J123" s="22"/>
      <c r="K123" s="22"/>
      <c r="L123" s="22"/>
      <c r="M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</row>
    <row r="124" spans="1:37" x14ac:dyDescent="0.25">
      <c r="A124" s="4">
        <v>4.8999999999999906</v>
      </c>
      <c r="B124" s="4"/>
      <c r="C124" s="4">
        <f t="shared" si="3"/>
        <v>2.6871905269844252</v>
      </c>
      <c r="D124" s="28"/>
      <c r="E124" s="22"/>
      <c r="F124" s="22"/>
      <c r="G124" s="22"/>
      <c r="H124" s="22"/>
      <c r="I124" s="22"/>
      <c r="J124" s="22"/>
      <c r="K124" s="22"/>
      <c r="L124" s="22"/>
      <c r="M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</row>
    <row r="125" spans="1:37" x14ac:dyDescent="0.25">
      <c r="A125" s="4">
        <v>4.9499999999999904</v>
      </c>
      <c r="B125" s="4"/>
      <c r="C125" s="4">
        <f t="shared" si="3"/>
        <v>2.6871897253912342</v>
      </c>
      <c r="D125" s="28"/>
      <c r="E125" s="22"/>
      <c r="F125" s="22"/>
      <c r="G125" s="22"/>
      <c r="H125" s="22"/>
      <c r="I125" s="22"/>
      <c r="J125" s="22"/>
      <c r="K125" s="22"/>
      <c r="L125" s="22"/>
      <c r="M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</row>
    <row r="126" spans="1:37" x14ac:dyDescent="0.25">
      <c r="A126" s="4">
        <v>4.9999999999999902</v>
      </c>
      <c r="B126" s="4"/>
      <c r="C126" s="4">
        <f t="shared" si="3"/>
        <v>2.6871890952742437</v>
      </c>
      <c r="D126" s="28"/>
      <c r="E126" s="22"/>
      <c r="F126" s="22"/>
      <c r="G126" s="22"/>
      <c r="H126" s="22"/>
      <c r="I126" s="22"/>
      <c r="J126" s="22"/>
      <c r="K126" s="22"/>
      <c r="L126" s="22"/>
      <c r="M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</row>
  </sheetData>
  <mergeCells count="1">
    <mergeCell ref="F12:L1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zoomScale="80" zoomScaleNormal="80" workbookViewId="0">
      <selection activeCell="M41" sqref="M41"/>
    </sheetView>
  </sheetViews>
  <sheetFormatPr defaultRowHeight="15" x14ac:dyDescent="0.25"/>
  <cols>
    <col min="1" max="1" width="9.140625" style="4"/>
    <col min="2" max="3" width="9.85546875" style="4" customWidth="1"/>
    <col min="4" max="5" width="9.140625" style="4"/>
    <col min="6" max="6" width="11.140625" style="4" bestFit="1" customWidth="1"/>
    <col min="7" max="16384" width="9.140625" style="4"/>
  </cols>
  <sheetData>
    <row r="1" spans="1:14" ht="24" customHeight="1" x14ac:dyDescent="0.25">
      <c r="A1" s="7" t="s">
        <v>1</v>
      </c>
      <c r="B1" s="8" t="s">
        <v>2</v>
      </c>
      <c r="C1" s="8" t="s">
        <v>3</v>
      </c>
      <c r="D1" s="7" t="s">
        <v>4</v>
      </c>
      <c r="F1" s="7" t="s">
        <v>6</v>
      </c>
      <c r="G1" s="7" t="s">
        <v>7</v>
      </c>
      <c r="H1" s="7" t="s">
        <v>13</v>
      </c>
    </row>
    <row r="2" spans="1:14" x14ac:dyDescent="0.25">
      <c r="A2" s="4">
        <v>0</v>
      </c>
      <c r="B2" s="4">
        <v>7.7992999999999997</v>
      </c>
      <c r="C2" s="4">
        <f t="shared" ref="C2:C22" si="0">LOG((10^$G$5)/(1+10^$G$2)*(10^(-1*(A2/$G$3)^$G$4+$G$2)+10^(-1*(A2/$G$6)^$G$4)))</f>
        <v>7.8135423593074114</v>
      </c>
      <c r="D2" s="4">
        <f t="shared" ref="D2:D22" si="1" xml:space="preserve"> (B2 - C2)^2</f>
        <v>2.0284479864141638E-4</v>
      </c>
      <c r="F2" s="4" t="s">
        <v>11</v>
      </c>
      <c r="G2" s="4">
        <v>3.1548431874007692</v>
      </c>
      <c r="H2" s="4">
        <v>0.58854951870628258</v>
      </c>
      <c r="L2" s="5" t="s">
        <v>14</v>
      </c>
      <c r="M2" s="4">
        <v>0.17397496921793115</v>
      </c>
    </row>
    <row r="3" spans="1:14" x14ac:dyDescent="0.25">
      <c r="A3" s="4">
        <v>1E-4</v>
      </c>
      <c r="B3" s="4">
        <v>7.7782</v>
      </c>
      <c r="C3" s="4">
        <f t="shared" si="0"/>
        <v>7.8113066485778218</v>
      </c>
      <c r="D3" s="4">
        <f t="shared" si="1"/>
        <v>1.0960501800553869E-3</v>
      </c>
      <c r="F3" s="4" t="s">
        <v>10</v>
      </c>
      <c r="G3" s="4">
        <v>0.19679678224843594</v>
      </c>
      <c r="H3" s="4">
        <v>8.7948225227342303E-2</v>
      </c>
      <c r="L3" s="5" t="s">
        <v>17</v>
      </c>
      <c r="M3" s="4">
        <f>SQRT(M2)</f>
        <v>0.41710306785964923</v>
      </c>
    </row>
    <row r="4" spans="1:14" x14ac:dyDescent="0.25">
      <c r="A4" s="4">
        <v>1.4999999999999999E-4</v>
      </c>
      <c r="B4" s="4">
        <v>7.8632999999999997</v>
      </c>
      <c r="C4" s="4">
        <f t="shared" si="0"/>
        <v>7.8104442489822272</v>
      </c>
      <c r="D4" s="4">
        <f t="shared" si="1"/>
        <v>2.79373041565276E-3</v>
      </c>
      <c r="F4" s="4" t="s">
        <v>9</v>
      </c>
      <c r="G4" s="4">
        <v>0.80459113925731895</v>
      </c>
      <c r="H4" s="4">
        <v>0.2372248232944747</v>
      </c>
      <c r="L4" s="5" t="s">
        <v>15</v>
      </c>
      <c r="M4" s="4">
        <v>0.96164226462492841</v>
      </c>
    </row>
    <row r="5" spans="1:14" x14ac:dyDescent="0.25">
      <c r="A5" s="4">
        <v>0.5</v>
      </c>
      <c r="B5" s="4">
        <v>6.1238999999999999</v>
      </c>
      <c r="C5" s="4">
        <f t="shared" si="0"/>
        <v>5.7112534769615202</v>
      </c>
      <c r="D5" s="4">
        <f t="shared" si="1"/>
        <v>0.17027715297574655</v>
      </c>
      <c r="F5" s="4" t="s">
        <v>8</v>
      </c>
      <c r="G5" s="4">
        <v>7.8135423593074105</v>
      </c>
      <c r="H5" s="4">
        <v>0.24924560145702532</v>
      </c>
      <c r="L5" s="5" t="s">
        <v>16</v>
      </c>
      <c r="M5" s="4">
        <v>0.95487325249991573</v>
      </c>
    </row>
    <row r="6" spans="1:14" x14ac:dyDescent="0.25">
      <c r="A6" s="4">
        <v>0.50009999999999999</v>
      </c>
      <c r="B6" s="4">
        <v>5.5797999999999996</v>
      </c>
      <c r="C6" s="4">
        <f t="shared" si="0"/>
        <v>5.7109224226661599</v>
      </c>
      <c r="D6" s="4">
        <f t="shared" si="1"/>
        <v>1.7193089725843175E-2</v>
      </c>
      <c r="F6" s="4" t="s">
        <v>12</v>
      </c>
      <c r="G6" s="4">
        <v>1.5506641738696805</v>
      </c>
      <c r="H6" s="4">
        <v>0.90144521050689308</v>
      </c>
      <c r="L6" s="5" t="s">
        <v>18</v>
      </c>
      <c r="M6" s="6" t="s">
        <v>36</v>
      </c>
      <c r="N6" s="4" t="s">
        <v>19</v>
      </c>
    </row>
    <row r="7" spans="1:14" x14ac:dyDescent="0.25">
      <c r="A7" s="4">
        <v>0.50014999999999998</v>
      </c>
      <c r="B7" s="4">
        <v>5.415</v>
      </c>
      <c r="C7" s="4">
        <f t="shared" si="0"/>
        <v>5.7107569025961347</v>
      </c>
      <c r="D7" s="4">
        <f t="shared" si="1"/>
        <v>8.7472145433259471E-2</v>
      </c>
      <c r="F7" s="7" t="s">
        <v>20</v>
      </c>
    </row>
    <row r="8" spans="1:14" x14ac:dyDescent="0.25">
      <c r="A8" s="4">
        <v>1</v>
      </c>
      <c r="B8" s="4">
        <v>4.6021000000000001</v>
      </c>
      <c r="C8" s="4">
        <f t="shared" si="0"/>
        <v>4.3435196403153471</v>
      </c>
      <c r="D8" s="4">
        <f t="shared" si="1"/>
        <v>6.6863802414644513E-2</v>
      </c>
      <c r="F8" s="4" t="s">
        <v>21</v>
      </c>
    </row>
    <row r="9" spans="1:14" x14ac:dyDescent="0.25">
      <c r="A9" s="4">
        <v>1.0001</v>
      </c>
      <c r="B9" s="4">
        <v>4.4424999999999999</v>
      </c>
      <c r="C9" s="4">
        <f t="shared" si="0"/>
        <v>4.3433207925160477</v>
      </c>
      <c r="D9" s="4">
        <f t="shared" si="1"/>
        <v>9.8365151971448305E-3</v>
      </c>
      <c r="F9" s="7" t="s">
        <v>22</v>
      </c>
    </row>
    <row r="10" spans="1:14" x14ac:dyDescent="0.25">
      <c r="A10" s="4">
        <v>1.0001500000000001</v>
      </c>
      <c r="B10" s="4">
        <v>4</v>
      </c>
      <c r="C10" s="4">
        <f t="shared" si="0"/>
        <v>4.3432213822059396</v>
      </c>
      <c r="D10" s="4">
        <f t="shared" si="1"/>
        <v>0.11780091720335564</v>
      </c>
      <c r="F10" s="4" t="s">
        <v>23</v>
      </c>
    </row>
    <row r="11" spans="1:14" x14ac:dyDescent="0.25">
      <c r="A11" s="4">
        <v>2</v>
      </c>
      <c r="B11" s="4">
        <v>3.6179999999999999</v>
      </c>
      <c r="C11" s="4">
        <f t="shared" si="0"/>
        <v>3.434804324626846</v>
      </c>
      <c r="D11" s="4">
        <f t="shared" si="1"/>
        <v>3.3560655475425964E-2</v>
      </c>
      <c r="F11" s="7" t="s">
        <v>24</v>
      </c>
    </row>
    <row r="12" spans="1:14" x14ac:dyDescent="0.25">
      <c r="A12" s="4">
        <v>2.0001000000000002</v>
      </c>
      <c r="B12" s="4">
        <v>3.8948999999999998</v>
      </c>
      <c r="C12" s="4">
        <f t="shared" si="0"/>
        <v>3.4347532107298839</v>
      </c>
      <c r="D12" s="4">
        <f t="shared" si="1"/>
        <v>0.21173506767559644</v>
      </c>
      <c r="F12" s="33" t="s">
        <v>25</v>
      </c>
      <c r="G12" s="33"/>
      <c r="H12" s="33"/>
      <c r="I12" s="33"/>
      <c r="J12" s="33"/>
      <c r="K12" s="33"/>
      <c r="L12" s="33"/>
    </row>
    <row r="13" spans="1:14" x14ac:dyDescent="0.25">
      <c r="A13" s="4">
        <v>2.0001500000000001</v>
      </c>
      <c r="B13" s="4">
        <v>2.7404000000000002</v>
      </c>
      <c r="C13" s="4">
        <f t="shared" si="0"/>
        <v>3.4347276542830398</v>
      </c>
      <c r="D13" s="4">
        <f t="shared" si="1"/>
        <v>0.48209089150218826</v>
      </c>
      <c r="F13" s="33"/>
      <c r="G13" s="33"/>
      <c r="H13" s="33"/>
      <c r="I13" s="33"/>
      <c r="J13" s="33"/>
      <c r="K13" s="33"/>
      <c r="L13" s="33"/>
    </row>
    <row r="14" spans="1:14" x14ac:dyDescent="0.25">
      <c r="A14" s="4">
        <v>3</v>
      </c>
      <c r="B14" s="4">
        <v>3.3711000000000002</v>
      </c>
      <c r="C14" s="4">
        <f t="shared" si="0"/>
        <v>2.9578438594302656</v>
      </c>
      <c r="D14" s="4">
        <f t="shared" si="1"/>
        <v>0.17078063771859223</v>
      </c>
      <c r="F14" s="33"/>
      <c r="G14" s="33"/>
      <c r="H14" s="33"/>
      <c r="I14" s="33"/>
      <c r="J14" s="33"/>
      <c r="K14" s="33"/>
      <c r="L14" s="33"/>
    </row>
    <row r="15" spans="1:14" x14ac:dyDescent="0.25">
      <c r="A15" s="4">
        <v>3.0001000000000002</v>
      </c>
      <c r="B15" s="4">
        <v>2.5855000000000001</v>
      </c>
      <c r="C15" s="4">
        <f t="shared" si="0"/>
        <v>2.9577982347907543</v>
      </c>
      <c r="D15" s="4">
        <f t="shared" si="1"/>
        <v>0.13860597562831153</v>
      </c>
    </row>
    <row r="16" spans="1:14" x14ac:dyDescent="0.25">
      <c r="A16" s="4">
        <v>3.0001500000000001</v>
      </c>
      <c r="B16" s="4">
        <v>2.8948999999999998</v>
      </c>
      <c r="C16" s="4">
        <f t="shared" si="0"/>
        <v>2.957775422585053</v>
      </c>
      <c r="D16" s="4">
        <f t="shared" si="1"/>
        <v>3.953318765249016E-3</v>
      </c>
    </row>
    <row r="17" spans="1:4" x14ac:dyDescent="0.25">
      <c r="A17" s="4">
        <v>4</v>
      </c>
      <c r="B17" s="4">
        <v>2.4232</v>
      </c>
      <c r="C17" s="4">
        <f t="shared" si="0"/>
        <v>2.514896912464919</v>
      </c>
      <c r="D17" s="4">
        <f t="shared" si="1"/>
        <v>8.4083237555990092E-3</v>
      </c>
    </row>
    <row r="18" spans="1:4" x14ac:dyDescent="0.25">
      <c r="A18" s="4">
        <v>4.0000999999999998</v>
      </c>
      <c r="B18" s="4">
        <v>2.3323999999999998</v>
      </c>
      <c r="C18" s="4">
        <f t="shared" si="0"/>
        <v>2.5148537963770874</v>
      </c>
      <c r="D18" s="4">
        <f t="shared" si="1"/>
        <v>3.3289387812411739E-2</v>
      </c>
    </row>
    <row r="19" spans="1:4" x14ac:dyDescent="0.25">
      <c r="A19" s="4">
        <v>4.0001499999999997</v>
      </c>
      <c r="B19" s="4">
        <v>2.9708000000000001</v>
      </c>
      <c r="C19" s="4">
        <f t="shared" si="0"/>
        <v>2.5148322384121862</v>
      </c>
      <c r="D19" s="4">
        <f t="shared" si="1"/>
        <v>0.20790659960740154</v>
      </c>
    </row>
    <row r="20" spans="1:4" x14ac:dyDescent="0.25">
      <c r="A20" s="4">
        <v>5</v>
      </c>
      <c r="B20" s="4">
        <v>2.6179999999999999</v>
      </c>
      <c r="C20" s="4">
        <f t="shared" si="0"/>
        <v>2.0933432249032173</v>
      </c>
      <c r="D20" s="4">
        <f t="shared" si="1"/>
        <v>0.27526473165495585</v>
      </c>
    </row>
    <row r="21" spans="1:4" x14ac:dyDescent="0.25">
      <c r="A21" s="4">
        <v>5.0000999999999998</v>
      </c>
      <c r="B21" s="4">
        <v>1.1760999999999999</v>
      </c>
      <c r="C21" s="4">
        <f t="shared" si="0"/>
        <v>2.0933019486185382</v>
      </c>
      <c r="D21" s="4">
        <f t="shared" si="1"/>
        <v>0.84125941454964381</v>
      </c>
    </row>
    <row r="22" spans="1:4" x14ac:dyDescent="0.25">
      <c r="A22" s="4">
        <v>5.0001499999999997</v>
      </c>
      <c r="B22" s="4">
        <v>2.3711000000000002</v>
      </c>
      <c r="C22" s="4">
        <f t="shared" si="0"/>
        <v>2.0932813105366921</v>
      </c>
      <c r="D22" s="4">
        <f t="shared" si="1"/>
        <v>7.7183224215110036E-2</v>
      </c>
    </row>
    <row r="23" spans="1:4" x14ac:dyDescent="0.25">
      <c r="A23" s="7" t="s">
        <v>5</v>
      </c>
      <c r="D23" s="4">
        <f>SUM(D2:D22)</f>
        <v>2.9575744767048295</v>
      </c>
    </row>
    <row r="26" spans="1:4" x14ac:dyDescent="0.25">
      <c r="A26" s="4">
        <v>0</v>
      </c>
      <c r="C26" s="4">
        <f>LOG((10^$G$5)/(1+10^$G$2)*(10^(-1*(A26/$G$3)^$G$4+$G$2)+10^(-1*(A26/$G$6)^$G$4)))</f>
        <v>7.8135423593074114</v>
      </c>
    </row>
    <row r="27" spans="1:4" x14ac:dyDescent="0.25">
      <c r="A27" s="4">
        <v>5.0001499999999997E-2</v>
      </c>
      <c r="C27" s="4">
        <f t="shared" ref="C27:C90" si="2">LOG((10^$G$5)/(1+10^$G$2)*(10^(-1*(A27/$G$3)^$G$4+$G$2)+10^(-1*(A27/$G$6)^$G$4)))</f>
        <v>7.4817248734426398</v>
      </c>
    </row>
    <row r="28" spans="1:4" x14ac:dyDescent="0.25">
      <c r="A28" s="4">
        <v>0.10000299999999999</v>
      </c>
      <c r="C28" s="4">
        <f t="shared" si="2"/>
        <v>7.2341101350483896</v>
      </c>
    </row>
    <row r="29" spans="1:4" x14ac:dyDescent="0.25">
      <c r="A29" s="4">
        <v>0.15000449999999999</v>
      </c>
      <c r="C29" s="4">
        <f t="shared" si="2"/>
        <v>7.0108353903666707</v>
      </c>
    </row>
    <row r="30" spans="1:4" x14ac:dyDescent="0.25">
      <c r="A30" s="4">
        <v>0.20000599999999999</v>
      </c>
      <c r="C30" s="4">
        <f t="shared" si="2"/>
        <v>6.8021456514008332</v>
      </c>
    </row>
    <row r="31" spans="1:4" x14ac:dyDescent="0.25">
      <c r="A31" s="4">
        <v>0.25000749999999999</v>
      </c>
      <c r="C31" s="4">
        <f t="shared" si="2"/>
        <v>6.6038037433851704</v>
      </c>
    </row>
    <row r="32" spans="1:4" x14ac:dyDescent="0.25">
      <c r="A32" s="4">
        <v>0.30000899999999997</v>
      </c>
      <c r="C32" s="4">
        <f t="shared" si="2"/>
        <v>6.4134963824051763</v>
      </c>
    </row>
    <row r="33" spans="1:3" x14ac:dyDescent="0.25">
      <c r="A33" s="4">
        <v>0.35001049999999995</v>
      </c>
      <c r="C33" s="4">
        <f t="shared" si="2"/>
        <v>6.2298181940597521</v>
      </c>
    </row>
    <row r="34" spans="1:3" x14ac:dyDescent="0.25">
      <c r="A34" s="4">
        <v>0.40001199999999992</v>
      </c>
      <c r="C34" s="4">
        <f t="shared" si="2"/>
        <v>6.0518767650569636</v>
      </c>
    </row>
    <row r="35" spans="1:3" x14ac:dyDescent="0.25">
      <c r="A35" s="4">
        <v>0.4500134999999999</v>
      </c>
      <c r="C35" s="4">
        <f t="shared" si="2"/>
        <v>5.8791116454091066</v>
      </c>
    </row>
    <row r="36" spans="1:3" x14ac:dyDescent="0.25">
      <c r="A36" s="4">
        <v>0.50001499999999988</v>
      </c>
      <c r="C36" s="4">
        <f t="shared" si="2"/>
        <v>5.711203817614007</v>
      </c>
    </row>
    <row r="37" spans="1:3" x14ac:dyDescent="0.25">
      <c r="A37" s="4">
        <v>0.55001649999999991</v>
      </c>
      <c r="C37" s="4">
        <f t="shared" si="2"/>
        <v>5.548028825600265</v>
      </c>
    </row>
    <row r="38" spans="1:3" x14ac:dyDescent="0.25">
      <c r="A38" s="4">
        <v>0.60001799999999994</v>
      </c>
      <c r="C38" s="4">
        <f t="shared" si="2"/>
        <v>5.3896324439203962</v>
      </c>
    </row>
    <row r="39" spans="1:3" x14ac:dyDescent="0.25">
      <c r="A39" s="4">
        <v>0.65001949999999997</v>
      </c>
      <c r="C39" s="4">
        <f t="shared" si="2"/>
        <v>5.236217378581359</v>
      </c>
    </row>
    <row r="40" spans="1:3" x14ac:dyDescent="0.25">
      <c r="A40" s="4">
        <v>0.700021</v>
      </c>
      <c r="C40" s="4">
        <f t="shared" si="2"/>
        <v>5.0881330651572476</v>
      </c>
    </row>
    <row r="41" spans="1:3" x14ac:dyDescent="0.25">
      <c r="A41" s="4">
        <v>0.75002250000000004</v>
      </c>
      <c r="C41" s="4">
        <f t="shared" si="2"/>
        <v>4.9458617372801736</v>
      </c>
    </row>
    <row r="42" spans="1:3" x14ac:dyDescent="0.25">
      <c r="A42" s="4">
        <v>0.80002400000000007</v>
      </c>
      <c r="C42" s="4">
        <f t="shared" si="2"/>
        <v>4.8099943130055243</v>
      </c>
    </row>
    <row r="43" spans="1:3" x14ac:dyDescent="0.25">
      <c r="A43" s="4">
        <v>0.8500255000000001</v>
      </c>
      <c r="C43" s="4">
        <f t="shared" si="2"/>
        <v>4.6811905787683825</v>
      </c>
    </row>
    <row r="44" spans="1:3" x14ac:dyDescent="0.25">
      <c r="A44" s="4">
        <v>0.90002700000000013</v>
      </c>
      <c r="C44" s="4">
        <f t="shared" si="2"/>
        <v>4.560120792620614</v>
      </c>
    </row>
    <row r="45" spans="1:3" x14ac:dyDescent="0.25">
      <c r="A45" s="4">
        <v>0.95002850000000016</v>
      </c>
      <c r="C45" s="4">
        <f t="shared" si="2"/>
        <v>4.4473908494678636</v>
      </c>
    </row>
    <row r="46" spans="1:3" x14ac:dyDescent="0.25">
      <c r="A46" s="4">
        <v>1.0000300000000002</v>
      </c>
      <c r="C46" s="4">
        <f t="shared" si="2"/>
        <v>4.343459982170522</v>
      </c>
    </row>
    <row r="47" spans="1:3" x14ac:dyDescent="0.25">
      <c r="A47" s="4">
        <v>1.0500315000000002</v>
      </c>
      <c r="C47" s="4">
        <f t="shared" si="2"/>
        <v>4.2485662546300302</v>
      </c>
    </row>
    <row r="48" spans="1:3" x14ac:dyDescent="0.25">
      <c r="A48" s="4">
        <v>1.1000330000000003</v>
      </c>
      <c r="C48" s="4">
        <f t="shared" si="2"/>
        <v>4.1626773003002357</v>
      </c>
    </row>
    <row r="49" spans="1:3" x14ac:dyDescent="0.25">
      <c r="A49" s="4">
        <v>1.1500345000000003</v>
      </c>
      <c r="C49" s="4">
        <f t="shared" si="2"/>
        <v>4.0854793167233776</v>
      </c>
    </row>
    <row r="50" spans="1:3" x14ac:dyDescent="0.25">
      <c r="A50" s="4">
        <v>1.2000360000000003</v>
      </c>
      <c r="C50" s="4">
        <f t="shared" si="2"/>
        <v>4.0164070729345021</v>
      </c>
    </row>
    <row r="51" spans="1:3" x14ac:dyDescent="0.25">
      <c r="A51" s="4">
        <v>1.2500375000000004</v>
      </c>
      <c r="C51" s="4">
        <f t="shared" si="2"/>
        <v>3.9547060941686922</v>
      </c>
    </row>
    <row r="52" spans="1:3" x14ac:dyDescent="0.25">
      <c r="A52" s="4">
        <v>1.3000390000000004</v>
      </c>
      <c r="C52" s="4">
        <f t="shared" si="2"/>
        <v>3.8995106233532191</v>
      </c>
    </row>
    <row r="53" spans="1:3" x14ac:dyDescent="0.25">
      <c r="A53" s="4">
        <v>1.3500405000000004</v>
      </c>
      <c r="C53" s="4">
        <f t="shared" si="2"/>
        <v>3.8499201360140241</v>
      </c>
    </row>
    <row r="54" spans="1:3" x14ac:dyDescent="0.25">
      <c r="A54" s="4">
        <v>1.4000420000000005</v>
      </c>
      <c r="C54" s="4">
        <f t="shared" si="2"/>
        <v>3.80506191885648</v>
      </c>
    </row>
    <row r="55" spans="1:3" x14ac:dyDescent="0.25">
      <c r="A55" s="4">
        <v>1.4500435000000005</v>
      </c>
      <c r="C55" s="4">
        <f t="shared" si="2"/>
        <v>3.7641340891521149</v>
      </c>
    </row>
    <row r="56" spans="1:3" x14ac:dyDescent="0.25">
      <c r="A56" s="4">
        <v>1.5000450000000005</v>
      </c>
      <c r="C56" s="4">
        <f t="shared" si="2"/>
        <v>3.7264293132948101</v>
      </c>
    </row>
    <row r="57" spans="1:3" x14ac:dyDescent="0.25">
      <c r="A57" s="4">
        <v>1.5500465000000005</v>
      </c>
      <c r="C57" s="4">
        <f t="shared" si="2"/>
        <v>3.691342936393152</v>
      </c>
    </row>
    <row r="58" spans="1:3" x14ac:dyDescent="0.25">
      <c r="A58" s="4">
        <v>1.6000480000000006</v>
      </c>
      <c r="C58" s="4">
        <f t="shared" si="2"/>
        <v>3.6583703571619979</v>
      </c>
    </row>
    <row r="59" spans="1:3" x14ac:dyDescent="0.25">
      <c r="A59" s="4">
        <v>1.6500495000000006</v>
      </c>
      <c r="C59" s="4">
        <f t="shared" si="2"/>
        <v>3.6270980942158157</v>
      </c>
    </row>
    <row r="60" spans="1:3" x14ac:dyDescent="0.25">
      <c r="A60" s="4">
        <v>1.7000510000000006</v>
      </c>
      <c r="C60" s="4">
        <f t="shared" si="2"/>
        <v>3.5971919423004142</v>
      </c>
    </row>
    <row r="61" spans="1:3" x14ac:dyDescent="0.25">
      <c r="A61" s="4">
        <v>1.7500525000000007</v>
      </c>
      <c r="C61" s="4">
        <f t="shared" si="2"/>
        <v>3.5683844843231953</v>
      </c>
    </row>
    <row r="62" spans="1:3" x14ac:dyDescent="0.25">
      <c r="A62" s="4">
        <v>1.8000540000000007</v>
      </c>
      <c r="C62" s="4">
        <f t="shared" si="2"/>
        <v>3.5404632847847739</v>
      </c>
    </row>
    <row r="63" spans="1:3" x14ac:dyDescent="0.25">
      <c r="A63" s="4">
        <v>1.8500555000000007</v>
      </c>
      <c r="C63" s="4">
        <f t="shared" si="2"/>
        <v>3.5132604181746867</v>
      </c>
    </row>
    <row r="64" spans="1:3" x14ac:dyDescent="0.25">
      <c r="A64" s="4">
        <v>1.9000570000000008</v>
      </c>
      <c r="C64" s="4">
        <f t="shared" si="2"/>
        <v>3.4866435564392608</v>
      </c>
    </row>
    <row r="65" spans="1:3" x14ac:dyDescent="0.25">
      <c r="A65" s="4">
        <v>1.9500585000000008</v>
      </c>
      <c r="C65" s="4">
        <f t="shared" si="2"/>
        <v>3.4605085929046577</v>
      </c>
    </row>
    <row r="66" spans="1:3" x14ac:dyDescent="0.25">
      <c r="A66" s="4">
        <v>2.0000600000000008</v>
      </c>
      <c r="C66" s="4">
        <f t="shared" si="2"/>
        <v>3.4347736561281281</v>
      </c>
    </row>
    <row r="67" spans="1:3" x14ac:dyDescent="0.25">
      <c r="A67" s="4">
        <v>2.0500615000000009</v>
      </c>
      <c r="C67" s="4">
        <f t="shared" si="2"/>
        <v>3.4093743187349359</v>
      </c>
    </row>
    <row r="68" spans="1:3" x14ac:dyDescent="0.25">
      <c r="A68" s="4">
        <v>2.1000630000000009</v>
      </c>
      <c r="C68" s="4">
        <f t="shared" si="2"/>
        <v>3.3842598004091644</v>
      </c>
    </row>
    <row r="69" spans="1:3" x14ac:dyDescent="0.25">
      <c r="A69" s="4">
        <v>2.1500645000000009</v>
      </c>
      <c r="C69" s="4">
        <f t="shared" si="2"/>
        <v>3.3593899797604259</v>
      </c>
    </row>
    <row r="70" spans="1:3" x14ac:dyDescent="0.25">
      <c r="A70" s="4">
        <v>2.200066000000001</v>
      </c>
      <c r="C70" s="4">
        <f t="shared" si="2"/>
        <v>3.3347330542282547</v>
      </c>
    </row>
    <row r="71" spans="1:3" x14ac:dyDescent="0.25">
      <c r="A71" s="4">
        <v>2.250067500000001</v>
      </c>
      <c r="C71" s="4">
        <f t="shared" si="2"/>
        <v>3.3102637135570392</v>
      </c>
    </row>
    <row r="72" spans="1:3" x14ac:dyDescent="0.25">
      <c r="A72" s="4">
        <v>2.300069000000001</v>
      </c>
      <c r="C72" s="4">
        <f t="shared" si="2"/>
        <v>3.2859617171713311</v>
      </c>
    </row>
    <row r="73" spans="1:3" x14ac:dyDescent="0.25">
      <c r="A73" s="4">
        <v>2.3500705000000011</v>
      </c>
      <c r="C73" s="4">
        <f t="shared" si="2"/>
        <v>3.2618107875040452</v>
      </c>
    </row>
    <row r="74" spans="1:3" x14ac:dyDescent="0.25">
      <c r="A74" s="4">
        <v>2.4000720000000011</v>
      </c>
      <c r="C74" s="4">
        <f t="shared" si="2"/>
        <v>3.237797749574062</v>
      </c>
    </row>
    <row r="75" spans="1:3" x14ac:dyDescent="0.25">
      <c r="A75" s="4">
        <v>2.4500735000000011</v>
      </c>
      <c r="C75" s="4">
        <f t="shared" si="2"/>
        <v>3.213911862022373</v>
      </c>
    </row>
    <row r="76" spans="1:3" x14ac:dyDescent="0.25">
      <c r="A76" s="4">
        <v>2.5000750000000012</v>
      </c>
      <c r="C76" s="4">
        <f t="shared" si="2"/>
        <v>3.1901442967852027</v>
      </c>
    </row>
    <row r="77" spans="1:3" x14ac:dyDescent="0.25">
      <c r="A77" s="4">
        <v>2.5500765000000012</v>
      </c>
      <c r="C77" s="4">
        <f t="shared" si="2"/>
        <v>3.1664877340695896</v>
      </c>
    </row>
    <row r="78" spans="1:3" x14ac:dyDescent="0.25">
      <c r="A78" s="4">
        <v>2.6000780000000012</v>
      </c>
      <c r="C78" s="4">
        <f t="shared" si="2"/>
        <v>3.142936046750751</v>
      </c>
    </row>
    <row r="79" spans="1:3" x14ac:dyDescent="0.25">
      <c r="A79" s="4">
        <v>2.6500795000000013</v>
      </c>
      <c r="C79" s="4">
        <f t="shared" si="2"/>
        <v>3.1194840541312914</v>
      </c>
    </row>
    <row r="80" spans="1:3" x14ac:dyDescent="0.25">
      <c r="A80" s="4">
        <v>2.7000810000000013</v>
      </c>
      <c r="C80" s="4">
        <f t="shared" si="2"/>
        <v>3.0961273295285339</v>
      </c>
    </row>
    <row r="81" spans="1:3" x14ac:dyDescent="0.25">
      <c r="A81" s="4">
        <v>2.7500825000000013</v>
      </c>
      <c r="C81" s="4">
        <f t="shared" si="2"/>
        <v>3.0728620496658601</v>
      </c>
    </row>
    <row r="82" spans="1:3" x14ac:dyDescent="0.25">
      <c r="A82" s="4">
        <v>2.8000840000000013</v>
      </c>
      <c r="C82" s="4">
        <f t="shared" si="2"/>
        <v>3.0496848765603199</v>
      </c>
    </row>
    <row r="83" spans="1:3" x14ac:dyDescent="0.25">
      <c r="A83" s="4">
        <v>2.8500855000000014</v>
      </c>
      <c r="C83" s="4">
        <f t="shared" si="2"/>
        <v>3.0265928646989302</v>
      </c>
    </row>
    <row r="84" spans="1:3" x14ac:dyDescent="0.25">
      <c r="A84" s="4">
        <v>2.9000870000000014</v>
      </c>
      <c r="C84" s="4">
        <f t="shared" si="2"/>
        <v>3.0035833879190514</v>
      </c>
    </row>
    <row r="85" spans="1:3" x14ac:dyDescent="0.25">
      <c r="A85" s="4">
        <v>2.9500885000000014</v>
      </c>
      <c r="C85" s="4">
        <f t="shared" si="2"/>
        <v>2.9806540816623275</v>
      </c>
    </row>
    <row r="86" spans="1:3" x14ac:dyDescent="0.25">
      <c r="A86" s="4">
        <v>3.0000900000000015</v>
      </c>
      <c r="C86" s="4">
        <f t="shared" si="2"/>
        <v>2.9578027972410186</v>
      </c>
    </row>
    <row r="87" spans="1:3" x14ac:dyDescent="0.25">
      <c r="A87" s="4">
        <v>3.0500915000000015</v>
      </c>
      <c r="C87" s="4">
        <f t="shared" si="2"/>
        <v>2.9350275655051905</v>
      </c>
    </row>
    <row r="88" spans="1:3" x14ac:dyDescent="0.25">
      <c r="A88" s="4">
        <v>3.1000930000000015</v>
      </c>
      <c r="C88" s="4">
        <f t="shared" si="2"/>
        <v>2.9123265678793313</v>
      </c>
    </row>
    <row r="89" spans="1:3" x14ac:dyDescent="0.25">
      <c r="A89" s="4">
        <v>3.1500945000000016</v>
      </c>
      <c r="C89" s="4">
        <f t="shared" si="2"/>
        <v>2.8896981131863213</v>
      </c>
    </row>
    <row r="90" spans="1:3" x14ac:dyDescent="0.25">
      <c r="A90" s="4">
        <v>3.2000960000000016</v>
      </c>
      <c r="C90" s="4">
        <f t="shared" si="2"/>
        <v>2.867140619025021</v>
      </c>
    </row>
    <row r="91" spans="1:3" x14ac:dyDescent="0.25">
      <c r="A91" s="4">
        <v>3.2500975000000016</v>
      </c>
      <c r="C91" s="4">
        <f t="shared" ref="C91:C126" si="3">LOG((10^$G$5)/(1+10^$G$2)*(10^(-1*(A91/$G$3)^$G$4+$G$2)+10^(-1*(A91/$G$6)^$G$4)))</f>
        <v>2.8446525967381264</v>
      </c>
    </row>
    <row r="92" spans="1:3" x14ac:dyDescent="0.25">
      <c r="A92" s="4">
        <v>3.3000990000000017</v>
      </c>
      <c r="C92" s="4">
        <f t="shared" si="3"/>
        <v>2.8222326392169821</v>
      </c>
    </row>
    <row r="93" spans="1:3" x14ac:dyDescent="0.25">
      <c r="A93" s="4">
        <v>3.3501005000000017</v>
      </c>
      <c r="C93" s="4">
        <f t="shared" si="3"/>
        <v>2.7998794109534666</v>
      </c>
    </row>
    <row r="94" spans="1:3" x14ac:dyDescent="0.25">
      <c r="A94" s="4">
        <v>3.4001020000000017</v>
      </c>
      <c r="C94" s="4">
        <f t="shared" si="3"/>
        <v>2.7775916398762983</v>
      </c>
    </row>
    <row r="95" spans="1:3" x14ac:dyDescent="0.25">
      <c r="A95" s="4">
        <v>3.4501035000000018</v>
      </c>
      <c r="C95" s="4">
        <f t="shared" si="3"/>
        <v>2.755368110608349</v>
      </c>
    </row>
    <row r="96" spans="1:3" x14ac:dyDescent="0.25">
      <c r="A96" s="4">
        <v>3.5001050000000018</v>
      </c>
      <c r="C96" s="4">
        <f t="shared" si="3"/>
        <v>2.7332076588590422</v>
      </c>
    </row>
    <row r="97" spans="1:3" x14ac:dyDescent="0.25">
      <c r="A97" s="4">
        <v>3.5501065000000018</v>
      </c>
      <c r="C97" s="4">
        <f t="shared" si="3"/>
        <v>2.711109166726438</v>
      </c>
    </row>
    <row r="98" spans="1:3" x14ac:dyDescent="0.25">
      <c r="A98" s="4">
        <v>3.6001080000000019</v>
      </c>
      <c r="C98" s="4">
        <f t="shared" si="3"/>
        <v>2.6890715587310683</v>
      </c>
    </row>
    <row r="99" spans="1:3" x14ac:dyDescent="0.25">
      <c r="A99" s="4">
        <v>3.6501095000000019</v>
      </c>
      <c r="C99" s="4">
        <f t="shared" si="3"/>
        <v>2.6670937984407028</v>
      </c>
    </row>
    <row r="100" spans="1:3" x14ac:dyDescent="0.25">
      <c r="A100" s="4">
        <v>3.7001110000000019</v>
      </c>
      <c r="C100" s="4">
        <f t="shared" si="3"/>
        <v>2.6451748855744288</v>
      </c>
    </row>
    <row r="101" spans="1:3" x14ac:dyDescent="0.25">
      <c r="A101" s="4">
        <v>3.750112500000002</v>
      </c>
      <c r="C101" s="4">
        <f t="shared" si="3"/>
        <v>2.6233138534973404</v>
      </c>
    </row>
    <row r="102" spans="1:3" x14ac:dyDescent="0.25">
      <c r="A102" s="4">
        <v>3.800114000000002</v>
      </c>
      <c r="C102" s="4">
        <f t="shared" si="3"/>
        <v>2.6015097670351959</v>
      </c>
    </row>
    <row r="103" spans="1:3" x14ac:dyDescent="0.25">
      <c r="A103" s="4">
        <v>3.850115500000002</v>
      </c>
      <c r="C103" s="4">
        <f t="shared" si="3"/>
        <v>2.5797617205526162</v>
      </c>
    </row>
    <row r="104" spans="1:3" x14ac:dyDescent="0.25">
      <c r="A104" s="4">
        <v>3.9001170000000021</v>
      </c>
      <c r="C104" s="4">
        <f t="shared" si="3"/>
        <v>2.5580688362496593</v>
      </c>
    </row>
    <row r="105" spans="1:3" x14ac:dyDescent="0.25">
      <c r="A105" s="4">
        <v>3.9501185000000021</v>
      </c>
      <c r="C105" s="4">
        <f t="shared" si="3"/>
        <v>2.5364302626404767</v>
      </c>
    </row>
    <row r="106" spans="1:3" x14ac:dyDescent="0.25">
      <c r="A106" s="4">
        <v>4.0001200000000017</v>
      </c>
      <c r="C106" s="4">
        <f t="shared" si="3"/>
        <v>2.5148451731848049</v>
      </c>
    </row>
    <row r="107" spans="1:3" x14ac:dyDescent="0.25">
      <c r="A107" s="4">
        <v>4.0501215000000013</v>
      </c>
      <c r="C107" s="4">
        <f t="shared" si="3"/>
        <v>2.4933127650486488</v>
      </c>
    </row>
    <row r="108" spans="1:3" x14ac:dyDescent="0.25">
      <c r="A108" s="4">
        <v>4.1001230000000009</v>
      </c>
      <c r="C108" s="4">
        <f t="shared" si="3"/>
        <v>2.4718322579749468</v>
      </c>
    </row>
    <row r="109" spans="1:3" x14ac:dyDescent="0.25">
      <c r="A109" s="4">
        <v>4.1501245000000004</v>
      </c>
      <c r="C109" s="4">
        <f t="shared" si="3"/>
        <v>2.4504028932485586</v>
      </c>
    </row>
    <row r="110" spans="1:3" x14ac:dyDescent="0.25">
      <c r="A110" s="4">
        <v>4.200126</v>
      </c>
      <c r="C110" s="4">
        <f t="shared" si="3"/>
        <v>2.4290239327427541</v>
      </c>
    </row>
    <row r="111" spans="1:3" x14ac:dyDescent="0.25">
      <c r="A111" s="4">
        <v>4.2501274999999996</v>
      </c>
      <c r="C111" s="4">
        <f t="shared" si="3"/>
        <v>2.4076946580366427</v>
      </c>
    </row>
    <row r="112" spans="1:3" x14ac:dyDescent="0.25">
      <c r="A112" s="4">
        <v>4.3001289999999992</v>
      </c>
      <c r="C112" s="4">
        <f t="shared" si="3"/>
        <v>2.3864143695948044</v>
      </c>
    </row>
    <row r="113" spans="1:3" x14ac:dyDescent="0.25">
      <c r="A113" s="4">
        <v>4.3501304999999988</v>
      </c>
      <c r="C113" s="4">
        <f t="shared" si="3"/>
        <v>2.365182386001861</v>
      </c>
    </row>
    <row r="114" spans="1:3" x14ac:dyDescent="0.25">
      <c r="A114" s="4">
        <v>4.4001319999999984</v>
      </c>
      <c r="C114" s="4">
        <f t="shared" si="3"/>
        <v>2.3439980432458927</v>
      </c>
    </row>
    <row r="115" spans="1:3" x14ac:dyDescent="0.25">
      <c r="A115" s="4">
        <v>4.450133499999998</v>
      </c>
      <c r="C115" s="4">
        <f t="shared" si="3"/>
        <v>2.3228606940455787</v>
      </c>
    </row>
    <row r="116" spans="1:3" x14ac:dyDescent="0.25">
      <c r="A116" s="4">
        <v>4.5001349999999976</v>
      </c>
      <c r="C116" s="4">
        <f t="shared" si="3"/>
        <v>2.30176970721672</v>
      </c>
    </row>
    <row r="117" spans="1:3" x14ac:dyDescent="0.25">
      <c r="A117" s="4">
        <v>4.5501364999999971</v>
      </c>
      <c r="C117" s="4">
        <f t="shared" si="3"/>
        <v>2.280724467074434</v>
      </c>
    </row>
    <row r="118" spans="1:3" x14ac:dyDescent="0.25">
      <c r="A118" s="4">
        <v>4.6001379999999967</v>
      </c>
      <c r="C118" s="4">
        <f t="shared" si="3"/>
        <v>2.2597243728678316</v>
      </c>
    </row>
    <row r="119" spans="1:3" x14ac:dyDescent="0.25">
      <c r="A119" s="4">
        <v>4.6501394999999963</v>
      </c>
      <c r="C119" s="4">
        <f t="shared" si="3"/>
        <v>2.2387688382444395</v>
      </c>
    </row>
    <row r="120" spans="1:3" x14ac:dyDescent="0.25">
      <c r="A120" s="4">
        <v>4.7001409999999959</v>
      </c>
      <c r="C120" s="4">
        <f t="shared" si="3"/>
        <v>2.2178572907419447</v>
      </c>
    </row>
    <row r="121" spans="1:3" x14ac:dyDescent="0.25">
      <c r="A121" s="4">
        <v>4.7501424999999955</v>
      </c>
      <c r="C121" s="4">
        <f t="shared" si="3"/>
        <v>2.1969891713051819</v>
      </c>
    </row>
    <row r="122" spans="1:3" x14ac:dyDescent="0.25">
      <c r="A122" s="4">
        <v>4.8001439999999951</v>
      </c>
      <c r="C122" s="4">
        <f t="shared" si="3"/>
        <v>2.1761639338264964</v>
      </c>
    </row>
    <row r="123" spans="1:3" x14ac:dyDescent="0.25">
      <c r="A123" s="4">
        <v>4.8501454999999947</v>
      </c>
      <c r="C123" s="4">
        <f t="shared" si="3"/>
        <v>2.155381044707843</v>
      </c>
    </row>
    <row r="124" spans="1:3" x14ac:dyDescent="0.25">
      <c r="A124" s="4">
        <v>4.9001469999999943</v>
      </c>
      <c r="C124" s="4">
        <f t="shared" si="3"/>
        <v>2.134639982443141</v>
      </c>
    </row>
    <row r="125" spans="1:3" x14ac:dyDescent="0.25">
      <c r="A125" s="4">
        <v>4.9501484999999938</v>
      </c>
      <c r="C125" s="4">
        <f t="shared" si="3"/>
        <v>2.1139402372195844</v>
      </c>
    </row>
    <row r="126" spans="1:3" x14ac:dyDescent="0.25">
      <c r="A126" s="4">
        <v>5.0001499999999934</v>
      </c>
      <c r="C126" s="4">
        <f t="shared" si="3"/>
        <v>2.0932813105366943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zoomScale="80" zoomScaleNormal="80" workbookViewId="0">
      <selection activeCell="C1" sqref="B1:C1048576"/>
    </sheetView>
  </sheetViews>
  <sheetFormatPr defaultRowHeight="12.75" x14ac:dyDescent="0.2"/>
  <cols>
    <col min="1" max="1" width="9.140625" style="3"/>
    <col min="2" max="3" width="10.42578125" style="3" customWidth="1"/>
    <col min="4" max="5" width="9.140625" style="3"/>
    <col min="6" max="6" width="12.5703125" style="3" bestFit="1" customWidth="1"/>
    <col min="7" max="7" width="19" style="3" bestFit="1" customWidth="1"/>
    <col min="8" max="8" width="16.140625" style="3" bestFit="1" customWidth="1"/>
    <col min="9" max="16384" width="9.140625" style="3"/>
  </cols>
  <sheetData>
    <row r="1" spans="1:14" ht="25.5" x14ac:dyDescent="0.2">
      <c r="A1" s="14" t="s">
        <v>1</v>
      </c>
      <c r="B1" s="15" t="s">
        <v>2</v>
      </c>
      <c r="C1" s="15" t="s">
        <v>3</v>
      </c>
      <c r="D1" s="14" t="s">
        <v>4</v>
      </c>
      <c r="F1" s="14" t="s">
        <v>6</v>
      </c>
      <c r="G1" s="14" t="s">
        <v>7</v>
      </c>
      <c r="H1" s="14" t="s">
        <v>13</v>
      </c>
    </row>
    <row r="2" spans="1:14" x14ac:dyDescent="0.2">
      <c r="A2" s="3">
        <v>0</v>
      </c>
      <c r="B2" s="3">
        <v>7.7992999999999997</v>
      </c>
      <c r="C2" s="3">
        <f t="shared" ref="C2:C21" si="0">LOG((10^$G$5)/(1+10^$G$2)*(10^(-1*(A2/$G$3)^$G$4+$G$2)+10^(-1*(A2/$G$6)^$G$4)))</f>
        <v>7.8179445181391225</v>
      </c>
      <c r="D2" s="3">
        <f t="shared" ref="D2:D21" si="1" xml:space="preserve"> (B2 - C2)^2</f>
        <v>3.4761805664008E-4</v>
      </c>
      <c r="F2" s="3" t="s">
        <v>11</v>
      </c>
      <c r="G2" s="3">
        <v>3.6072707893719689</v>
      </c>
      <c r="H2" s="3">
        <v>0.39405621157814813</v>
      </c>
      <c r="L2" s="16" t="s">
        <v>14</v>
      </c>
      <c r="M2" s="3">
        <v>0.11601306351257218</v>
      </c>
    </row>
    <row r="3" spans="1:14" x14ac:dyDescent="0.2">
      <c r="A3" s="3">
        <v>0.5</v>
      </c>
      <c r="B3" s="3">
        <v>5.0293999999999999</v>
      </c>
      <c r="C3" s="3">
        <f t="shared" si="0"/>
        <v>4.8746242018728898</v>
      </c>
      <c r="D3" s="3">
        <f t="shared" si="1"/>
        <v>2.3955547685883927E-2</v>
      </c>
      <c r="F3" s="3" t="s">
        <v>10</v>
      </c>
      <c r="G3" s="3">
        <v>0.25780878879168678</v>
      </c>
      <c r="H3" s="3">
        <v>0.11588526050262152</v>
      </c>
      <c r="L3" s="16" t="s">
        <v>17</v>
      </c>
      <c r="M3" s="3">
        <f>SQRT(M2)</f>
        <v>0.34060690467542226</v>
      </c>
    </row>
    <row r="4" spans="1:14" x14ac:dyDescent="0.2">
      <c r="A4" s="3">
        <v>1</v>
      </c>
      <c r="B4" s="3">
        <v>3.6335000000000002</v>
      </c>
      <c r="C4" s="3">
        <f t="shared" si="0"/>
        <v>4.1197693198977063</v>
      </c>
      <c r="D4" s="3">
        <f t="shared" si="1"/>
        <v>0.23645785147377768</v>
      </c>
      <c r="F4" s="3" t="s">
        <v>9</v>
      </c>
      <c r="G4" s="3">
        <v>1.6794380658160686</v>
      </c>
      <c r="H4" s="3">
        <v>1.0999770987848414</v>
      </c>
      <c r="L4" s="16" t="s">
        <v>15</v>
      </c>
      <c r="M4" s="3">
        <v>0.96223043263592489</v>
      </c>
    </row>
    <row r="5" spans="1:14" x14ac:dyDescent="0.2">
      <c r="A5" s="3">
        <v>2</v>
      </c>
      <c r="B5" s="3">
        <v>3.6532</v>
      </c>
      <c r="C5" s="3">
        <f t="shared" si="0"/>
        <v>3.9197390822413132</v>
      </c>
      <c r="D5" s="3">
        <f t="shared" si="1"/>
        <v>7.1043082362041501E-2</v>
      </c>
      <c r="F5" s="3" t="s">
        <v>8</v>
      </c>
      <c r="G5" s="3">
        <v>7.8179445181391225</v>
      </c>
      <c r="H5" s="3">
        <v>0.20309871798929083</v>
      </c>
      <c r="L5" s="16" t="s">
        <v>16</v>
      </c>
      <c r="M5" s="3">
        <v>0.95514863875516087</v>
      </c>
    </row>
    <row r="6" spans="1:14" x14ac:dyDescent="0.2">
      <c r="A6" s="3">
        <v>3</v>
      </c>
      <c r="B6" s="3">
        <v>3.9708000000000001</v>
      </c>
      <c r="C6" s="3">
        <f t="shared" si="0"/>
        <v>3.6359611256353745</v>
      </c>
      <c r="D6" s="3">
        <f t="shared" si="1"/>
        <v>0.1121170717857695</v>
      </c>
      <c r="F6" s="3" t="s">
        <v>12</v>
      </c>
      <c r="G6" s="3">
        <v>4.1725497871259885</v>
      </c>
      <c r="H6" s="3">
        <v>1.0194248475725314</v>
      </c>
      <c r="L6" s="16" t="s">
        <v>18</v>
      </c>
      <c r="M6" s="17" t="s">
        <v>49</v>
      </c>
      <c r="N6" s="3" t="s">
        <v>19</v>
      </c>
    </row>
    <row r="7" spans="1:14" x14ac:dyDescent="0.2">
      <c r="A7" s="3">
        <v>5</v>
      </c>
      <c r="B7" s="3">
        <v>2.8837000000000002</v>
      </c>
      <c r="C7" s="3">
        <f t="shared" si="0"/>
        <v>2.8555302841784611</v>
      </c>
      <c r="D7" s="3">
        <f t="shared" si="1"/>
        <v>7.9353288946626714E-4</v>
      </c>
      <c r="F7" s="14" t="s">
        <v>20</v>
      </c>
      <c r="L7" s="17"/>
    </row>
    <row r="8" spans="1:14" x14ac:dyDescent="0.2">
      <c r="A8" s="3">
        <v>0</v>
      </c>
      <c r="B8" s="3">
        <v>7.7782</v>
      </c>
      <c r="C8" s="3">
        <f t="shared" si="0"/>
        <v>7.8179445181391225</v>
      </c>
      <c r="D8" s="3">
        <f t="shared" si="1"/>
        <v>1.5796267221110372E-3</v>
      </c>
      <c r="F8" s="3" t="s">
        <v>21</v>
      </c>
      <c r="L8" s="17"/>
    </row>
    <row r="9" spans="1:14" x14ac:dyDescent="0.2">
      <c r="A9" s="3">
        <v>0.5</v>
      </c>
      <c r="B9" s="3">
        <v>5.2945000000000002</v>
      </c>
      <c r="C9" s="3">
        <f t="shared" si="0"/>
        <v>4.8746242018728898</v>
      </c>
      <c r="D9" s="3">
        <f t="shared" si="1"/>
        <v>0.17629568585287797</v>
      </c>
      <c r="F9" s="14" t="s">
        <v>22</v>
      </c>
      <c r="L9" s="17"/>
    </row>
    <row r="10" spans="1:14" x14ac:dyDescent="0.2">
      <c r="A10" s="3">
        <v>1</v>
      </c>
      <c r="B10" s="3">
        <v>4.6989999999999998</v>
      </c>
      <c r="C10" s="3">
        <f t="shared" si="0"/>
        <v>4.1197693198977063</v>
      </c>
      <c r="D10" s="3">
        <f t="shared" si="1"/>
        <v>0.33550818077176547</v>
      </c>
      <c r="F10" s="3" t="s">
        <v>23</v>
      </c>
      <c r="L10" s="17"/>
    </row>
    <row r="11" spans="1:14" x14ac:dyDescent="0.2">
      <c r="A11" s="3">
        <v>2</v>
      </c>
      <c r="B11" s="3">
        <v>3.9777</v>
      </c>
      <c r="C11" s="3">
        <f t="shared" si="0"/>
        <v>3.9197390822413132</v>
      </c>
      <c r="D11" s="3">
        <f t="shared" si="1"/>
        <v>3.3594679874292591E-3</v>
      </c>
      <c r="F11" s="14" t="s">
        <v>24</v>
      </c>
      <c r="L11" s="17"/>
    </row>
    <row r="12" spans="1:14" x14ac:dyDescent="0.2">
      <c r="A12" s="3">
        <v>3</v>
      </c>
      <c r="B12" s="3">
        <v>3.9542000000000002</v>
      </c>
      <c r="C12" s="3">
        <f t="shared" si="0"/>
        <v>3.6359611256353745</v>
      </c>
      <c r="D12" s="3">
        <f t="shared" si="1"/>
        <v>0.10127598115686397</v>
      </c>
      <c r="F12" s="33" t="s">
        <v>25</v>
      </c>
      <c r="G12" s="33"/>
      <c r="H12" s="33"/>
      <c r="I12" s="33"/>
      <c r="J12" s="33"/>
      <c r="K12" s="33"/>
      <c r="L12" s="33"/>
    </row>
    <row r="13" spans="1:14" x14ac:dyDescent="0.2">
      <c r="A13" s="3">
        <v>4</v>
      </c>
      <c r="B13" s="3">
        <v>3.4548000000000001</v>
      </c>
      <c r="C13" s="3">
        <f t="shared" si="0"/>
        <v>3.2790371493231181</v>
      </c>
      <c r="D13" s="3">
        <f t="shared" si="1"/>
        <v>3.0892579678063928E-2</v>
      </c>
      <c r="F13" s="33"/>
      <c r="G13" s="33"/>
      <c r="H13" s="33"/>
      <c r="I13" s="33"/>
      <c r="J13" s="33"/>
      <c r="K13" s="33"/>
      <c r="L13" s="33"/>
    </row>
    <row r="14" spans="1:14" x14ac:dyDescent="0.2">
      <c r="A14" s="3">
        <v>5</v>
      </c>
      <c r="B14" s="3">
        <v>2.8451</v>
      </c>
      <c r="C14" s="3">
        <f t="shared" si="0"/>
        <v>2.8555302841784611</v>
      </c>
      <c r="D14" s="3">
        <f t="shared" si="1"/>
        <v>1.0879082804345692E-4</v>
      </c>
      <c r="F14" s="33"/>
      <c r="G14" s="33"/>
      <c r="H14" s="33"/>
      <c r="I14" s="33"/>
      <c r="J14" s="33"/>
      <c r="K14" s="33"/>
      <c r="L14" s="33"/>
    </row>
    <row r="15" spans="1:14" x14ac:dyDescent="0.2">
      <c r="A15" s="3">
        <v>0</v>
      </c>
      <c r="B15" s="3">
        <v>7.8632999999999997</v>
      </c>
      <c r="C15" s="3">
        <f t="shared" si="0"/>
        <v>7.8179445181391225</v>
      </c>
      <c r="D15" s="3">
        <f t="shared" si="1"/>
        <v>2.0571197348323638E-3</v>
      </c>
      <c r="L15" s="17"/>
    </row>
    <row r="16" spans="1:14" x14ac:dyDescent="0.2">
      <c r="A16" s="3">
        <v>0.5</v>
      </c>
      <c r="B16" s="3">
        <v>4.2480000000000002</v>
      </c>
      <c r="C16" s="3">
        <f t="shared" si="0"/>
        <v>4.8746242018728898</v>
      </c>
      <c r="D16" s="3">
        <f t="shared" si="1"/>
        <v>0.39265789037283588</v>
      </c>
      <c r="L16" s="17"/>
    </row>
    <row r="17" spans="1:12" x14ac:dyDescent="0.2">
      <c r="A17" s="3">
        <v>1</v>
      </c>
      <c r="B17" s="3">
        <v>3.8633000000000002</v>
      </c>
      <c r="C17" s="3">
        <f t="shared" si="0"/>
        <v>4.1197693198977063</v>
      </c>
      <c r="D17" s="3">
        <f t="shared" si="1"/>
        <v>6.5776512048791938E-2</v>
      </c>
      <c r="L17" s="17"/>
    </row>
    <row r="18" spans="1:12" x14ac:dyDescent="0.2">
      <c r="A18" s="3">
        <v>2</v>
      </c>
      <c r="B18" s="3">
        <v>3.5249999999999999</v>
      </c>
      <c r="C18" s="3">
        <f t="shared" si="0"/>
        <v>3.9197390822413132</v>
      </c>
      <c r="D18" s="3">
        <f t="shared" si="1"/>
        <v>0.15581894304871427</v>
      </c>
      <c r="L18" s="17"/>
    </row>
    <row r="19" spans="1:12" x14ac:dyDescent="0.2">
      <c r="A19" s="3">
        <v>3</v>
      </c>
      <c r="B19" s="3">
        <v>3.4232</v>
      </c>
      <c r="C19" s="3">
        <f t="shared" si="0"/>
        <v>3.6359611256353745</v>
      </c>
      <c r="D19" s="3">
        <f t="shared" si="1"/>
        <v>4.5267296581631623E-2</v>
      </c>
      <c r="L19" s="17"/>
    </row>
    <row r="20" spans="1:12" x14ac:dyDescent="0.2">
      <c r="A20" s="3">
        <v>4</v>
      </c>
      <c r="B20" s="3">
        <v>3.5623</v>
      </c>
      <c r="C20" s="3">
        <f t="shared" si="0"/>
        <v>3.2790371493231181</v>
      </c>
      <c r="D20" s="3">
        <f t="shared" si="1"/>
        <v>8.0237842573593524E-2</v>
      </c>
      <c r="L20" s="17"/>
    </row>
    <row r="21" spans="1:12" x14ac:dyDescent="0.2">
      <c r="A21" s="3">
        <v>5</v>
      </c>
      <c r="B21" s="3">
        <v>2.7118000000000002</v>
      </c>
      <c r="C21" s="3">
        <f t="shared" si="0"/>
        <v>2.8555302841784611</v>
      </c>
      <c r="D21" s="3">
        <f t="shared" si="1"/>
        <v>2.0658394590021126E-2</v>
      </c>
      <c r="L21" s="17"/>
    </row>
    <row r="22" spans="1:12" x14ac:dyDescent="0.2">
      <c r="A22" s="14" t="s">
        <v>5</v>
      </c>
      <c r="D22" s="3">
        <f>SUM(D2:D21)</f>
        <v>1.8562090162011549</v>
      </c>
    </row>
    <row r="25" spans="1:12" x14ac:dyDescent="0.2">
      <c r="A25" s="3">
        <v>0</v>
      </c>
      <c r="C25" s="3">
        <f>LOG((10^$G$5)/(1+10^$G$2)*(10^(-1*(A25/$G$3)^$G$4+$G$2)+10^(-1*(A25/$G$6)^$G$4)))</f>
        <v>7.8179445181391225</v>
      </c>
    </row>
    <row r="26" spans="1:12" x14ac:dyDescent="0.2">
      <c r="A26" s="3">
        <v>0.05</v>
      </c>
      <c r="C26" s="3">
        <f t="shared" ref="C26:C89" si="2">LOG((10^$G$5)/(1+10^$G$2)*(10^(-1*(A26/$G$3)^$G$4+$G$2)+10^(-1*(A26/$G$6)^$G$4)))</f>
        <v>7.7543271999730861</v>
      </c>
    </row>
    <row r="27" spans="1:12" x14ac:dyDescent="0.2">
      <c r="A27" s="3">
        <v>0.1</v>
      </c>
      <c r="C27" s="3">
        <f t="shared" si="2"/>
        <v>7.6141860473548562</v>
      </c>
    </row>
    <row r="28" spans="1:12" x14ac:dyDescent="0.2">
      <c r="A28" s="3">
        <v>0.15000000000000002</v>
      </c>
      <c r="C28" s="3">
        <f t="shared" si="2"/>
        <v>7.4154025703442032</v>
      </c>
    </row>
    <row r="29" spans="1:12" x14ac:dyDescent="0.2">
      <c r="A29" s="3">
        <v>0.2</v>
      </c>
      <c r="C29" s="3">
        <f t="shared" si="2"/>
        <v>7.1654644649615822</v>
      </c>
    </row>
    <row r="30" spans="1:12" x14ac:dyDescent="0.2">
      <c r="A30" s="3">
        <v>0.25</v>
      </c>
      <c r="C30" s="3">
        <f t="shared" si="2"/>
        <v>6.8691158216696087</v>
      </c>
    </row>
    <row r="31" spans="1:12" x14ac:dyDescent="0.2">
      <c r="A31" s="3">
        <v>0.3</v>
      </c>
      <c r="C31" s="3">
        <f t="shared" si="2"/>
        <v>6.5299947552666406</v>
      </c>
    </row>
    <row r="32" spans="1:12" x14ac:dyDescent="0.2">
      <c r="A32" s="3">
        <v>0.35</v>
      </c>
      <c r="C32" s="3">
        <f t="shared" si="2"/>
        <v>6.1516508150863265</v>
      </c>
    </row>
    <row r="33" spans="1:3" x14ac:dyDescent="0.2">
      <c r="A33" s="3">
        <v>0.39999999999999997</v>
      </c>
      <c r="C33" s="3">
        <f t="shared" si="2"/>
        <v>5.7392139772681858</v>
      </c>
    </row>
    <row r="34" spans="1:3" x14ac:dyDescent="0.2">
      <c r="A34" s="3">
        <v>0.44999999999999996</v>
      </c>
      <c r="C34" s="3">
        <f t="shared" si="2"/>
        <v>5.3038635443919446</v>
      </c>
    </row>
    <row r="35" spans="1:3" x14ac:dyDescent="0.2">
      <c r="A35" s="3">
        <v>0.49999999999999994</v>
      </c>
      <c r="C35" s="3">
        <f t="shared" si="2"/>
        <v>4.8746242018728907</v>
      </c>
    </row>
    <row r="36" spans="1:3" x14ac:dyDescent="0.2">
      <c r="A36" s="3">
        <v>0.54999999999999993</v>
      </c>
      <c r="C36" s="3">
        <f t="shared" si="2"/>
        <v>4.5151348641541853</v>
      </c>
    </row>
    <row r="37" spans="1:3" x14ac:dyDescent="0.2">
      <c r="A37" s="3">
        <v>0.6</v>
      </c>
      <c r="C37" s="3">
        <f t="shared" si="2"/>
        <v>4.2948669409728417</v>
      </c>
    </row>
    <row r="38" spans="1:3" x14ac:dyDescent="0.2">
      <c r="A38" s="3">
        <v>0.65</v>
      </c>
      <c r="C38" s="3">
        <f t="shared" si="2"/>
        <v>4.201637636464211</v>
      </c>
    </row>
    <row r="39" spans="1:3" x14ac:dyDescent="0.2">
      <c r="A39" s="3">
        <v>0.70000000000000007</v>
      </c>
      <c r="C39" s="3">
        <f t="shared" si="2"/>
        <v>4.1693618687831959</v>
      </c>
    </row>
    <row r="40" spans="1:3" x14ac:dyDescent="0.2">
      <c r="A40" s="3">
        <v>0.75000000000000011</v>
      </c>
      <c r="C40" s="3">
        <f t="shared" si="2"/>
        <v>4.1565098346592988</v>
      </c>
    </row>
    <row r="41" spans="1:3" x14ac:dyDescent="0.2">
      <c r="A41" s="3">
        <v>0.80000000000000016</v>
      </c>
      <c r="C41" s="3">
        <f t="shared" si="2"/>
        <v>4.1485538969165434</v>
      </c>
    </row>
    <row r="42" spans="1:3" x14ac:dyDescent="0.2">
      <c r="A42" s="3">
        <v>0.8500000000000002</v>
      </c>
      <c r="C42" s="3">
        <f t="shared" si="2"/>
        <v>4.1415361449682297</v>
      </c>
    </row>
    <row r="43" spans="1:3" x14ac:dyDescent="0.2">
      <c r="A43" s="3">
        <v>0.90000000000000024</v>
      </c>
      <c r="C43" s="3">
        <f t="shared" si="2"/>
        <v>4.1345084478985692</v>
      </c>
    </row>
    <row r="44" spans="1:3" x14ac:dyDescent="0.2">
      <c r="A44" s="3">
        <v>0.95000000000000029</v>
      </c>
      <c r="C44" s="3">
        <f t="shared" si="2"/>
        <v>4.1272656104741454</v>
      </c>
    </row>
    <row r="45" spans="1:3" x14ac:dyDescent="0.2">
      <c r="A45" s="3">
        <v>1.0000000000000002</v>
      </c>
      <c r="C45" s="3">
        <f t="shared" si="2"/>
        <v>4.1197693198977063</v>
      </c>
    </row>
    <row r="46" spans="1:3" x14ac:dyDescent="0.2">
      <c r="A46" s="3">
        <v>1.0500000000000003</v>
      </c>
      <c r="C46" s="3">
        <f t="shared" si="2"/>
        <v>4.1120157174515848</v>
      </c>
    </row>
    <row r="47" spans="1:3" x14ac:dyDescent="0.2">
      <c r="A47" s="3">
        <v>1.1000000000000003</v>
      </c>
      <c r="C47" s="3">
        <f t="shared" si="2"/>
        <v>4.1040073798978147</v>
      </c>
    </row>
    <row r="48" spans="1:3" x14ac:dyDescent="0.2">
      <c r="A48" s="3">
        <v>1.1500000000000004</v>
      </c>
      <c r="C48" s="3">
        <f t="shared" si="2"/>
        <v>4.095747844515631</v>
      </c>
    </row>
    <row r="49" spans="1:3" x14ac:dyDescent="0.2">
      <c r="A49" s="3">
        <v>1.2000000000000004</v>
      </c>
      <c r="C49" s="3">
        <f t="shared" si="2"/>
        <v>4.0872406304704763</v>
      </c>
    </row>
    <row r="50" spans="1:3" x14ac:dyDescent="0.2">
      <c r="A50" s="3">
        <v>1.2500000000000004</v>
      </c>
      <c r="C50" s="3">
        <f t="shared" si="2"/>
        <v>4.0784890899324964</v>
      </c>
    </row>
    <row r="51" spans="1:3" x14ac:dyDescent="0.2">
      <c r="A51" s="3">
        <v>1.3000000000000005</v>
      </c>
      <c r="C51" s="3">
        <f t="shared" si="2"/>
        <v>4.0694963997619373</v>
      </c>
    </row>
    <row r="52" spans="1:3" x14ac:dyDescent="0.2">
      <c r="A52" s="3">
        <v>1.3500000000000005</v>
      </c>
      <c r="C52" s="3">
        <f t="shared" si="2"/>
        <v>4.0602655737956965</v>
      </c>
    </row>
    <row r="53" spans="1:3" x14ac:dyDescent="0.2">
      <c r="A53" s="3">
        <v>1.4000000000000006</v>
      </c>
      <c r="C53" s="3">
        <f t="shared" si="2"/>
        <v>4.0507994765523314</v>
      </c>
    </row>
    <row r="54" spans="1:3" x14ac:dyDescent="0.2">
      <c r="A54" s="3">
        <v>1.4500000000000006</v>
      </c>
      <c r="C54" s="3">
        <f t="shared" si="2"/>
        <v>4.0411008357064295</v>
      </c>
    </row>
    <row r="55" spans="1:3" x14ac:dyDescent="0.2">
      <c r="A55" s="3">
        <v>1.5000000000000007</v>
      </c>
      <c r="C55" s="3">
        <f t="shared" si="2"/>
        <v>4.0311722531709968</v>
      </c>
    </row>
    <row r="56" spans="1:3" x14ac:dyDescent="0.2">
      <c r="A56" s="3">
        <v>1.5500000000000007</v>
      </c>
      <c r="C56" s="3">
        <f t="shared" si="2"/>
        <v>4.0210162149445239</v>
      </c>
    </row>
    <row r="57" spans="1:3" x14ac:dyDescent="0.2">
      <c r="A57" s="3">
        <v>1.6000000000000008</v>
      </c>
      <c r="C57" s="3">
        <f t="shared" si="2"/>
        <v>4.0106350998912355</v>
      </c>
    </row>
    <row r="58" spans="1:3" x14ac:dyDescent="0.2">
      <c r="A58" s="3">
        <v>1.6500000000000008</v>
      </c>
      <c r="C58" s="3">
        <f t="shared" si="2"/>
        <v>4.0000311875995962</v>
      </c>
    </row>
    <row r="59" spans="1:3" x14ac:dyDescent="0.2">
      <c r="A59" s="3">
        <v>1.7000000000000008</v>
      </c>
      <c r="C59" s="3">
        <f t="shared" si="2"/>
        <v>3.9892066654411007</v>
      </c>
    </row>
    <row r="60" spans="1:3" x14ac:dyDescent="0.2">
      <c r="A60" s="3">
        <v>1.7500000000000009</v>
      </c>
      <c r="C60" s="3">
        <f t="shared" si="2"/>
        <v>3.9781636349320872</v>
      </c>
    </row>
    <row r="61" spans="1:3" x14ac:dyDescent="0.2">
      <c r="A61" s="3">
        <v>1.8000000000000009</v>
      </c>
      <c r="C61" s="3">
        <f t="shared" si="2"/>
        <v>3.9669041174855582</v>
      </c>
    </row>
    <row r="62" spans="1:3" x14ac:dyDescent="0.2">
      <c r="A62" s="3">
        <v>1.850000000000001</v>
      </c>
      <c r="C62" s="3">
        <f t="shared" si="2"/>
        <v>3.9554300596269809</v>
      </c>
    </row>
    <row r="63" spans="1:3" x14ac:dyDescent="0.2">
      <c r="A63" s="3">
        <v>1.900000000000001</v>
      </c>
      <c r="C63" s="3">
        <f t="shared" si="2"/>
        <v>3.9437433377373061</v>
      </c>
    </row>
    <row r="64" spans="1:3" x14ac:dyDescent="0.2">
      <c r="A64" s="3">
        <v>1.9500000000000011</v>
      </c>
      <c r="C64" s="3">
        <f t="shared" si="2"/>
        <v>3.9318457623774874</v>
      </c>
    </row>
    <row r="65" spans="1:3" x14ac:dyDescent="0.2">
      <c r="A65" s="3">
        <v>2.0000000000000009</v>
      </c>
      <c r="C65" s="3">
        <f t="shared" si="2"/>
        <v>3.9197390822413132</v>
      </c>
    </row>
    <row r="66" spans="1:3" x14ac:dyDescent="0.2">
      <c r="A66" s="3">
        <v>2.0500000000000007</v>
      </c>
      <c r="C66" s="3">
        <f t="shared" si="2"/>
        <v>3.9074249877770759</v>
      </c>
    </row>
    <row r="67" spans="1:3" x14ac:dyDescent="0.2">
      <c r="A67" s="3">
        <v>2.1000000000000005</v>
      </c>
      <c r="C67" s="3">
        <f t="shared" si="2"/>
        <v>3.8949051145132936</v>
      </c>
    </row>
    <row r="68" spans="1:3" x14ac:dyDescent="0.2">
      <c r="A68" s="3">
        <v>2.1500000000000004</v>
      </c>
      <c r="C68" s="3">
        <f t="shared" si="2"/>
        <v>3.8821810461191979</v>
      </c>
    </row>
    <row r="69" spans="1:3" x14ac:dyDescent="0.2">
      <c r="A69" s="3">
        <v>2.2000000000000002</v>
      </c>
      <c r="C69" s="3">
        <f t="shared" si="2"/>
        <v>3.8692543172268716</v>
      </c>
    </row>
    <row r="70" spans="1:3" x14ac:dyDescent="0.2">
      <c r="A70" s="3">
        <v>2.25</v>
      </c>
      <c r="C70" s="3">
        <f t="shared" si="2"/>
        <v>3.8561264160386348</v>
      </c>
    </row>
    <row r="71" spans="1:3" x14ac:dyDescent="0.2">
      <c r="A71" s="3">
        <v>2.2999999999999998</v>
      </c>
      <c r="C71" s="3">
        <f t="shared" si="2"/>
        <v>3.8427987867404725</v>
      </c>
    </row>
    <row r="72" spans="1:3" x14ac:dyDescent="0.2">
      <c r="A72" s="3">
        <v>2.3499999999999996</v>
      </c>
      <c r="C72" s="3">
        <f t="shared" si="2"/>
        <v>3.8292728317398641</v>
      </c>
    </row>
    <row r="73" spans="1:3" x14ac:dyDescent="0.2">
      <c r="A73" s="3">
        <v>2.3999999999999995</v>
      </c>
      <c r="C73" s="3">
        <f t="shared" si="2"/>
        <v>3.8155499137442863</v>
      </c>
    </row>
    <row r="74" spans="1:3" x14ac:dyDescent="0.2">
      <c r="A74" s="3">
        <v>2.4499999999999993</v>
      </c>
      <c r="C74" s="3">
        <f t="shared" si="2"/>
        <v>3.8016313576948377</v>
      </c>
    </row>
    <row r="75" spans="1:3" x14ac:dyDescent="0.2">
      <c r="A75" s="3">
        <v>2.4999999999999991</v>
      </c>
      <c r="C75" s="3">
        <f t="shared" si="2"/>
        <v>3.7875184525678618</v>
      </c>
    </row>
    <row r="76" spans="1:3" x14ac:dyDescent="0.2">
      <c r="A76" s="3">
        <v>2.5499999999999989</v>
      </c>
      <c r="C76" s="3">
        <f t="shared" si="2"/>
        <v>3.7732124530560491</v>
      </c>
    </row>
    <row r="77" spans="1:3" x14ac:dyDescent="0.2">
      <c r="A77" s="3">
        <v>2.5999999999999988</v>
      </c>
      <c r="C77" s="3">
        <f t="shared" si="2"/>
        <v>3.7587145811393134</v>
      </c>
    </row>
    <row r="78" spans="1:3" x14ac:dyDescent="0.2">
      <c r="A78" s="3">
        <v>2.6499999999999986</v>
      </c>
      <c r="C78" s="3">
        <f t="shared" si="2"/>
        <v>3.7440260275546549</v>
      </c>
    </row>
    <row r="79" spans="1:3" x14ac:dyDescent="0.2">
      <c r="A79" s="3">
        <v>2.6999999999999984</v>
      </c>
      <c r="C79" s="3">
        <f t="shared" si="2"/>
        <v>3.7291479531733067</v>
      </c>
    </row>
    <row r="80" spans="1:3" x14ac:dyDescent="0.2">
      <c r="A80" s="3">
        <v>2.7499999999999982</v>
      </c>
      <c r="C80" s="3">
        <f t="shared" si="2"/>
        <v>3.7140814902926347</v>
      </c>
    </row>
    <row r="81" spans="1:3" x14ac:dyDescent="0.2">
      <c r="A81" s="3">
        <v>2.799999999999998</v>
      </c>
      <c r="C81" s="3">
        <f t="shared" si="2"/>
        <v>3.6988277438495261</v>
      </c>
    </row>
    <row r="82" spans="1:3" x14ac:dyDescent="0.2">
      <c r="A82" s="3">
        <v>2.8499999999999979</v>
      </c>
      <c r="C82" s="3">
        <f t="shared" si="2"/>
        <v>3.6833877925613687</v>
      </c>
    </row>
    <row r="83" spans="1:3" x14ac:dyDescent="0.2">
      <c r="A83" s="3">
        <v>2.8999999999999977</v>
      </c>
      <c r="C83" s="3">
        <f t="shared" si="2"/>
        <v>3.6677626900001448</v>
      </c>
    </row>
    <row r="84" spans="1:3" x14ac:dyDescent="0.2">
      <c r="A84" s="3">
        <v>2.9499999999999975</v>
      </c>
      <c r="C84" s="3">
        <f t="shared" si="2"/>
        <v>3.6519534656046453</v>
      </c>
    </row>
    <row r="85" spans="1:3" x14ac:dyDescent="0.2">
      <c r="A85" s="3">
        <v>2.9999999999999973</v>
      </c>
      <c r="C85" s="3">
        <f t="shared" si="2"/>
        <v>3.6359611256353754</v>
      </c>
    </row>
    <row r="86" spans="1:3" x14ac:dyDescent="0.2">
      <c r="A86" s="3">
        <v>3.0499999999999972</v>
      </c>
      <c r="C86" s="3">
        <f t="shared" si="2"/>
        <v>3.619786654076294</v>
      </c>
    </row>
    <row r="87" spans="1:3" x14ac:dyDescent="0.2">
      <c r="A87" s="3">
        <v>3.099999999999997</v>
      </c>
      <c r="C87" s="3">
        <f t="shared" si="2"/>
        <v>3.6034310134871794</v>
      </c>
    </row>
    <row r="88" spans="1:3" x14ac:dyDescent="0.2">
      <c r="A88" s="3">
        <v>3.1499999999999968</v>
      </c>
      <c r="C88" s="3">
        <f t="shared" si="2"/>
        <v>3.5868951458100797</v>
      </c>
    </row>
    <row r="89" spans="1:3" x14ac:dyDescent="0.2">
      <c r="A89" s="3">
        <v>3.1999999999999966</v>
      </c>
      <c r="C89" s="3">
        <f t="shared" si="2"/>
        <v>3.5701799731330199</v>
      </c>
    </row>
    <row r="90" spans="1:3" x14ac:dyDescent="0.2">
      <c r="A90" s="3">
        <v>3.2499999999999964</v>
      </c>
      <c r="C90" s="3">
        <f t="shared" ref="C90:C125" si="3">LOG((10^$G$5)/(1+10^$G$2)*(10^(-1*(A90/$G$3)^$G$4+$G$2)+10^(-1*(A90/$G$6)^$G$4)))</f>
        <v>3.5532863984138578</v>
      </c>
    </row>
    <row r="91" spans="1:3" x14ac:dyDescent="0.2">
      <c r="A91" s="3">
        <v>3.2999999999999963</v>
      </c>
      <c r="C91" s="3">
        <f t="shared" si="3"/>
        <v>3.5362153061669641</v>
      </c>
    </row>
    <row r="92" spans="1:3" x14ac:dyDescent="0.2">
      <c r="A92" s="3">
        <v>3.3499999999999961</v>
      </c>
      <c r="C92" s="3">
        <f t="shared" si="3"/>
        <v>3.5189675631151633</v>
      </c>
    </row>
    <row r="93" spans="1:3" x14ac:dyDescent="0.2">
      <c r="A93" s="3">
        <v>3.3999999999999959</v>
      </c>
      <c r="C93" s="3">
        <f t="shared" si="3"/>
        <v>3.5015440188091964</v>
      </c>
    </row>
    <row r="94" spans="1:3" x14ac:dyDescent="0.2">
      <c r="A94" s="3">
        <v>3.4499999999999957</v>
      </c>
      <c r="C94" s="3">
        <f t="shared" si="3"/>
        <v>3.4839455062167697</v>
      </c>
    </row>
    <row r="95" spans="1:3" x14ac:dyDescent="0.2">
      <c r="A95" s="3">
        <v>3.4999999999999956</v>
      </c>
      <c r="C95" s="3">
        <f t="shared" si="3"/>
        <v>3.4661728422831173</v>
      </c>
    </row>
    <row r="96" spans="1:3" x14ac:dyDescent="0.2">
      <c r="A96" s="3">
        <v>3.5499999999999954</v>
      </c>
      <c r="C96" s="3">
        <f t="shared" si="3"/>
        <v>3.4482268284648314</v>
      </c>
    </row>
    <row r="97" spans="1:3" x14ac:dyDescent="0.2">
      <c r="A97" s="3">
        <v>3.5999999999999952</v>
      </c>
      <c r="C97" s="3">
        <f t="shared" si="3"/>
        <v>3.4301082512386039</v>
      </c>
    </row>
    <row r="98" spans="1:3" x14ac:dyDescent="0.2">
      <c r="A98" s="3">
        <v>3.649999999999995</v>
      </c>
      <c r="C98" s="3">
        <f t="shared" si="3"/>
        <v>3.4118178825863885</v>
      </c>
    </row>
    <row r="99" spans="1:3" x14ac:dyDescent="0.2">
      <c r="A99" s="3">
        <v>3.6999999999999948</v>
      </c>
      <c r="C99" s="3">
        <f t="shared" si="3"/>
        <v>3.393356480458388</v>
      </c>
    </row>
    <row r="100" spans="1:3" x14ac:dyDescent="0.2">
      <c r="A100" s="3">
        <v>3.7499999999999947</v>
      </c>
      <c r="C100" s="3">
        <f t="shared" si="3"/>
        <v>3.3747247892151671</v>
      </c>
    </row>
    <row r="101" spans="1:3" x14ac:dyDescent="0.2">
      <c r="A101" s="3">
        <v>3.7999999999999945</v>
      </c>
      <c r="C101" s="3">
        <f t="shared" si="3"/>
        <v>3.3559235400500933</v>
      </c>
    </row>
    <row r="102" spans="1:3" x14ac:dyDescent="0.2">
      <c r="A102" s="3">
        <v>3.8499999999999943</v>
      </c>
      <c r="C102" s="3">
        <f t="shared" si="3"/>
        <v>3.3369534513932435</v>
      </c>
    </row>
    <row r="103" spans="1:3" x14ac:dyDescent="0.2">
      <c r="A103" s="3">
        <v>3.8999999999999941</v>
      </c>
      <c r="C103" s="3">
        <f t="shared" si="3"/>
        <v>3.3178152292978047</v>
      </c>
    </row>
    <row r="104" spans="1:3" x14ac:dyDescent="0.2">
      <c r="A104" s="3">
        <v>3.949999999999994</v>
      </c>
      <c r="C104" s="3">
        <f t="shared" si="3"/>
        <v>3.2985095678099539</v>
      </c>
    </row>
    <row r="105" spans="1:3" x14ac:dyDescent="0.2">
      <c r="A105" s="3">
        <v>3.9999999999999938</v>
      </c>
      <c r="C105" s="3">
        <f t="shared" si="3"/>
        <v>3.2790371493231203</v>
      </c>
    </row>
    <row r="106" spans="1:3" x14ac:dyDescent="0.2">
      <c r="A106" s="3">
        <v>4.0499999999999936</v>
      </c>
      <c r="C106" s="3">
        <f t="shared" si="3"/>
        <v>3.2593986449174799</v>
      </c>
    </row>
    <row r="107" spans="1:3" x14ac:dyDescent="0.2">
      <c r="A107" s="3">
        <v>4.0999999999999934</v>
      </c>
      <c r="C107" s="3">
        <f t="shared" si="3"/>
        <v>3.2395947146854689</v>
      </c>
    </row>
    <row r="108" spans="1:3" x14ac:dyDescent="0.2">
      <c r="A108" s="3">
        <v>4.1499999999999932</v>
      </c>
      <c r="C108" s="3">
        <f t="shared" si="3"/>
        <v>3.2196260080440617</v>
      </c>
    </row>
    <row r="109" spans="1:3" x14ac:dyDescent="0.2">
      <c r="A109" s="3">
        <v>4.1999999999999931</v>
      </c>
      <c r="C109" s="3">
        <f t="shared" si="3"/>
        <v>3.199493164034501</v>
      </c>
    </row>
    <row r="110" spans="1:3" x14ac:dyDescent="0.2">
      <c r="A110" s="3">
        <v>4.2499999999999929</v>
      </c>
      <c r="C110" s="3">
        <f t="shared" si="3"/>
        <v>3.179196811610129</v>
      </c>
    </row>
    <row r="111" spans="1:3" x14ac:dyDescent="0.2">
      <c r="A111" s="3">
        <v>4.2999999999999927</v>
      </c>
      <c r="C111" s="3">
        <f t="shared" si="3"/>
        <v>3.158737569912931</v>
      </c>
    </row>
    <row r="112" spans="1:3" x14ac:dyDescent="0.2">
      <c r="A112" s="3">
        <v>4.3499999999999925</v>
      </c>
      <c r="C112" s="3">
        <f t="shared" si="3"/>
        <v>3.1381160485393522</v>
      </c>
    </row>
    <row r="113" spans="1:3" x14ac:dyDescent="0.2">
      <c r="A113" s="3">
        <v>4.3999999999999924</v>
      </c>
      <c r="C113" s="3">
        <f t="shared" si="3"/>
        <v>3.117332847795931</v>
      </c>
    </row>
    <row r="114" spans="1:3" x14ac:dyDescent="0.2">
      <c r="A114" s="3">
        <v>4.4499999999999922</v>
      </c>
      <c r="C114" s="3">
        <f t="shared" si="3"/>
        <v>3.096388558945252</v>
      </c>
    </row>
    <row r="115" spans="1:3" x14ac:dyDescent="0.2">
      <c r="A115" s="3">
        <v>4.499999999999992</v>
      </c>
      <c r="C115" s="3">
        <f t="shared" si="3"/>
        <v>3.0752837644426751</v>
      </c>
    </row>
    <row r="116" spans="1:3" x14ac:dyDescent="0.2">
      <c r="A116" s="3">
        <v>4.5499999999999918</v>
      </c>
      <c r="C116" s="3">
        <f t="shared" si="3"/>
        <v>3.0540190381643075</v>
      </c>
    </row>
    <row r="117" spans="1:3" x14ac:dyDescent="0.2">
      <c r="A117" s="3">
        <v>4.5999999999999917</v>
      </c>
      <c r="C117" s="3">
        <f t="shared" si="3"/>
        <v>3.0325949456266197</v>
      </c>
    </row>
    <row r="118" spans="1:3" x14ac:dyDescent="0.2">
      <c r="A118" s="3">
        <v>4.6499999999999915</v>
      </c>
      <c r="C118" s="3">
        <f t="shared" si="3"/>
        <v>3.0110120441981025</v>
      </c>
    </row>
    <row r="119" spans="1:3" x14ac:dyDescent="0.2">
      <c r="A119" s="3">
        <v>4.6999999999999913</v>
      </c>
      <c r="C119" s="3">
        <f t="shared" si="3"/>
        <v>2.9892708833033441</v>
      </c>
    </row>
    <row r="120" spans="1:3" x14ac:dyDescent="0.2">
      <c r="A120" s="3">
        <v>4.7499999999999911</v>
      </c>
      <c r="C120" s="3">
        <f t="shared" si="3"/>
        <v>2.9673720046198677</v>
      </c>
    </row>
    <row r="121" spans="1:3" x14ac:dyDescent="0.2">
      <c r="A121" s="3">
        <v>4.7999999999999909</v>
      </c>
      <c r="C121" s="3">
        <f t="shared" si="3"/>
        <v>2.9453159422680621</v>
      </c>
    </row>
    <row r="122" spans="1:3" x14ac:dyDescent="0.2">
      <c r="A122" s="3">
        <v>4.8499999999999908</v>
      </c>
      <c r="C122" s="3">
        <f t="shared" si="3"/>
        <v>2.9231032229945213</v>
      </c>
    </row>
    <row r="123" spans="1:3" x14ac:dyDescent="0.2">
      <c r="A123" s="3">
        <v>4.8999999999999906</v>
      </c>
      <c r="C123" s="3">
        <f t="shared" si="3"/>
        <v>2.9007343663490839</v>
      </c>
    </row>
    <row r="124" spans="1:3" x14ac:dyDescent="0.2">
      <c r="A124" s="3">
        <v>4.9499999999999904</v>
      </c>
      <c r="C124" s="3">
        <f t="shared" si="3"/>
        <v>2.8782098848558548</v>
      </c>
    </row>
    <row r="125" spans="1:3" x14ac:dyDescent="0.2">
      <c r="A125" s="3">
        <v>4.9999999999999902</v>
      </c>
      <c r="C125" s="3">
        <f t="shared" si="3"/>
        <v>2.8555302841784651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22" zoomScale="80" zoomScaleNormal="80" workbookViewId="0">
      <selection sqref="A1:F97"/>
    </sheetView>
  </sheetViews>
  <sheetFormatPr defaultRowHeight="15" x14ac:dyDescent="0.25"/>
  <cols>
    <col min="1" max="1" width="10.42578125" style="4" bestFit="1" customWidth="1"/>
    <col min="2" max="2" width="10.5703125" style="4" bestFit="1" customWidth="1"/>
    <col min="3" max="3" width="13.7109375" bestFit="1" customWidth="1"/>
    <col min="4" max="6" width="9.28515625" style="4" bestFit="1" customWidth="1"/>
    <col min="7" max="16384" width="9.140625" style="4"/>
  </cols>
  <sheetData>
    <row r="1" spans="1:6" x14ac:dyDescent="0.25">
      <c r="A1" s="4" t="s">
        <v>71</v>
      </c>
      <c r="B1" s="4" t="s">
        <v>26</v>
      </c>
      <c r="C1" t="s">
        <v>69</v>
      </c>
      <c r="D1" s="4" t="s">
        <v>0</v>
      </c>
      <c r="E1" s="4" t="s">
        <v>1</v>
      </c>
      <c r="F1" s="18" t="s">
        <v>34</v>
      </c>
    </row>
    <row r="2" spans="1:6" x14ac:dyDescent="0.25">
      <c r="A2" s="31">
        <v>13126</v>
      </c>
      <c r="B2" s="4" t="s">
        <v>27</v>
      </c>
      <c r="C2" t="s">
        <v>70</v>
      </c>
      <c r="D2" s="30">
        <v>4.5</v>
      </c>
      <c r="E2" s="28">
        <v>0</v>
      </c>
      <c r="F2" s="4">
        <v>7.8632999999999997</v>
      </c>
    </row>
    <row r="3" spans="1:6" x14ac:dyDescent="0.25">
      <c r="A3" s="31">
        <v>13126</v>
      </c>
      <c r="B3" s="4" t="s">
        <v>27</v>
      </c>
      <c r="C3" t="s">
        <v>70</v>
      </c>
      <c r="D3" s="30">
        <v>4.5</v>
      </c>
      <c r="E3" s="28">
        <v>0.5</v>
      </c>
      <c r="F3" s="4">
        <v>3.8260999999999998</v>
      </c>
    </row>
    <row r="4" spans="1:6" x14ac:dyDescent="0.25">
      <c r="A4" s="31">
        <v>13126</v>
      </c>
      <c r="B4" s="4" t="s">
        <v>27</v>
      </c>
      <c r="C4" t="s">
        <v>70</v>
      </c>
      <c r="D4" s="30">
        <v>4.5</v>
      </c>
      <c r="E4" s="28">
        <v>1</v>
      </c>
      <c r="F4" s="4">
        <v>3.0354000000000001</v>
      </c>
    </row>
    <row r="5" spans="1:6" x14ac:dyDescent="0.25">
      <c r="A5" s="31">
        <v>13126</v>
      </c>
      <c r="B5" s="4" t="s">
        <v>27</v>
      </c>
      <c r="C5" t="s">
        <v>70</v>
      </c>
      <c r="D5" s="30">
        <v>4.5</v>
      </c>
      <c r="E5" s="28">
        <v>2</v>
      </c>
      <c r="F5" s="4">
        <v>2.3711000000000002</v>
      </c>
    </row>
    <row r="6" spans="1:6" x14ac:dyDescent="0.25">
      <c r="A6" s="31">
        <v>13126</v>
      </c>
      <c r="B6" s="4" t="s">
        <v>27</v>
      </c>
      <c r="C6" t="s">
        <v>70</v>
      </c>
      <c r="D6" s="30">
        <v>4.5</v>
      </c>
      <c r="E6" s="28">
        <v>4</v>
      </c>
      <c r="F6" s="4">
        <v>2.1303000000000001</v>
      </c>
    </row>
    <row r="7" spans="1:6" x14ac:dyDescent="0.25">
      <c r="A7" s="31">
        <v>13126</v>
      </c>
      <c r="B7" s="4" t="s">
        <v>27</v>
      </c>
      <c r="C7" t="s">
        <v>70</v>
      </c>
      <c r="D7" s="30">
        <v>4.5</v>
      </c>
      <c r="E7" s="28">
        <v>5</v>
      </c>
      <c r="F7" s="4">
        <v>1.5441</v>
      </c>
    </row>
    <row r="8" spans="1:6" x14ac:dyDescent="0.25">
      <c r="A8" s="31">
        <v>13126</v>
      </c>
      <c r="B8" s="4" t="s">
        <v>28</v>
      </c>
      <c r="C8" t="s">
        <v>70</v>
      </c>
      <c r="D8" s="30">
        <v>4.5</v>
      </c>
      <c r="E8" s="28">
        <v>0</v>
      </c>
      <c r="F8" s="4">
        <v>8.0531000000000006</v>
      </c>
    </row>
    <row r="9" spans="1:6" x14ac:dyDescent="0.25">
      <c r="A9" s="31">
        <v>13126</v>
      </c>
      <c r="B9" s="4" t="s">
        <v>28</v>
      </c>
      <c r="C9" t="s">
        <v>70</v>
      </c>
      <c r="D9" s="30">
        <v>4.5</v>
      </c>
      <c r="E9" s="28">
        <v>0.5</v>
      </c>
      <c r="F9" s="4">
        <v>2.8451</v>
      </c>
    </row>
    <row r="10" spans="1:6" x14ac:dyDescent="0.25">
      <c r="A10" s="31">
        <v>13126</v>
      </c>
      <c r="B10" s="4" t="s">
        <v>29</v>
      </c>
      <c r="C10" t="s">
        <v>70</v>
      </c>
      <c r="D10" s="30">
        <v>4.5</v>
      </c>
      <c r="E10" s="28">
        <v>0</v>
      </c>
      <c r="F10" s="4">
        <v>8</v>
      </c>
    </row>
    <row r="11" spans="1:6" x14ac:dyDescent="0.25">
      <c r="A11" s="31">
        <v>13126</v>
      </c>
      <c r="B11" s="4" t="s">
        <v>29</v>
      </c>
      <c r="C11" t="s">
        <v>70</v>
      </c>
      <c r="D11" s="30">
        <v>4.5</v>
      </c>
      <c r="E11" s="28">
        <v>0.5</v>
      </c>
      <c r="F11" s="4">
        <v>3.4771000000000001</v>
      </c>
    </row>
    <row r="12" spans="1:6" x14ac:dyDescent="0.25">
      <c r="A12" s="31">
        <v>13126</v>
      </c>
      <c r="B12" s="4" t="s">
        <v>29</v>
      </c>
      <c r="C12" t="s">
        <v>70</v>
      </c>
      <c r="D12" s="30">
        <v>4.5</v>
      </c>
      <c r="E12" s="28">
        <v>1</v>
      </c>
      <c r="F12" s="4">
        <v>2.7671999999999999</v>
      </c>
    </row>
    <row r="13" spans="1:6" x14ac:dyDescent="0.25">
      <c r="A13" s="31">
        <v>13126</v>
      </c>
      <c r="B13" s="4" t="s">
        <v>29</v>
      </c>
      <c r="C13" t="s">
        <v>70</v>
      </c>
      <c r="D13" s="30">
        <v>4.5</v>
      </c>
      <c r="E13" s="28">
        <v>2</v>
      </c>
      <c r="F13" s="4">
        <v>2.8662999999999998</v>
      </c>
    </row>
    <row r="14" spans="1:6" x14ac:dyDescent="0.25">
      <c r="A14" s="31">
        <v>13126</v>
      </c>
      <c r="B14" s="4" t="s">
        <v>29</v>
      </c>
      <c r="C14" t="s">
        <v>70</v>
      </c>
      <c r="D14" s="30">
        <v>4.5</v>
      </c>
      <c r="E14" s="28">
        <v>4</v>
      </c>
      <c r="F14" s="4">
        <v>3.7404000000000002</v>
      </c>
    </row>
    <row r="15" spans="1:6" x14ac:dyDescent="0.25">
      <c r="A15" s="31">
        <v>13126</v>
      </c>
      <c r="B15" s="4" t="s">
        <v>27</v>
      </c>
      <c r="C15" t="s">
        <v>70</v>
      </c>
      <c r="D15" s="30">
        <v>5.5</v>
      </c>
      <c r="E15" s="28">
        <v>0</v>
      </c>
      <c r="F15" s="4">
        <v>7.7992999999999997</v>
      </c>
    </row>
    <row r="16" spans="1:6" x14ac:dyDescent="0.25">
      <c r="A16" s="31">
        <v>13126</v>
      </c>
      <c r="B16" s="4" t="s">
        <v>27</v>
      </c>
      <c r="C16" t="s">
        <v>70</v>
      </c>
      <c r="D16" s="30">
        <v>5.5</v>
      </c>
      <c r="E16" s="28">
        <v>0.5</v>
      </c>
      <c r="F16" s="4">
        <v>7</v>
      </c>
    </row>
    <row r="17" spans="1:6" x14ac:dyDescent="0.25">
      <c r="A17" s="31">
        <v>13126</v>
      </c>
      <c r="B17" s="4" t="s">
        <v>27</v>
      </c>
      <c r="C17" t="s">
        <v>70</v>
      </c>
      <c r="D17" s="30">
        <v>5.5</v>
      </c>
      <c r="E17" s="28">
        <v>1</v>
      </c>
      <c r="F17" s="4">
        <v>6.3856000000000002</v>
      </c>
    </row>
    <row r="18" spans="1:6" x14ac:dyDescent="0.25">
      <c r="A18" s="31">
        <v>13126</v>
      </c>
      <c r="B18" s="4" t="s">
        <v>27</v>
      </c>
      <c r="C18" t="s">
        <v>70</v>
      </c>
      <c r="D18" s="30">
        <v>5.5</v>
      </c>
      <c r="E18" s="28">
        <v>2</v>
      </c>
      <c r="F18" s="4">
        <v>3.7888999999999999</v>
      </c>
    </row>
    <row r="19" spans="1:6" x14ac:dyDescent="0.25">
      <c r="A19" s="31">
        <v>13126</v>
      </c>
      <c r="B19" s="4" t="s">
        <v>27</v>
      </c>
      <c r="C19" t="s">
        <v>70</v>
      </c>
      <c r="D19" s="30">
        <v>5.5</v>
      </c>
      <c r="E19" s="28">
        <v>3</v>
      </c>
      <c r="F19" s="4">
        <v>3.7118000000000002</v>
      </c>
    </row>
    <row r="20" spans="1:6" x14ac:dyDescent="0.25">
      <c r="A20" s="31">
        <v>13126</v>
      </c>
      <c r="B20" s="4" t="s">
        <v>27</v>
      </c>
      <c r="C20" t="s">
        <v>70</v>
      </c>
      <c r="D20" s="30">
        <v>5.5</v>
      </c>
      <c r="E20" s="28">
        <v>4</v>
      </c>
      <c r="F20" s="4">
        <v>3.6284000000000001</v>
      </c>
    </row>
    <row r="21" spans="1:6" x14ac:dyDescent="0.25">
      <c r="A21" s="31">
        <v>13126</v>
      </c>
      <c r="B21" s="4" t="s">
        <v>27</v>
      </c>
      <c r="C21" t="s">
        <v>70</v>
      </c>
      <c r="D21" s="30">
        <v>5.5</v>
      </c>
      <c r="E21" s="28">
        <v>5</v>
      </c>
      <c r="F21" s="4">
        <v>3.6179999999999999</v>
      </c>
    </row>
    <row r="22" spans="1:6" x14ac:dyDescent="0.25">
      <c r="A22" s="31">
        <v>13126</v>
      </c>
      <c r="B22" s="4" t="s">
        <v>28</v>
      </c>
      <c r="C22" t="s">
        <v>70</v>
      </c>
      <c r="D22" s="30">
        <v>5.5</v>
      </c>
      <c r="E22" s="28">
        <v>0</v>
      </c>
      <c r="F22" s="4">
        <v>7.7782</v>
      </c>
    </row>
    <row r="23" spans="1:6" x14ac:dyDescent="0.25">
      <c r="A23" s="31">
        <v>13126</v>
      </c>
      <c r="B23" s="4" t="s">
        <v>28</v>
      </c>
      <c r="C23" t="s">
        <v>70</v>
      </c>
      <c r="D23" s="30">
        <v>5.5</v>
      </c>
      <c r="E23" s="28">
        <v>0.5</v>
      </c>
      <c r="F23" s="4">
        <v>7.2788000000000004</v>
      </c>
    </row>
    <row r="24" spans="1:6" x14ac:dyDescent="0.25">
      <c r="A24" s="31">
        <v>13126</v>
      </c>
      <c r="B24" s="4" t="s">
        <v>28</v>
      </c>
      <c r="C24" t="s">
        <v>70</v>
      </c>
      <c r="D24" s="30">
        <v>5.5</v>
      </c>
      <c r="E24" s="28">
        <v>1</v>
      </c>
      <c r="F24" s="4">
        <v>6.7782</v>
      </c>
    </row>
    <row r="25" spans="1:6" x14ac:dyDescent="0.25">
      <c r="A25" s="31">
        <v>13126</v>
      </c>
      <c r="B25" s="4" t="s">
        <v>28</v>
      </c>
      <c r="C25" t="s">
        <v>70</v>
      </c>
      <c r="D25" s="30">
        <v>5.5</v>
      </c>
      <c r="E25" s="28">
        <v>2</v>
      </c>
      <c r="F25" s="4">
        <v>3.8662999999999998</v>
      </c>
    </row>
    <row r="26" spans="1:6" x14ac:dyDescent="0.25">
      <c r="A26" s="31">
        <v>13126</v>
      </c>
      <c r="B26" s="4" t="s">
        <v>28</v>
      </c>
      <c r="C26" t="s">
        <v>70</v>
      </c>
      <c r="D26" s="30">
        <v>5.5</v>
      </c>
      <c r="E26" s="28">
        <v>3</v>
      </c>
      <c r="F26" s="4">
        <v>3.4232</v>
      </c>
    </row>
    <row r="27" spans="1:6" x14ac:dyDescent="0.25">
      <c r="A27" s="31">
        <v>13126</v>
      </c>
      <c r="B27" s="4" t="s">
        <v>28</v>
      </c>
      <c r="C27" t="s">
        <v>70</v>
      </c>
      <c r="D27" s="30">
        <v>5.5</v>
      </c>
      <c r="E27" s="28">
        <v>4</v>
      </c>
      <c r="F27" s="4">
        <v>2.6021000000000001</v>
      </c>
    </row>
    <row r="28" spans="1:6" x14ac:dyDescent="0.25">
      <c r="A28" s="31">
        <v>13126</v>
      </c>
      <c r="B28" s="4" t="s">
        <v>28</v>
      </c>
      <c r="C28" t="s">
        <v>70</v>
      </c>
      <c r="D28" s="30">
        <v>5.5</v>
      </c>
      <c r="E28" s="28">
        <v>5</v>
      </c>
      <c r="F28" s="4">
        <v>2.4548000000000001</v>
      </c>
    </row>
    <row r="29" spans="1:6" x14ac:dyDescent="0.25">
      <c r="A29" s="31">
        <v>13126</v>
      </c>
      <c r="B29" s="4" t="s">
        <v>29</v>
      </c>
      <c r="C29" t="s">
        <v>70</v>
      </c>
      <c r="D29" s="30">
        <v>5.5</v>
      </c>
      <c r="E29" s="28">
        <v>0</v>
      </c>
      <c r="F29" s="4">
        <v>7.8632999999999997</v>
      </c>
    </row>
    <row r="30" spans="1:6" x14ac:dyDescent="0.25">
      <c r="A30" s="31">
        <v>13126</v>
      </c>
      <c r="B30" s="4" t="s">
        <v>29</v>
      </c>
      <c r="C30" t="s">
        <v>70</v>
      </c>
      <c r="D30" s="30">
        <v>5.5</v>
      </c>
      <c r="E30" s="28">
        <v>0.5</v>
      </c>
      <c r="F30" s="4">
        <v>6.9542000000000002</v>
      </c>
    </row>
    <row r="31" spans="1:6" x14ac:dyDescent="0.25">
      <c r="A31" s="31">
        <v>13126</v>
      </c>
      <c r="B31" s="4" t="s">
        <v>29</v>
      </c>
      <c r="C31" t="s">
        <v>70</v>
      </c>
      <c r="D31" s="30">
        <v>5.5</v>
      </c>
      <c r="E31" s="28">
        <v>1</v>
      </c>
      <c r="F31" s="4">
        <v>5.7243000000000004</v>
      </c>
    </row>
    <row r="32" spans="1:6" x14ac:dyDescent="0.25">
      <c r="A32" s="31">
        <v>13126</v>
      </c>
      <c r="B32" s="4" t="s">
        <v>29</v>
      </c>
      <c r="C32" t="s">
        <v>70</v>
      </c>
      <c r="D32" s="30">
        <v>5.5</v>
      </c>
      <c r="E32" s="28">
        <v>2</v>
      </c>
      <c r="F32" s="4">
        <v>4.2081999999999997</v>
      </c>
    </row>
    <row r="33" spans="1:6" x14ac:dyDescent="0.25">
      <c r="A33" s="31">
        <v>13126</v>
      </c>
      <c r="B33" s="4" t="s">
        <v>29</v>
      </c>
      <c r="C33" t="s">
        <v>70</v>
      </c>
      <c r="D33" s="30">
        <v>5.5</v>
      </c>
      <c r="E33" s="28">
        <v>3</v>
      </c>
      <c r="F33" s="4">
        <v>2.6385000000000001</v>
      </c>
    </row>
    <row r="34" spans="1:6" x14ac:dyDescent="0.25">
      <c r="A34" s="31">
        <v>13126</v>
      </c>
      <c r="B34" s="4" t="s">
        <v>29</v>
      </c>
      <c r="C34" t="s">
        <v>70</v>
      </c>
      <c r="D34" s="30">
        <v>5.5</v>
      </c>
      <c r="E34" s="28">
        <v>4</v>
      </c>
      <c r="F34" s="4">
        <v>2.6675</v>
      </c>
    </row>
    <row r="35" spans="1:6" x14ac:dyDescent="0.25">
      <c r="A35" s="31">
        <v>13126</v>
      </c>
      <c r="B35" s="4" t="s">
        <v>29</v>
      </c>
      <c r="C35" t="s">
        <v>70</v>
      </c>
      <c r="D35" s="30">
        <v>5.5</v>
      </c>
      <c r="E35" s="28">
        <v>5</v>
      </c>
      <c r="F35" s="4">
        <v>3.0550000000000002</v>
      </c>
    </row>
    <row r="36" spans="1:6" x14ac:dyDescent="0.25">
      <c r="A36" s="31">
        <v>13126</v>
      </c>
      <c r="B36" s="4" t="s">
        <v>27</v>
      </c>
      <c r="C36" t="s">
        <v>70</v>
      </c>
      <c r="D36" s="30">
        <v>6.5</v>
      </c>
      <c r="E36" s="28">
        <v>0</v>
      </c>
      <c r="F36" s="4">
        <v>7.7992999999999997</v>
      </c>
    </row>
    <row r="37" spans="1:6" x14ac:dyDescent="0.25">
      <c r="A37" s="31">
        <v>13126</v>
      </c>
      <c r="B37" s="4" t="s">
        <v>27</v>
      </c>
      <c r="C37" t="s">
        <v>70</v>
      </c>
      <c r="D37" s="30">
        <v>6.5</v>
      </c>
      <c r="E37" s="28">
        <v>0.5</v>
      </c>
      <c r="F37" s="4">
        <v>6.6721000000000004</v>
      </c>
    </row>
    <row r="38" spans="1:6" x14ac:dyDescent="0.25">
      <c r="A38" s="31">
        <v>13126</v>
      </c>
      <c r="B38" s="4" t="s">
        <v>27</v>
      </c>
      <c r="C38" t="s">
        <v>70</v>
      </c>
      <c r="D38" s="30">
        <v>6.5</v>
      </c>
      <c r="E38" s="28">
        <v>1</v>
      </c>
      <c r="F38" s="4">
        <v>5.8261000000000003</v>
      </c>
    </row>
    <row r="39" spans="1:6" x14ac:dyDescent="0.25">
      <c r="A39" s="31">
        <v>13126</v>
      </c>
      <c r="B39" s="4" t="s">
        <v>27</v>
      </c>
      <c r="C39" t="s">
        <v>70</v>
      </c>
      <c r="D39" s="30">
        <v>6.5</v>
      </c>
      <c r="E39" s="28">
        <v>2</v>
      </c>
      <c r="F39" s="4">
        <v>2.9933999999999998</v>
      </c>
    </row>
    <row r="40" spans="1:6" x14ac:dyDescent="0.25">
      <c r="A40" s="31">
        <v>13126</v>
      </c>
      <c r="B40" s="4" t="s">
        <v>27</v>
      </c>
      <c r="C40" t="s">
        <v>70</v>
      </c>
      <c r="D40" s="30">
        <v>6.5</v>
      </c>
      <c r="E40" s="28">
        <v>3</v>
      </c>
      <c r="F40" s="4">
        <v>2.0607000000000002</v>
      </c>
    </row>
    <row r="41" spans="1:6" x14ac:dyDescent="0.25">
      <c r="A41" s="31">
        <v>13126</v>
      </c>
      <c r="B41" s="4" t="s">
        <v>27</v>
      </c>
      <c r="C41" t="s">
        <v>70</v>
      </c>
      <c r="D41" s="30">
        <v>6.5</v>
      </c>
      <c r="E41" s="28">
        <v>4</v>
      </c>
      <c r="F41" s="4">
        <v>2.2174999999999998</v>
      </c>
    </row>
    <row r="42" spans="1:6" x14ac:dyDescent="0.25">
      <c r="A42" s="31">
        <v>13126</v>
      </c>
      <c r="B42" s="4" t="s">
        <v>27</v>
      </c>
      <c r="C42" t="s">
        <v>70</v>
      </c>
      <c r="D42" s="30">
        <v>6.5</v>
      </c>
      <c r="E42" s="28">
        <v>5</v>
      </c>
      <c r="F42" s="4">
        <v>2.7284000000000002</v>
      </c>
    </row>
    <row r="43" spans="1:6" x14ac:dyDescent="0.25">
      <c r="A43" s="31">
        <v>13126</v>
      </c>
      <c r="B43" s="4" t="s">
        <v>28</v>
      </c>
      <c r="C43" t="s">
        <v>70</v>
      </c>
      <c r="D43" s="30">
        <v>6.5</v>
      </c>
      <c r="E43" s="28">
        <v>0</v>
      </c>
      <c r="F43" s="4">
        <v>7.7782</v>
      </c>
    </row>
    <row r="44" spans="1:6" x14ac:dyDescent="0.25">
      <c r="A44" s="31">
        <v>13126</v>
      </c>
      <c r="B44" s="4" t="s">
        <v>28</v>
      </c>
      <c r="C44" t="s">
        <v>70</v>
      </c>
      <c r="D44" s="30">
        <v>6.5</v>
      </c>
      <c r="E44" s="28">
        <v>0.5</v>
      </c>
      <c r="F44" s="4">
        <v>7.0293999999999999</v>
      </c>
    </row>
    <row r="45" spans="1:6" x14ac:dyDescent="0.25">
      <c r="A45" s="31">
        <v>13126</v>
      </c>
      <c r="B45" s="4" t="s">
        <v>28</v>
      </c>
      <c r="C45" t="s">
        <v>70</v>
      </c>
      <c r="D45" s="30">
        <v>6.5</v>
      </c>
      <c r="E45" s="28">
        <v>1</v>
      </c>
      <c r="F45" s="4">
        <v>6.5403000000000002</v>
      </c>
    </row>
    <row r="46" spans="1:6" x14ac:dyDescent="0.25">
      <c r="A46" s="31">
        <v>13126</v>
      </c>
      <c r="B46" s="4" t="s">
        <v>28</v>
      </c>
      <c r="C46" t="s">
        <v>70</v>
      </c>
      <c r="D46" s="30">
        <v>6.5</v>
      </c>
      <c r="E46" s="28">
        <v>2</v>
      </c>
      <c r="F46" s="4">
        <v>4.0968999999999998</v>
      </c>
    </row>
    <row r="47" spans="1:6" x14ac:dyDescent="0.25">
      <c r="A47" s="31">
        <v>13126</v>
      </c>
      <c r="B47" s="4" t="s">
        <v>28</v>
      </c>
      <c r="C47" t="s">
        <v>70</v>
      </c>
      <c r="D47" s="30">
        <v>6.5</v>
      </c>
      <c r="E47" s="28">
        <v>3</v>
      </c>
      <c r="F47" s="4">
        <v>3.6857000000000002</v>
      </c>
    </row>
    <row r="48" spans="1:6" x14ac:dyDescent="0.25">
      <c r="A48" s="31">
        <v>13126</v>
      </c>
      <c r="B48" s="4" t="s">
        <v>28</v>
      </c>
      <c r="C48" t="s">
        <v>70</v>
      </c>
      <c r="D48" s="30">
        <v>6.5</v>
      </c>
      <c r="E48" s="28">
        <v>4</v>
      </c>
      <c r="F48" s="4">
        <v>2.7118000000000002</v>
      </c>
    </row>
    <row r="49" spans="1:6" x14ac:dyDescent="0.25">
      <c r="A49" s="31">
        <v>13126</v>
      </c>
      <c r="B49" s="4" t="s">
        <v>28</v>
      </c>
      <c r="C49" t="s">
        <v>70</v>
      </c>
      <c r="D49" s="30">
        <v>6.5</v>
      </c>
      <c r="E49" s="28">
        <v>5</v>
      </c>
      <c r="F49" s="4">
        <v>2.3711000000000002</v>
      </c>
    </row>
    <row r="50" spans="1:6" x14ac:dyDescent="0.25">
      <c r="A50" s="31">
        <v>13126</v>
      </c>
      <c r="B50" s="4" t="s">
        <v>29</v>
      </c>
      <c r="C50" t="s">
        <v>70</v>
      </c>
      <c r="D50" s="30">
        <v>6.5</v>
      </c>
      <c r="E50" s="28">
        <v>0</v>
      </c>
      <c r="F50" s="4">
        <v>7.8632999999999997</v>
      </c>
    </row>
    <row r="51" spans="1:6" x14ac:dyDescent="0.25">
      <c r="A51" s="31">
        <v>13126</v>
      </c>
      <c r="B51" s="4" t="s">
        <v>29</v>
      </c>
      <c r="C51" t="s">
        <v>70</v>
      </c>
      <c r="D51" s="30">
        <v>6.5</v>
      </c>
      <c r="E51" s="28">
        <v>0.5</v>
      </c>
      <c r="F51" s="4">
        <v>7.0899000000000001</v>
      </c>
    </row>
    <row r="52" spans="1:6" x14ac:dyDescent="0.25">
      <c r="A52" s="31">
        <v>13126</v>
      </c>
      <c r="B52" s="4" t="s">
        <v>29</v>
      </c>
      <c r="C52" t="s">
        <v>70</v>
      </c>
      <c r="D52" s="30">
        <v>6.5</v>
      </c>
      <c r="E52" s="28">
        <v>1</v>
      </c>
      <c r="F52" s="4">
        <v>4.8261000000000003</v>
      </c>
    </row>
    <row r="53" spans="1:6" x14ac:dyDescent="0.25">
      <c r="A53" s="31">
        <v>13126</v>
      </c>
      <c r="B53" s="4" t="s">
        <v>29</v>
      </c>
      <c r="C53" t="s">
        <v>70</v>
      </c>
      <c r="D53" s="30">
        <v>6.5</v>
      </c>
      <c r="E53" s="28">
        <v>2</v>
      </c>
      <c r="F53" s="4">
        <v>4.0354000000000001</v>
      </c>
    </row>
    <row r="54" spans="1:6" x14ac:dyDescent="0.25">
      <c r="A54" s="31">
        <v>13126</v>
      </c>
      <c r="B54" s="4" t="s">
        <v>29</v>
      </c>
      <c r="C54" t="s">
        <v>70</v>
      </c>
      <c r="D54" s="30">
        <v>6.5</v>
      </c>
      <c r="E54" s="28">
        <v>3</v>
      </c>
      <c r="F54" s="4">
        <v>2.7782</v>
      </c>
    </row>
    <row r="55" spans="1:6" x14ac:dyDescent="0.25">
      <c r="A55" s="31">
        <v>13126</v>
      </c>
      <c r="B55" s="4" t="s">
        <v>29</v>
      </c>
      <c r="C55" t="s">
        <v>70</v>
      </c>
      <c r="D55" s="30">
        <v>6.5</v>
      </c>
      <c r="E55" s="28">
        <v>4</v>
      </c>
      <c r="F55" s="4">
        <v>2.4983</v>
      </c>
    </row>
    <row r="56" spans="1:6" x14ac:dyDescent="0.25">
      <c r="A56" s="31">
        <v>13126</v>
      </c>
      <c r="B56" s="4" t="s">
        <v>29</v>
      </c>
      <c r="C56" t="s">
        <v>70</v>
      </c>
      <c r="D56" s="30">
        <v>6.5</v>
      </c>
      <c r="E56" s="28">
        <v>5</v>
      </c>
      <c r="F56" s="4">
        <v>3.2671999999999999</v>
      </c>
    </row>
    <row r="57" spans="1:6" x14ac:dyDescent="0.25">
      <c r="A57" s="31">
        <v>13126</v>
      </c>
      <c r="B57" s="4" t="s">
        <v>27</v>
      </c>
      <c r="C57" t="s">
        <v>70</v>
      </c>
      <c r="D57" s="30">
        <v>7</v>
      </c>
      <c r="E57" s="28">
        <v>0</v>
      </c>
      <c r="F57" s="4">
        <v>7.7992999999999997</v>
      </c>
    </row>
    <row r="58" spans="1:6" x14ac:dyDescent="0.25">
      <c r="A58" s="31">
        <v>13126</v>
      </c>
      <c r="B58" s="4" t="s">
        <v>27</v>
      </c>
      <c r="C58" t="s">
        <v>70</v>
      </c>
      <c r="D58" s="30">
        <v>7</v>
      </c>
      <c r="E58" s="28">
        <v>0.5</v>
      </c>
      <c r="F58" s="4">
        <v>6.1238999999999999</v>
      </c>
    </row>
    <row r="59" spans="1:6" x14ac:dyDescent="0.25">
      <c r="A59" s="31">
        <v>13126</v>
      </c>
      <c r="B59" s="4" t="s">
        <v>27</v>
      </c>
      <c r="C59" t="s">
        <v>70</v>
      </c>
      <c r="D59" s="30">
        <v>7</v>
      </c>
      <c r="E59" s="28">
        <v>1</v>
      </c>
      <c r="F59" s="4">
        <v>4.6021000000000001</v>
      </c>
    </row>
    <row r="60" spans="1:6" x14ac:dyDescent="0.25">
      <c r="A60" s="31">
        <v>13126</v>
      </c>
      <c r="B60" s="4" t="s">
        <v>27</v>
      </c>
      <c r="C60" t="s">
        <v>70</v>
      </c>
      <c r="D60" s="30">
        <v>7</v>
      </c>
      <c r="E60" s="28">
        <v>2</v>
      </c>
      <c r="F60" s="4">
        <v>3.6179999999999999</v>
      </c>
    </row>
    <row r="61" spans="1:6" x14ac:dyDescent="0.25">
      <c r="A61" s="31">
        <v>13126</v>
      </c>
      <c r="B61" s="4" t="s">
        <v>27</v>
      </c>
      <c r="C61" t="s">
        <v>70</v>
      </c>
      <c r="D61" s="30">
        <v>7</v>
      </c>
      <c r="E61" s="28">
        <v>3</v>
      </c>
      <c r="F61" s="4">
        <v>3.3711000000000002</v>
      </c>
    </row>
    <row r="62" spans="1:6" x14ac:dyDescent="0.25">
      <c r="A62" s="31">
        <v>13126</v>
      </c>
      <c r="B62" s="4" t="s">
        <v>27</v>
      </c>
      <c r="C62" t="s">
        <v>70</v>
      </c>
      <c r="D62" s="30">
        <v>7</v>
      </c>
      <c r="E62" s="28">
        <v>4</v>
      </c>
      <c r="F62" s="4">
        <v>2.4232</v>
      </c>
    </row>
    <row r="63" spans="1:6" x14ac:dyDescent="0.25">
      <c r="A63" s="31">
        <v>13126</v>
      </c>
      <c r="B63" s="4" t="s">
        <v>27</v>
      </c>
      <c r="C63" t="s">
        <v>70</v>
      </c>
      <c r="D63" s="30">
        <v>7</v>
      </c>
      <c r="E63" s="28">
        <v>5</v>
      </c>
      <c r="F63" s="4">
        <v>2.6179999999999999</v>
      </c>
    </row>
    <row r="64" spans="1:6" x14ac:dyDescent="0.25">
      <c r="A64" s="31">
        <v>13126</v>
      </c>
      <c r="B64" s="4" t="s">
        <v>28</v>
      </c>
      <c r="C64" t="s">
        <v>70</v>
      </c>
      <c r="D64" s="30">
        <v>7</v>
      </c>
      <c r="E64" s="28">
        <v>0</v>
      </c>
      <c r="F64" s="4">
        <v>7.7782</v>
      </c>
    </row>
    <row r="65" spans="1:6" x14ac:dyDescent="0.25">
      <c r="A65" s="31">
        <v>13126</v>
      </c>
      <c r="B65" s="4" t="s">
        <v>28</v>
      </c>
      <c r="C65" t="s">
        <v>70</v>
      </c>
      <c r="D65" s="30">
        <v>7</v>
      </c>
      <c r="E65" s="28">
        <v>0.5</v>
      </c>
      <c r="F65" s="4">
        <v>5.5797999999999996</v>
      </c>
    </row>
    <row r="66" spans="1:6" x14ac:dyDescent="0.25">
      <c r="A66" s="31">
        <v>13126</v>
      </c>
      <c r="B66" s="4" t="s">
        <v>28</v>
      </c>
      <c r="C66" t="s">
        <v>70</v>
      </c>
      <c r="D66" s="30">
        <v>7</v>
      </c>
      <c r="E66" s="28">
        <v>1</v>
      </c>
      <c r="F66" s="4">
        <v>4.4424999999999999</v>
      </c>
    </row>
    <row r="67" spans="1:6" x14ac:dyDescent="0.25">
      <c r="A67" s="31">
        <v>13126</v>
      </c>
      <c r="B67" s="4" t="s">
        <v>28</v>
      </c>
      <c r="C67" t="s">
        <v>70</v>
      </c>
      <c r="D67" s="30">
        <v>7</v>
      </c>
      <c r="E67" s="28">
        <v>2</v>
      </c>
      <c r="F67" s="4">
        <v>3.8948999999999998</v>
      </c>
    </row>
    <row r="68" spans="1:6" x14ac:dyDescent="0.25">
      <c r="A68" s="31">
        <v>13126</v>
      </c>
      <c r="B68" s="4" t="s">
        <v>28</v>
      </c>
      <c r="C68" t="s">
        <v>70</v>
      </c>
      <c r="D68" s="30">
        <v>7</v>
      </c>
      <c r="E68" s="28">
        <v>3</v>
      </c>
      <c r="F68" s="4">
        <v>2.5855000000000001</v>
      </c>
    </row>
    <row r="69" spans="1:6" x14ac:dyDescent="0.25">
      <c r="A69" s="31">
        <v>13126</v>
      </c>
      <c r="B69" s="4" t="s">
        <v>28</v>
      </c>
      <c r="C69" t="s">
        <v>70</v>
      </c>
      <c r="D69" s="30">
        <v>7</v>
      </c>
      <c r="E69" s="28">
        <v>4</v>
      </c>
      <c r="F69" s="4">
        <v>2.3323999999999998</v>
      </c>
    </row>
    <row r="70" spans="1:6" x14ac:dyDescent="0.25">
      <c r="A70" s="31">
        <v>13126</v>
      </c>
      <c r="B70" s="4" t="s">
        <v>28</v>
      </c>
      <c r="C70" t="s">
        <v>70</v>
      </c>
      <c r="D70" s="30">
        <v>7</v>
      </c>
      <c r="E70" s="28">
        <v>5</v>
      </c>
      <c r="F70" s="4">
        <v>1.1760999999999999</v>
      </c>
    </row>
    <row r="71" spans="1:6" x14ac:dyDescent="0.25">
      <c r="A71" s="31">
        <v>13126</v>
      </c>
      <c r="B71" s="4" t="s">
        <v>29</v>
      </c>
      <c r="C71" t="s">
        <v>70</v>
      </c>
      <c r="D71" s="30">
        <v>7</v>
      </c>
      <c r="E71" s="28">
        <v>0</v>
      </c>
      <c r="F71" s="4">
        <v>7.8632999999999997</v>
      </c>
    </row>
    <row r="72" spans="1:6" x14ac:dyDescent="0.25">
      <c r="A72" s="31">
        <v>13126</v>
      </c>
      <c r="B72" s="4" t="s">
        <v>29</v>
      </c>
      <c r="C72" t="s">
        <v>70</v>
      </c>
      <c r="D72" s="30">
        <v>7</v>
      </c>
      <c r="E72" s="28">
        <v>0.5</v>
      </c>
      <c r="F72" s="4">
        <v>5.415</v>
      </c>
    </row>
    <row r="73" spans="1:6" x14ac:dyDescent="0.25">
      <c r="A73" s="31">
        <v>13126</v>
      </c>
      <c r="B73" s="4" t="s">
        <v>29</v>
      </c>
      <c r="C73" t="s">
        <v>70</v>
      </c>
      <c r="D73" s="30">
        <v>7</v>
      </c>
      <c r="E73" s="28">
        <v>1</v>
      </c>
      <c r="F73" s="4">
        <v>4</v>
      </c>
    </row>
    <row r="74" spans="1:6" x14ac:dyDescent="0.25">
      <c r="A74" s="31">
        <v>13126</v>
      </c>
      <c r="B74" s="4" t="s">
        <v>29</v>
      </c>
      <c r="C74" t="s">
        <v>70</v>
      </c>
      <c r="D74" s="30">
        <v>7</v>
      </c>
      <c r="E74" s="28">
        <v>2</v>
      </c>
      <c r="F74" s="4">
        <v>2.7404000000000002</v>
      </c>
    </row>
    <row r="75" spans="1:6" x14ac:dyDescent="0.25">
      <c r="A75" s="31">
        <v>13126</v>
      </c>
      <c r="B75" s="4" t="s">
        <v>29</v>
      </c>
      <c r="C75" t="s">
        <v>70</v>
      </c>
      <c r="D75" s="30">
        <v>7</v>
      </c>
      <c r="E75" s="28">
        <v>3</v>
      </c>
      <c r="F75" s="4">
        <v>2.8948999999999998</v>
      </c>
    </row>
    <row r="76" spans="1:6" x14ac:dyDescent="0.25">
      <c r="A76" s="31">
        <v>13126</v>
      </c>
      <c r="B76" s="4" t="s">
        <v>29</v>
      </c>
      <c r="C76" t="s">
        <v>70</v>
      </c>
      <c r="D76" s="30">
        <v>7</v>
      </c>
      <c r="E76" s="28">
        <v>4</v>
      </c>
      <c r="F76" s="4">
        <v>2.9708000000000001</v>
      </c>
    </row>
    <row r="77" spans="1:6" x14ac:dyDescent="0.25">
      <c r="A77" s="31">
        <v>13126</v>
      </c>
      <c r="B77" s="4" t="s">
        <v>29</v>
      </c>
      <c r="C77" t="s">
        <v>70</v>
      </c>
      <c r="D77" s="30">
        <v>7</v>
      </c>
      <c r="E77" s="28">
        <v>5</v>
      </c>
      <c r="F77" s="4">
        <v>2.3711000000000002</v>
      </c>
    </row>
    <row r="78" spans="1:6" x14ac:dyDescent="0.25">
      <c r="A78" s="31">
        <v>13126</v>
      </c>
      <c r="B78" s="4" t="s">
        <v>27</v>
      </c>
      <c r="C78" t="s">
        <v>70</v>
      </c>
      <c r="D78" s="30">
        <v>8.5</v>
      </c>
      <c r="E78" s="28">
        <v>0</v>
      </c>
      <c r="F78" s="4">
        <v>7.7992999999999997</v>
      </c>
    </row>
    <row r="79" spans="1:6" x14ac:dyDescent="0.25">
      <c r="A79" s="31">
        <v>13126</v>
      </c>
      <c r="B79" s="4" t="s">
        <v>27</v>
      </c>
      <c r="C79" t="s">
        <v>70</v>
      </c>
      <c r="D79" s="30">
        <v>8.5</v>
      </c>
      <c r="E79" s="28">
        <v>0.5</v>
      </c>
      <c r="F79" s="4">
        <v>5.0293999999999999</v>
      </c>
    </row>
    <row r="80" spans="1:6" x14ac:dyDescent="0.25">
      <c r="A80" s="31">
        <v>13126</v>
      </c>
      <c r="B80" s="4" t="s">
        <v>27</v>
      </c>
      <c r="C80" t="s">
        <v>70</v>
      </c>
      <c r="D80" s="30">
        <v>8.5</v>
      </c>
      <c r="E80" s="28">
        <v>1</v>
      </c>
      <c r="F80" s="4">
        <v>3.6335000000000002</v>
      </c>
    </row>
    <row r="81" spans="1:6" x14ac:dyDescent="0.25">
      <c r="A81" s="31">
        <v>13126</v>
      </c>
      <c r="B81" s="4" t="s">
        <v>27</v>
      </c>
      <c r="C81" t="s">
        <v>70</v>
      </c>
      <c r="D81" s="30">
        <v>8.5</v>
      </c>
      <c r="E81" s="28">
        <v>2</v>
      </c>
      <c r="F81" s="4">
        <v>3.6532</v>
      </c>
    </row>
    <row r="82" spans="1:6" x14ac:dyDescent="0.25">
      <c r="A82" s="31">
        <v>13126</v>
      </c>
      <c r="B82" s="4" t="s">
        <v>27</v>
      </c>
      <c r="C82" t="s">
        <v>70</v>
      </c>
      <c r="D82" s="30">
        <v>8.5</v>
      </c>
      <c r="E82" s="28">
        <v>3</v>
      </c>
      <c r="F82" s="4">
        <v>3.9708000000000001</v>
      </c>
    </row>
    <row r="83" spans="1:6" x14ac:dyDescent="0.25">
      <c r="A83" s="31">
        <v>13126</v>
      </c>
      <c r="B83" s="4" t="s">
        <v>27</v>
      </c>
      <c r="C83" t="s">
        <v>70</v>
      </c>
      <c r="D83" s="30">
        <v>8.5</v>
      </c>
      <c r="E83" s="28">
        <v>5</v>
      </c>
      <c r="F83" s="4">
        <v>2.8837000000000002</v>
      </c>
    </row>
    <row r="84" spans="1:6" x14ac:dyDescent="0.25">
      <c r="A84" s="31">
        <v>13126</v>
      </c>
      <c r="B84" s="4" t="s">
        <v>28</v>
      </c>
      <c r="C84" t="s">
        <v>70</v>
      </c>
      <c r="D84" s="30">
        <v>8.5</v>
      </c>
      <c r="E84" s="28">
        <v>0</v>
      </c>
      <c r="F84" s="4">
        <v>7.7782</v>
      </c>
    </row>
    <row r="85" spans="1:6" x14ac:dyDescent="0.25">
      <c r="A85" s="31">
        <v>13126</v>
      </c>
      <c r="B85" s="4" t="s">
        <v>28</v>
      </c>
      <c r="C85" t="s">
        <v>70</v>
      </c>
      <c r="D85" s="30">
        <v>8.5</v>
      </c>
      <c r="E85" s="28">
        <v>0.5</v>
      </c>
      <c r="F85" s="4">
        <v>5.2945000000000002</v>
      </c>
    </row>
    <row r="86" spans="1:6" x14ac:dyDescent="0.25">
      <c r="A86" s="31">
        <v>13126</v>
      </c>
      <c r="B86" s="4" t="s">
        <v>28</v>
      </c>
      <c r="C86" t="s">
        <v>70</v>
      </c>
      <c r="D86" s="30">
        <v>8.5</v>
      </c>
      <c r="E86" s="28">
        <v>1</v>
      </c>
      <c r="F86" s="4">
        <v>4.6989999999999998</v>
      </c>
    </row>
    <row r="87" spans="1:6" x14ac:dyDescent="0.25">
      <c r="A87" s="31">
        <v>13126</v>
      </c>
      <c r="B87" s="4" t="s">
        <v>28</v>
      </c>
      <c r="C87" t="s">
        <v>70</v>
      </c>
      <c r="D87" s="30">
        <v>8.5</v>
      </c>
      <c r="E87" s="28">
        <v>2</v>
      </c>
      <c r="F87" s="4">
        <v>3.9777</v>
      </c>
    </row>
    <row r="88" spans="1:6" x14ac:dyDescent="0.25">
      <c r="A88" s="31">
        <v>13126</v>
      </c>
      <c r="B88" s="4" t="s">
        <v>28</v>
      </c>
      <c r="C88" t="s">
        <v>70</v>
      </c>
      <c r="D88" s="30">
        <v>8.5</v>
      </c>
      <c r="E88" s="28">
        <v>3</v>
      </c>
      <c r="F88" s="4">
        <v>3.9542000000000002</v>
      </c>
    </row>
    <row r="89" spans="1:6" x14ac:dyDescent="0.25">
      <c r="A89" s="31">
        <v>13126</v>
      </c>
      <c r="B89" s="4" t="s">
        <v>28</v>
      </c>
      <c r="C89" t="s">
        <v>70</v>
      </c>
      <c r="D89" s="30">
        <v>8.5</v>
      </c>
      <c r="E89" s="28">
        <v>4</v>
      </c>
      <c r="F89" s="4">
        <v>3.4548000000000001</v>
      </c>
    </row>
    <row r="90" spans="1:6" x14ac:dyDescent="0.25">
      <c r="A90" s="31">
        <v>13126</v>
      </c>
      <c r="B90" s="4" t="s">
        <v>28</v>
      </c>
      <c r="C90" t="s">
        <v>70</v>
      </c>
      <c r="D90" s="30">
        <v>8.5</v>
      </c>
      <c r="E90" s="28">
        <v>5</v>
      </c>
      <c r="F90" s="4">
        <v>2.8451</v>
      </c>
    </row>
    <row r="91" spans="1:6" x14ac:dyDescent="0.25">
      <c r="A91" s="31">
        <v>13126</v>
      </c>
      <c r="B91" s="4" t="s">
        <v>29</v>
      </c>
      <c r="C91" t="s">
        <v>70</v>
      </c>
      <c r="D91" s="30">
        <v>8.5</v>
      </c>
      <c r="E91" s="28">
        <v>0</v>
      </c>
      <c r="F91" s="4">
        <v>7.8632999999999997</v>
      </c>
    </row>
    <row r="92" spans="1:6" x14ac:dyDescent="0.25">
      <c r="A92" s="31">
        <v>13126</v>
      </c>
      <c r="B92" s="4" t="s">
        <v>29</v>
      </c>
      <c r="C92" t="s">
        <v>70</v>
      </c>
      <c r="D92" s="30">
        <v>8.5</v>
      </c>
      <c r="E92" s="28">
        <v>0.5</v>
      </c>
      <c r="F92" s="4">
        <v>4.2480000000000002</v>
      </c>
    </row>
    <row r="93" spans="1:6" x14ac:dyDescent="0.25">
      <c r="A93" s="31">
        <v>13126</v>
      </c>
      <c r="B93" s="4" t="s">
        <v>29</v>
      </c>
      <c r="C93" t="s">
        <v>70</v>
      </c>
      <c r="D93" s="30">
        <v>8.5</v>
      </c>
      <c r="E93" s="28">
        <v>1</v>
      </c>
      <c r="F93" s="4">
        <v>3.8633000000000002</v>
      </c>
    </row>
    <row r="94" spans="1:6" x14ac:dyDescent="0.25">
      <c r="A94" s="31">
        <v>13126</v>
      </c>
      <c r="B94" s="4" t="s">
        <v>29</v>
      </c>
      <c r="C94" t="s">
        <v>70</v>
      </c>
      <c r="D94" s="30">
        <v>8.5</v>
      </c>
      <c r="E94" s="28">
        <v>2</v>
      </c>
      <c r="F94" s="4">
        <v>3.5249999999999999</v>
      </c>
    </row>
    <row r="95" spans="1:6" x14ac:dyDescent="0.25">
      <c r="A95" s="31">
        <v>13126</v>
      </c>
      <c r="B95" s="4" t="s">
        <v>29</v>
      </c>
      <c r="C95" t="s">
        <v>70</v>
      </c>
      <c r="D95" s="30">
        <v>8.5</v>
      </c>
      <c r="E95" s="28">
        <v>3</v>
      </c>
      <c r="F95" s="4">
        <v>3.4232</v>
      </c>
    </row>
    <row r="96" spans="1:6" x14ac:dyDescent="0.25">
      <c r="A96" s="31">
        <v>13126</v>
      </c>
      <c r="B96" s="4" t="s">
        <v>29</v>
      </c>
      <c r="C96" t="s">
        <v>70</v>
      </c>
      <c r="D96" s="30">
        <v>8.5</v>
      </c>
      <c r="E96" s="28">
        <v>4</v>
      </c>
      <c r="F96" s="4">
        <v>3.5623</v>
      </c>
    </row>
    <row r="97" spans="1:6" x14ac:dyDescent="0.25">
      <c r="A97" s="31">
        <v>13126</v>
      </c>
      <c r="B97" s="4" t="s">
        <v>29</v>
      </c>
      <c r="C97" t="s">
        <v>70</v>
      </c>
      <c r="D97" s="30">
        <v>8.5</v>
      </c>
      <c r="E97" s="28">
        <v>5</v>
      </c>
      <c r="F97" s="4">
        <v>2.7118000000000002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zoomScale="80" zoomScaleNormal="80" workbookViewId="0">
      <selection activeCell="E3" sqref="E3"/>
    </sheetView>
  </sheetViews>
  <sheetFormatPr defaultRowHeight="15" x14ac:dyDescent="0.25"/>
  <cols>
    <col min="1" max="1" width="9.140625" style="4"/>
    <col min="2" max="3" width="9.85546875" style="4" customWidth="1"/>
    <col min="4" max="5" width="9.140625" style="4"/>
    <col min="6" max="6" width="11.140625" style="4" bestFit="1" customWidth="1"/>
    <col min="7" max="16384" width="9.140625" style="4"/>
  </cols>
  <sheetData>
    <row r="1" spans="1:14" ht="24" customHeight="1" x14ac:dyDescent="0.25">
      <c r="A1" s="9" t="s">
        <v>1</v>
      </c>
      <c r="B1" s="8" t="s">
        <v>2</v>
      </c>
      <c r="C1" s="8" t="s">
        <v>3</v>
      </c>
      <c r="D1" s="7" t="s">
        <v>4</v>
      </c>
      <c r="F1" s="7" t="s">
        <v>6</v>
      </c>
      <c r="G1" s="7" t="s">
        <v>7</v>
      </c>
      <c r="H1" s="7" t="s">
        <v>13</v>
      </c>
    </row>
    <row r="2" spans="1:14" x14ac:dyDescent="0.25">
      <c r="A2" s="4">
        <v>0</v>
      </c>
      <c r="B2" s="4">
        <v>8.0681999999999992</v>
      </c>
      <c r="C2" s="4">
        <f t="shared" ref="C2:C21" si="0" xml:space="preserve"> $G$5 - ((A2 /$G$3)^$G$4)</f>
        <v>8.0588804462808366</v>
      </c>
      <c r="D2" s="4">
        <f t="shared" ref="D2:D21" si="1" xml:space="preserve"> (B2 - C2)^2</f>
        <v>8.6854081524357434E-5</v>
      </c>
      <c r="L2" s="5" t="s">
        <v>14</v>
      </c>
      <c r="M2" s="4">
        <v>0.25047103941391441</v>
      </c>
    </row>
    <row r="3" spans="1:14" x14ac:dyDescent="0.25">
      <c r="A3" s="4">
        <v>0.5</v>
      </c>
      <c r="B3" s="4">
        <v>3.8633000000000002</v>
      </c>
      <c r="C3" s="4">
        <f t="shared" si="0"/>
        <v>4.1636745535696535</v>
      </c>
      <c r="D3" s="4">
        <f t="shared" si="1"/>
        <v>9.0224872432168562E-2</v>
      </c>
      <c r="F3" s="4" t="s">
        <v>53</v>
      </c>
      <c r="G3" s="4">
        <v>1.0435133577970444E-3</v>
      </c>
      <c r="H3" s="4">
        <v>1.3601697927650934E-3</v>
      </c>
      <c r="L3" s="5" t="s">
        <v>17</v>
      </c>
      <c r="M3" s="4">
        <f>SQRT(M2)</f>
        <v>0.50047081774456581</v>
      </c>
    </row>
    <row r="4" spans="1:14" x14ac:dyDescent="0.25">
      <c r="A4" s="4">
        <v>1</v>
      </c>
      <c r="B4" s="4">
        <v>3.4983</v>
      </c>
      <c r="C4" s="4">
        <f t="shared" si="0"/>
        <v>3.5210334709602726</v>
      </c>
      <c r="D4" s="4">
        <f t="shared" si="1"/>
        <v>5.1681070190156089E-4</v>
      </c>
      <c r="F4" s="4" t="s">
        <v>9</v>
      </c>
      <c r="G4" s="4">
        <v>0.22030837121134603</v>
      </c>
      <c r="H4" s="4">
        <v>3.379307511277347E-2</v>
      </c>
      <c r="L4" s="5" t="s">
        <v>15</v>
      </c>
      <c r="M4" s="4">
        <v>0.95269684233859409</v>
      </c>
    </row>
    <row r="5" spans="1:14" x14ac:dyDescent="0.25">
      <c r="A5" s="4">
        <v>2</v>
      </c>
      <c r="B5" s="4">
        <v>2.5545</v>
      </c>
      <c r="C5" s="4">
        <f t="shared" si="0"/>
        <v>2.7723678103356049</v>
      </c>
      <c r="D5" s="4">
        <f t="shared" si="1"/>
        <v>4.7466382780431096E-2</v>
      </c>
      <c r="F5" s="4" t="s">
        <v>8</v>
      </c>
      <c r="G5" s="4">
        <v>8.0588804462808366</v>
      </c>
      <c r="H5" s="4">
        <v>0.28881676687105362</v>
      </c>
      <c r="L5" s="5" t="s">
        <v>16</v>
      </c>
      <c r="M5" s="4">
        <v>0.94713176496666396</v>
      </c>
    </row>
    <row r="6" spans="1:14" x14ac:dyDescent="0.25">
      <c r="A6" s="4">
        <v>3</v>
      </c>
      <c r="B6" s="4">
        <v>1.5441</v>
      </c>
      <c r="C6" s="4">
        <f t="shared" si="0"/>
        <v>2.2784037715130419</v>
      </c>
      <c r="D6" s="4">
        <f t="shared" si="1"/>
        <v>0.5392020288582775</v>
      </c>
      <c r="L6" s="19" t="s">
        <v>18</v>
      </c>
      <c r="M6" s="6" t="s">
        <v>58</v>
      </c>
      <c r="N6" s="4" t="s">
        <v>19</v>
      </c>
    </row>
    <row r="7" spans="1:14" x14ac:dyDescent="0.25">
      <c r="A7" s="4">
        <v>5</v>
      </c>
      <c r="B7" s="4">
        <v>1.9294</v>
      </c>
      <c r="C7" s="4">
        <f t="shared" si="0"/>
        <v>1.5898560383748874</v>
      </c>
      <c r="D7" s="4">
        <f t="shared" si="1"/>
        <v>0.11529010187607593</v>
      </c>
      <c r="F7" s="7" t="s">
        <v>20</v>
      </c>
    </row>
    <row r="8" spans="1:14" x14ac:dyDescent="0.25">
      <c r="A8" s="4">
        <v>0</v>
      </c>
      <c r="B8" s="4">
        <v>8.1672999999999991</v>
      </c>
      <c r="C8" s="4">
        <f t="shared" si="0"/>
        <v>8.0588804462808366</v>
      </c>
      <c r="D8" s="4">
        <f t="shared" si="1"/>
        <v>1.1754799628662377E-2</v>
      </c>
      <c r="F8" s="4" t="s">
        <v>61</v>
      </c>
    </row>
    <row r="9" spans="1:14" x14ac:dyDescent="0.25">
      <c r="A9" s="4">
        <v>0.5</v>
      </c>
      <c r="B9" s="4">
        <v>4.5682</v>
      </c>
      <c r="C9" s="4">
        <f t="shared" si="0"/>
        <v>4.1636745535696535</v>
      </c>
      <c r="D9" s="4">
        <f t="shared" si="1"/>
        <v>0.16364083680967112</v>
      </c>
      <c r="F9" s="7" t="s">
        <v>22</v>
      </c>
    </row>
    <row r="10" spans="1:14" x14ac:dyDescent="0.25">
      <c r="A10" s="4">
        <v>1</v>
      </c>
      <c r="B10" s="4">
        <v>4.4771000000000001</v>
      </c>
      <c r="C10" s="4">
        <f t="shared" si="0"/>
        <v>3.5210334709602726</v>
      </c>
      <c r="D10" s="4">
        <f t="shared" si="1"/>
        <v>0.91406320795007201</v>
      </c>
      <c r="F10" s="4" t="s">
        <v>62</v>
      </c>
    </row>
    <row r="11" spans="1:14" x14ac:dyDescent="0.25">
      <c r="A11" s="4">
        <v>2</v>
      </c>
      <c r="B11" s="4">
        <v>2.6857000000000002</v>
      </c>
      <c r="C11" s="4">
        <f t="shared" si="0"/>
        <v>2.7723678103356049</v>
      </c>
      <c r="D11" s="4">
        <f t="shared" si="1"/>
        <v>7.5113093483683427E-3</v>
      </c>
      <c r="F11" s="7" t="s">
        <v>24</v>
      </c>
    </row>
    <row r="12" spans="1:14" x14ac:dyDescent="0.25">
      <c r="A12" s="4">
        <v>3</v>
      </c>
      <c r="B12" s="4">
        <v>2.4232</v>
      </c>
      <c r="C12" s="4">
        <f t="shared" si="0"/>
        <v>2.2784037715130419</v>
      </c>
      <c r="D12" s="4">
        <f t="shared" si="1"/>
        <v>2.0965947784047395E-2</v>
      </c>
      <c r="F12" s="32" t="s">
        <v>63</v>
      </c>
      <c r="G12" s="32"/>
      <c r="H12" s="32"/>
      <c r="I12" s="32"/>
      <c r="J12" s="32"/>
      <c r="K12" s="32"/>
      <c r="L12" s="32"/>
    </row>
    <row r="13" spans="1:14" x14ac:dyDescent="0.25">
      <c r="A13" s="4">
        <v>4</v>
      </c>
      <c r="B13" s="4">
        <v>2.3978999999999999</v>
      </c>
      <c r="C13" s="4">
        <f t="shared" si="0"/>
        <v>1.9001853642294328</v>
      </c>
      <c r="D13" s="4">
        <f t="shared" si="1"/>
        <v>0.24771985866022825</v>
      </c>
      <c r="F13" s="32"/>
      <c r="G13" s="32"/>
      <c r="H13" s="32"/>
      <c r="I13" s="32"/>
      <c r="J13" s="32"/>
      <c r="K13" s="32"/>
      <c r="L13" s="32"/>
    </row>
    <row r="14" spans="1:14" x14ac:dyDescent="0.25">
      <c r="A14" s="4">
        <v>5</v>
      </c>
      <c r="B14" s="4">
        <v>1.5528</v>
      </c>
      <c r="C14" s="4">
        <f t="shared" si="0"/>
        <v>1.5898560383748874</v>
      </c>
      <c r="D14" s="4">
        <f t="shared" si="1"/>
        <v>1.3731499800411326E-3</v>
      </c>
      <c r="F14" s="32"/>
      <c r="G14" s="32"/>
      <c r="H14" s="32"/>
      <c r="I14" s="32"/>
      <c r="J14" s="32"/>
      <c r="K14" s="32"/>
      <c r="L14" s="32"/>
    </row>
    <row r="15" spans="1:14" x14ac:dyDescent="0.25">
      <c r="A15" s="4">
        <v>0</v>
      </c>
      <c r="B15" s="4">
        <v>7.9542000000000002</v>
      </c>
      <c r="C15" s="4">
        <f t="shared" si="0"/>
        <v>8.0588804462808366</v>
      </c>
      <c r="D15" s="4">
        <f t="shared" si="1"/>
        <v>1.0957995833555074E-2</v>
      </c>
    </row>
    <row r="16" spans="1:14" x14ac:dyDescent="0.25">
      <c r="A16" s="4">
        <v>0.5</v>
      </c>
      <c r="B16" s="4">
        <v>3.1461000000000001</v>
      </c>
      <c r="C16" s="4">
        <f t="shared" si="0"/>
        <v>4.1636745535696535</v>
      </c>
      <c r="D16" s="4">
        <f t="shared" si="1"/>
        <v>1.0354579720724795</v>
      </c>
    </row>
    <row r="17" spans="1:4" x14ac:dyDescent="0.25">
      <c r="A17" s="4">
        <v>1</v>
      </c>
      <c r="B17" s="4">
        <v>4.3323999999999998</v>
      </c>
      <c r="C17" s="4">
        <f t="shared" si="0"/>
        <v>3.5210334709602726</v>
      </c>
      <c r="D17" s="4">
        <f t="shared" si="1"/>
        <v>0.65831564444597446</v>
      </c>
    </row>
    <row r="18" spans="1:4" x14ac:dyDescent="0.25">
      <c r="A18" s="4">
        <v>2</v>
      </c>
      <c r="B18" s="4">
        <v>2.4232</v>
      </c>
      <c r="C18" s="4">
        <f t="shared" si="0"/>
        <v>2.7723678103356049</v>
      </c>
      <c r="D18" s="4">
        <f t="shared" si="1"/>
        <v>0.12191815977456091</v>
      </c>
    </row>
    <row r="19" spans="1:4" x14ac:dyDescent="0.25">
      <c r="A19" s="4">
        <v>3</v>
      </c>
      <c r="B19" s="4">
        <v>2.0607000000000002</v>
      </c>
      <c r="C19" s="4">
        <f t="shared" si="0"/>
        <v>2.2784037715130419</v>
      </c>
      <c r="D19" s="4">
        <f t="shared" si="1"/>
        <v>4.7394932131002647E-2</v>
      </c>
    </row>
    <row r="20" spans="1:4" x14ac:dyDescent="0.25">
      <c r="A20" s="4">
        <v>4</v>
      </c>
      <c r="B20" s="4">
        <v>2.1303000000000001</v>
      </c>
      <c r="C20" s="4">
        <f t="shared" si="0"/>
        <v>1.9001853642294328</v>
      </c>
      <c r="D20" s="4">
        <f t="shared" si="1"/>
        <v>5.2952745595820819E-2</v>
      </c>
    </row>
    <row r="21" spans="1:4" x14ac:dyDescent="0.25">
      <c r="A21" s="4">
        <v>5</v>
      </c>
      <c r="B21" s="4">
        <v>1.1760999999999999</v>
      </c>
      <c r="C21" s="4">
        <f t="shared" si="0"/>
        <v>1.5898560383748874</v>
      </c>
      <c r="D21" s="4">
        <f t="shared" si="1"/>
        <v>0.17119405929168138</v>
      </c>
    </row>
    <row r="22" spans="1:4" x14ac:dyDescent="0.25">
      <c r="A22" s="7" t="s">
        <v>5</v>
      </c>
      <c r="D22" s="4">
        <f>SUM(D2:D21)</f>
        <v>4.2580076700365446</v>
      </c>
    </row>
    <row r="25" spans="1:4" x14ac:dyDescent="0.25">
      <c r="A25" s="4">
        <v>0</v>
      </c>
      <c r="C25" s="4">
        <f xml:space="preserve"> $G$5 - ((A25 /$G$3)^$G$4)</f>
        <v>8.0588804462808366</v>
      </c>
    </row>
    <row r="26" spans="1:4" x14ac:dyDescent="0.25">
      <c r="A26" s="4">
        <v>0.05</v>
      </c>
      <c r="C26" s="4">
        <f t="shared" ref="C26:C89" si="2" xml:space="preserve"> $G$5 - ((A26 /$G$3)^$G$4)</f>
        <v>5.7134527604509451</v>
      </c>
    </row>
    <row r="27" spans="1:4" x14ac:dyDescent="0.25">
      <c r="A27" s="4">
        <v>0.1</v>
      </c>
      <c r="C27" s="4">
        <f t="shared" si="2"/>
        <v>5.3264980708351342</v>
      </c>
    </row>
    <row r="28" spans="1:4" x14ac:dyDescent="0.25">
      <c r="A28" s="4">
        <v>0.15000000000000002</v>
      </c>
      <c r="C28" s="4">
        <f t="shared" si="2"/>
        <v>5.0711882424606447</v>
      </c>
    </row>
    <row r="29" spans="1:4" x14ac:dyDescent="0.25">
      <c r="A29" s="4">
        <v>0.2</v>
      </c>
      <c r="C29" s="4">
        <f t="shared" si="2"/>
        <v>4.8757026016803486</v>
      </c>
    </row>
    <row r="30" spans="1:4" x14ac:dyDescent="0.25">
      <c r="A30" s="4">
        <v>0.25</v>
      </c>
      <c r="C30" s="4">
        <f t="shared" si="2"/>
        <v>4.7153060531535544</v>
      </c>
    </row>
    <row r="31" spans="1:4" x14ac:dyDescent="0.25">
      <c r="A31" s="4">
        <v>0.3</v>
      </c>
      <c r="C31" s="4">
        <f t="shared" si="2"/>
        <v>4.5782711014285358</v>
      </c>
    </row>
    <row r="32" spans="1:4" x14ac:dyDescent="0.25">
      <c r="A32" s="4">
        <v>0.35</v>
      </c>
      <c r="C32" s="4">
        <f t="shared" si="2"/>
        <v>4.4580371653009871</v>
      </c>
    </row>
    <row r="33" spans="1:3" x14ac:dyDescent="0.25">
      <c r="A33" s="4">
        <v>0.39999999999999997</v>
      </c>
      <c r="C33" s="4">
        <f t="shared" si="2"/>
        <v>4.3505337370459767</v>
      </c>
    </row>
    <row r="34" spans="1:3" x14ac:dyDescent="0.25">
      <c r="A34" s="4">
        <v>0.44999999999999996</v>
      </c>
      <c r="C34" s="4">
        <f t="shared" si="2"/>
        <v>4.2530480351188897</v>
      </c>
    </row>
    <row r="35" spans="1:3" x14ac:dyDescent="0.25">
      <c r="A35" s="4">
        <v>0.49999999999999994</v>
      </c>
      <c r="C35" s="4">
        <f t="shared" si="2"/>
        <v>4.1636745535696535</v>
      </c>
    </row>
    <row r="36" spans="1:3" x14ac:dyDescent="0.25">
      <c r="A36" s="4">
        <v>0.54999999999999993</v>
      </c>
      <c r="C36" s="4">
        <f t="shared" si="2"/>
        <v>4.08101971863708</v>
      </c>
    </row>
    <row r="37" spans="1:3" x14ac:dyDescent="0.25">
      <c r="A37" s="4">
        <v>0.6</v>
      </c>
      <c r="C37" s="4">
        <f t="shared" si="2"/>
        <v>4.0040312231972619</v>
      </c>
    </row>
    <row r="38" spans="1:3" x14ac:dyDescent="0.25">
      <c r="A38" s="4">
        <v>0.65</v>
      </c>
      <c r="C38" s="4">
        <f t="shared" si="2"/>
        <v>3.9318935218458995</v>
      </c>
    </row>
    <row r="39" spans="1:3" x14ac:dyDescent="0.25">
      <c r="A39" s="4">
        <v>0.70000000000000007</v>
      </c>
      <c r="C39" s="4">
        <f t="shared" si="2"/>
        <v>3.8639607831703975</v>
      </c>
    </row>
    <row r="40" spans="1:3" x14ac:dyDescent="0.25">
      <c r="A40" s="4">
        <v>0.75000000000000011</v>
      </c>
      <c r="C40" s="4">
        <f t="shared" si="2"/>
        <v>3.7997121898506387</v>
      </c>
    </row>
    <row r="41" spans="1:3" x14ac:dyDescent="0.25">
      <c r="A41" s="4">
        <v>0.80000000000000016</v>
      </c>
      <c r="C41" s="4">
        <f t="shared" si="2"/>
        <v>3.7387211629345485</v>
      </c>
    </row>
    <row r="42" spans="1:3" x14ac:dyDescent="0.25">
      <c r="A42" s="4">
        <v>0.8500000000000002</v>
      </c>
      <c r="C42" s="4">
        <f t="shared" si="2"/>
        <v>3.6806335844415603</v>
      </c>
    </row>
    <row r="43" spans="1:3" x14ac:dyDescent="0.25">
      <c r="A43" s="4">
        <v>0.90000000000000024</v>
      </c>
      <c r="C43" s="4">
        <f t="shared" si="2"/>
        <v>3.6251520192714075</v>
      </c>
    </row>
    <row r="44" spans="1:3" x14ac:dyDescent="0.25">
      <c r="A44" s="4">
        <v>0.95000000000000029</v>
      </c>
      <c r="C44" s="4">
        <f t="shared" si="2"/>
        <v>3.5720240462755948</v>
      </c>
    </row>
    <row r="45" spans="1:3" x14ac:dyDescent="0.25">
      <c r="A45" s="4">
        <v>1.0000000000000002</v>
      </c>
      <c r="C45" s="4">
        <f t="shared" si="2"/>
        <v>3.5210334709602717</v>
      </c>
    </row>
    <row r="46" spans="1:3" x14ac:dyDescent="0.25">
      <c r="A46" s="4">
        <v>1.0500000000000003</v>
      </c>
      <c r="C46" s="4">
        <f t="shared" si="2"/>
        <v>3.4719936013959956</v>
      </c>
    </row>
    <row r="47" spans="1:3" x14ac:dyDescent="0.25">
      <c r="A47" s="4">
        <v>1.1000000000000003</v>
      </c>
      <c r="C47" s="4">
        <f t="shared" si="2"/>
        <v>3.4247420288580059</v>
      </c>
    </row>
    <row r="48" spans="1:3" x14ac:dyDescent="0.25">
      <c r="A48" s="4">
        <v>1.1500000000000004</v>
      </c>
      <c r="C48" s="4">
        <f t="shared" si="2"/>
        <v>3.3791365241474942</v>
      </c>
    </row>
    <row r="49" spans="1:3" x14ac:dyDescent="0.25">
      <c r="A49" s="4">
        <v>1.2000000000000004</v>
      </c>
      <c r="C49" s="4">
        <f t="shared" si="2"/>
        <v>3.3350517735059624</v>
      </c>
    </row>
    <row r="50" spans="1:3" x14ac:dyDescent="0.25">
      <c r="A50" s="4">
        <v>1.2500000000000004</v>
      </c>
      <c r="C50" s="4">
        <f t="shared" si="2"/>
        <v>3.2923767548993679</v>
      </c>
    </row>
    <row r="51" spans="1:3" x14ac:dyDescent="0.25">
      <c r="A51" s="4">
        <v>1.3000000000000005</v>
      </c>
      <c r="C51" s="4">
        <f t="shared" si="2"/>
        <v>3.2510126087222968</v>
      </c>
    </row>
    <row r="52" spans="1:3" x14ac:dyDescent="0.25">
      <c r="A52" s="4">
        <v>1.3500000000000005</v>
      </c>
      <c r="C52" s="4">
        <f t="shared" si="2"/>
        <v>3.21087089451696</v>
      </c>
    </row>
    <row r="53" spans="1:3" x14ac:dyDescent="0.25">
      <c r="A53" s="4">
        <v>1.4000000000000006</v>
      </c>
      <c r="C53" s="4">
        <f t="shared" si="2"/>
        <v>3.1718721521675599</v>
      </c>
    </row>
    <row r="54" spans="1:3" x14ac:dyDescent="0.25">
      <c r="A54" s="4">
        <v>1.4500000000000006</v>
      </c>
      <c r="C54" s="4">
        <f t="shared" si="2"/>
        <v>3.1339447055245664</v>
      </c>
    </row>
    <row r="55" spans="1:3" x14ac:dyDescent="0.25">
      <c r="A55" s="4">
        <v>1.5000000000000007</v>
      </c>
      <c r="C55" s="4">
        <f t="shared" si="2"/>
        <v>3.0970236607411543</v>
      </c>
    </row>
    <row r="56" spans="1:3" x14ac:dyDescent="0.25">
      <c r="A56" s="4">
        <v>1.5500000000000007</v>
      </c>
      <c r="C56" s="4">
        <f t="shared" si="2"/>
        <v>3.0610500622597634</v>
      </c>
    </row>
    <row r="57" spans="1:3" x14ac:dyDescent="0.25">
      <c r="A57" s="4">
        <v>1.6000000000000008</v>
      </c>
      <c r="C57" s="4">
        <f t="shared" si="2"/>
        <v>3.0259701773987802</v>
      </c>
    </row>
    <row r="58" spans="1:3" x14ac:dyDescent="0.25">
      <c r="A58" s="4">
        <v>1.6500000000000008</v>
      </c>
      <c r="C58" s="4">
        <f t="shared" si="2"/>
        <v>2.9917348865751254</v>
      </c>
    </row>
    <row r="59" spans="1:3" x14ac:dyDescent="0.25">
      <c r="A59" s="4">
        <v>1.7000000000000008</v>
      </c>
      <c r="C59" s="4">
        <f t="shared" si="2"/>
        <v>2.9582991608650087</v>
      </c>
    </row>
    <row r="60" spans="1:3" x14ac:dyDescent="0.25">
      <c r="A60" s="4">
        <v>1.7500000000000009</v>
      </c>
      <c r="C60" s="4">
        <f t="shared" si="2"/>
        <v>2.925621612215096</v>
      </c>
    </row>
    <row r="61" spans="1:3" x14ac:dyDescent="0.25">
      <c r="A61" s="4">
        <v>1.8000000000000009</v>
      </c>
      <c r="C61" s="4">
        <f t="shared" si="2"/>
        <v>2.8936641044320384</v>
      </c>
    </row>
    <row r="62" spans="1:3" x14ac:dyDescent="0.25">
      <c r="A62" s="4">
        <v>1.850000000000001</v>
      </c>
      <c r="C62" s="4">
        <f t="shared" si="2"/>
        <v>2.8623914152916248</v>
      </c>
    </row>
    <row r="63" spans="1:3" x14ac:dyDescent="0.25">
      <c r="A63" s="4">
        <v>1.900000000000001</v>
      </c>
      <c r="C63" s="4">
        <f t="shared" si="2"/>
        <v>2.8317709418613273</v>
      </c>
    </row>
    <row r="64" spans="1:3" x14ac:dyDescent="0.25">
      <c r="A64" s="4">
        <v>1.9500000000000011</v>
      </c>
      <c r="C64" s="4">
        <f t="shared" si="2"/>
        <v>2.8017724425270094</v>
      </c>
    </row>
    <row r="65" spans="1:3" x14ac:dyDescent="0.25">
      <c r="A65" s="4">
        <v>2.0000000000000009</v>
      </c>
      <c r="C65" s="4">
        <f t="shared" si="2"/>
        <v>2.772367810335604</v>
      </c>
    </row>
    <row r="66" spans="1:3" x14ac:dyDescent="0.25">
      <c r="A66" s="4">
        <v>2.0500000000000007</v>
      </c>
      <c r="C66" s="4">
        <f t="shared" si="2"/>
        <v>2.7435308731704806</v>
      </c>
    </row>
    <row r="67" spans="1:3" x14ac:dyDescent="0.25">
      <c r="A67" s="4">
        <v>2.1000000000000005</v>
      </c>
      <c r="C67" s="4">
        <f t="shared" si="2"/>
        <v>2.7152372170109293</v>
      </c>
    </row>
    <row r="68" spans="1:3" x14ac:dyDescent="0.25">
      <c r="A68" s="4">
        <v>2.1500000000000004</v>
      </c>
      <c r="C68" s="4">
        <f t="shared" si="2"/>
        <v>2.6874640291270611</v>
      </c>
    </row>
    <row r="69" spans="1:3" x14ac:dyDescent="0.25">
      <c r="A69" s="4">
        <v>2.2000000000000002</v>
      </c>
      <c r="C69" s="4">
        <f t="shared" si="2"/>
        <v>2.6601899585535822</v>
      </c>
    </row>
    <row r="70" spans="1:3" x14ac:dyDescent="0.25">
      <c r="A70" s="4">
        <v>2.25</v>
      </c>
      <c r="C70" s="4">
        <f t="shared" si="2"/>
        <v>2.6333949915918398</v>
      </c>
    </row>
    <row r="71" spans="1:3" x14ac:dyDescent="0.25">
      <c r="A71" s="4">
        <v>2.2999999999999998</v>
      </c>
      <c r="C71" s="4">
        <f t="shared" si="2"/>
        <v>2.6070603404258677</v>
      </c>
    </row>
    <row r="72" spans="1:3" x14ac:dyDescent="0.25">
      <c r="A72" s="4">
        <v>2.3499999999999996</v>
      </c>
      <c r="C72" s="4">
        <f t="shared" si="2"/>
        <v>2.5811683432179473</v>
      </c>
    </row>
    <row r="73" spans="1:3" x14ac:dyDescent="0.25">
      <c r="A73" s="4">
        <v>2.3999999999999995</v>
      </c>
      <c r="C73" s="4">
        <f t="shared" si="2"/>
        <v>2.5557023742832357</v>
      </c>
    </row>
    <row r="74" spans="1:3" x14ac:dyDescent="0.25">
      <c r="A74" s="4">
        <v>2.4499999999999993</v>
      </c>
      <c r="C74" s="4">
        <f t="shared" si="2"/>
        <v>2.5306467631392051</v>
      </c>
    </row>
    <row r="75" spans="1:3" x14ac:dyDescent="0.25">
      <c r="A75" s="4">
        <v>2.4999999999999991</v>
      </c>
      <c r="C75" s="4">
        <f t="shared" si="2"/>
        <v>2.5059867213910376</v>
      </c>
    </row>
    <row r="76" spans="1:3" x14ac:dyDescent="0.25">
      <c r="A76" s="4">
        <v>2.5499999999999989</v>
      </c>
      <c r="C76" s="4">
        <f t="shared" si="2"/>
        <v>2.4817082765539382</v>
      </c>
    </row>
    <row r="77" spans="1:3" x14ac:dyDescent="0.25">
      <c r="A77" s="4">
        <v>2.5999999999999988</v>
      </c>
      <c r="C77" s="4">
        <f t="shared" si="2"/>
        <v>2.4577982120319879</v>
      </c>
    </row>
    <row r="78" spans="1:3" x14ac:dyDescent="0.25">
      <c r="A78" s="4">
        <v>2.6499999999999986</v>
      </c>
      <c r="C78" s="4">
        <f t="shared" si="2"/>
        <v>2.4342440125741174</v>
      </c>
    </row>
    <row r="79" spans="1:3" x14ac:dyDescent="0.25">
      <c r="A79" s="4">
        <v>2.6999999999999984</v>
      </c>
      <c r="C79" s="4">
        <f t="shared" si="2"/>
        <v>2.4110338146141954</v>
      </c>
    </row>
    <row r="80" spans="1:3" x14ac:dyDescent="0.25">
      <c r="A80" s="4">
        <v>2.7499999999999982</v>
      </c>
      <c r="C80" s="4">
        <f t="shared" si="2"/>
        <v>2.3881563609760104</v>
      </c>
    </row>
    <row r="81" spans="1:3" x14ac:dyDescent="0.25">
      <c r="A81" s="4">
        <v>2.799999999999998</v>
      </c>
      <c r="C81" s="4">
        <f t="shared" si="2"/>
        <v>2.3656009594876712</v>
      </c>
    </row>
    <row r="82" spans="1:3" x14ac:dyDescent="0.25">
      <c r="A82" s="4">
        <v>2.8499999999999979</v>
      </c>
      <c r="C82" s="4">
        <f t="shared" si="2"/>
        <v>2.343357445104556</v>
      </c>
    </row>
    <row r="83" spans="1:3" x14ac:dyDescent="0.25">
      <c r="A83" s="4">
        <v>2.8999999999999977</v>
      </c>
      <c r="C83" s="4">
        <f t="shared" si="2"/>
        <v>2.3214161451874578</v>
      </c>
    </row>
    <row r="84" spans="1:3" x14ac:dyDescent="0.25">
      <c r="A84" s="4">
        <v>2.9499999999999975</v>
      </c>
      <c r="C84" s="4">
        <f t="shared" si="2"/>
        <v>2.2997678476234817</v>
      </c>
    </row>
    <row r="85" spans="1:3" x14ac:dyDescent="0.25">
      <c r="A85" s="4">
        <v>2.9999999999999973</v>
      </c>
      <c r="C85" s="4">
        <f t="shared" si="2"/>
        <v>2.2784037715130436</v>
      </c>
    </row>
    <row r="86" spans="1:3" x14ac:dyDescent="0.25">
      <c r="A86" s="4">
        <v>3.0499999999999972</v>
      </c>
      <c r="C86" s="4">
        <f t="shared" si="2"/>
        <v>2.2573155401772782</v>
      </c>
    </row>
    <row r="87" spans="1:3" x14ac:dyDescent="0.25">
      <c r="A87" s="4">
        <v>3.099999999999997</v>
      </c>
      <c r="C87" s="4">
        <f t="shared" si="2"/>
        <v>2.236495156267404</v>
      </c>
    </row>
    <row r="88" spans="1:3" x14ac:dyDescent="0.25">
      <c r="A88" s="4">
        <v>3.1499999999999968</v>
      </c>
      <c r="C88" s="4">
        <f t="shared" si="2"/>
        <v>2.2159349787812364</v>
      </c>
    </row>
    <row r="89" spans="1:3" x14ac:dyDescent="0.25">
      <c r="A89" s="4">
        <v>3.1999999999999966</v>
      </c>
      <c r="C89" s="4">
        <f t="shared" si="2"/>
        <v>2.1956277018129731</v>
      </c>
    </row>
    <row r="90" spans="1:3" x14ac:dyDescent="0.25">
      <c r="A90" s="4">
        <v>3.2499999999999964</v>
      </c>
      <c r="C90" s="4">
        <f t="shared" ref="C90:C125" si="3" xml:space="preserve"> $G$5 - ((A90 /$G$3)^$G$4)</f>
        <v>2.1755663348806138</v>
      </c>
    </row>
    <row r="91" spans="1:3" x14ac:dyDescent="0.25">
      <c r="A91" s="4">
        <v>3.2999999999999963</v>
      </c>
      <c r="C91" s="4">
        <f t="shared" si="3"/>
        <v>2.155744184691569</v>
      </c>
    </row>
    <row r="92" spans="1:3" x14ac:dyDescent="0.25">
      <c r="A92" s="4">
        <v>3.3499999999999961</v>
      </c>
      <c r="C92" s="4">
        <f t="shared" si="3"/>
        <v>2.1361548382212137</v>
      </c>
    </row>
    <row r="93" spans="1:3" x14ac:dyDescent="0.25">
      <c r="A93" s="4">
        <v>3.3999999999999959</v>
      </c>
      <c r="C93" s="4">
        <f t="shared" si="3"/>
        <v>2.1167921469917852</v>
      </c>
    </row>
    <row r="94" spans="1:3" x14ac:dyDescent="0.25">
      <c r="A94" s="4">
        <v>3.4499999999999957</v>
      </c>
      <c r="C94" s="4">
        <f t="shared" si="3"/>
        <v>2.0976502124501399</v>
      </c>
    </row>
    <row r="95" spans="1:3" x14ac:dyDescent="0.25">
      <c r="A95" s="4">
        <v>3.4999999999999956</v>
      </c>
      <c r="C95" s="4">
        <f t="shared" si="3"/>
        <v>2.0787233723528482</v>
      </c>
    </row>
    <row r="96" spans="1:3" x14ac:dyDescent="0.25">
      <c r="A96" s="4">
        <v>3.5499999999999954</v>
      </c>
      <c r="C96" s="4">
        <f t="shared" si="3"/>
        <v>2.0600061880759011</v>
      </c>
    </row>
    <row r="97" spans="1:3" x14ac:dyDescent="0.25">
      <c r="A97" s="4">
        <v>3.5999999999999952</v>
      </c>
      <c r="C97" s="4">
        <f t="shared" si="3"/>
        <v>2.0414934327741694</v>
      </c>
    </row>
    <row r="98" spans="1:3" x14ac:dyDescent="0.25">
      <c r="A98" s="4">
        <v>3.649999999999995</v>
      </c>
      <c r="C98" s="4">
        <f t="shared" si="3"/>
        <v>2.0231800803227182</v>
      </c>
    </row>
    <row r="99" spans="1:3" x14ac:dyDescent="0.25">
      <c r="A99" s="4">
        <v>3.6999999999999948</v>
      </c>
      <c r="C99" s="4">
        <f t="shared" si="3"/>
        <v>2.0050612949784492</v>
      </c>
    </row>
    <row r="100" spans="1:3" x14ac:dyDescent="0.25">
      <c r="A100" s="4">
        <v>3.7499999999999947</v>
      </c>
      <c r="C100" s="4">
        <f t="shared" si="3"/>
        <v>1.9871324217060833</v>
      </c>
    </row>
    <row r="101" spans="1:3" x14ac:dyDescent="0.25">
      <c r="A101" s="4">
        <v>3.7999999999999945</v>
      </c>
      <c r="C101" s="4">
        <f t="shared" si="3"/>
        <v>1.9693889771175188</v>
      </c>
    </row>
    <row r="102" spans="1:3" x14ac:dyDescent="0.25">
      <c r="A102" s="4">
        <v>3.8499999999999943</v>
      </c>
      <c r="C102" s="4">
        <f t="shared" si="3"/>
        <v>1.9518266409781804</v>
      </c>
    </row>
    <row r="103" spans="1:3" x14ac:dyDescent="0.25">
      <c r="A103" s="4">
        <v>3.8999999999999941</v>
      </c>
      <c r="C103" s="4">
        <f t="shared" si="3"/>
        <v>1.934441248237996</v>
      </c>
    </row>
    <row r="104" spans="1:3" x14ac:dyDescent="0.25">
      <c r="A104" s="4">
        <v>3.949999999999994</v>
      </c>
      <c r="C104" s="4">
        <f t="shared" si="3"/>
        <v>1.9172287815483218</v>
      </c>
    </row>
    <row r="105" spans="1:3" x14ac:dyDescent="0.25">
      <c r="A105" s="4">
        <v>3.9999999999999938</v>
      </c>
      <c r="C105" s="4">
        <f t="shared" si="3"/>
        <v>1.9001853642294364</v>
      </c>
    </row>
    <row r="106" spans="1:3" x14ac:dyDescent="0.25">
      <c r="A106" s="4">
        <v>4.0499999999999936</v>
      </c>
      <c r="C106" s="4">
        <f t="shared" si="3"/>
        <v>1.8833072536561826</v>
      </c>
    </row>
    <row r="107" spans="1:3" x14ac:dyDescent="0.25">
      <c r="A107" s="4">
        <v>4.0999999999999934</v>
      </c>
      <c r="C107" s="4">
        <f t="shared" si="3"/>
        <v>1.8665908350321132</v>
      </c>
    </row>
    <row r="108" spans="1:3" x14ac:dyDescent="0.25">
      <c r="A108" s="4">
        <v>4.1499999999999932</v>
      </c>
      <c r="C108" s="4">
        <f t="shared" si="3"/>
        <v>1.8500326155248095</v>
      </c>
    </row>
    <row r="109" spans="1:3" x14ac:dyDescent="0.25">
      <c r="A109" s="4">
        <v>4.1999999999999931</v>
      </c>
      <c r="C109" s="4">
        <f t="shared" si="3"/>
        <v>1.8336292187374186</v>
      </c>
    </row>
    <row r="110" spans="1:3" x14ac:dyDescent="0.25">
      <c r="A110" s="4">
        <v>4.2499999999999929</v>
      </c>
      <c r="C110" s="4">
        <f t="shared" si="3"/>
        <v>1.8173773794932915</v>
      </c>
    </row>
    <row r="111" spans="1:3" x14ac:dyDescent="0.25">
      <c r="A111" s="4">
        <v>4.2999999999999927</v>
      </c>
      <c r="C111" s="4">
        <f t="shared" si="3"/>
        <v>1.801273938912634</v>
      </c>
    </row>
    <row r="112" spans="1:3" x14ac:dyDescent="0.25">
      <c r="A112" s="4">
        <v>4.3499999999999925</v>
      </c>
      <c r="C112" s="4">
        <f t="shared" si="3"/>
        <v>1.7853158397615125</v>
      </c>
    </row>
    <row r="113" spans="1:3" x14ac:dyDescent="0.25">
      <c r="A113" s="4">
        <v>4.3999999999999924</v>
      </c>
      <c r="C113" s="4">
        <f t="shared" si="3"/>
        <v>1.769500122055315</v>
      </c>
    </row>
    <row r="114" spans="1:3" x14ac:dyDescent="0.25">
      <c r="A114" s="4">
        <v>4.4499999999999922</v>
      </c>
      <c r="C114" s="4">
        <f t="shared" si="3"/>
        <v>1.7538239188999345</v>
      </c>
    </row>
    <row r="115" spans="1:3" x14ac:dyDescent="0.25">
      <c r="A115" s="4">
        <v>4.499999999999992</v>
      </c>
      <c r="C115" s="4">
        <f t="shared" si="3"/>
        <v>1.7382844525553613</v>
      </c>
    </row>
    <row r="116" spans="1:3" x14ac:dyDescent="0.25">
      <c r="A116" s="4">
        <v>4.5499999999999918</v>
      </c>
      <c r="C116" s="4">
        <f t="shared" si="3"/>
        <v>1.7228790307074373</v>
      </c>
    </row>
    <row r="117" spans="1:3" x14ac:dyDescent="0.25">
      <c r="A117" s="4">
        <v>4.5999999999999917</v>
      </c>
      <c r="C117" s="4">
        <f t="shared" si="3"/>
        <v>1.7076050429346141</v>
      </c>
    </row>
    <row r="118" spans="1:3" x14ac:dyDescent="0.25">
      <c r="A118" s="4">
        <v>4.6499999999999915</v>
      </c>
      <c r="C118" s="4">
        <f t="shared" si="3"/>
        <v>1.6924599573575128</v>
      </c>
    </row>
    <row r="119" spans="1:3" x14ac:dyDescent="0.25">
      <c r="A119" s="4">
        <v>4.6999999999999913</v>
      </c>
      <c r="C119" s="4">
        <f t="shared" si="3"/>
        <v>1.6774413174599676</v>
      </c>
    </row>
    <row r="120" spans="1:3" x14ac:dyDescent="0.25">
      <c r="A120" s="4">
        <v>4.7499999999999911</v>
      </c>
      <c r="C120" s="4">
        <f t="shared" si="3"/>
        <v>1.6625467390710504</v>
      </c>
    </row>
    <row r="121" spans="1:3" x14ac:dyDescent="0.25">
      <c r="A121" s="4">
        <v>4.7999999999999909</v>
      </c>
      <c r="C121" s="4">
        <f t="shared" si="3"/>
        <v>1.6477739074983448</v>
      </c>
    </row>
    <row r="122" spans="1:3" x14ac:dyDescent="0.25">
      <c r="A122" s="4">
        <v>4.8499999999999908</v>
      </c>
      <c r="C122" s="4">
        <f t="shared" si="3"/>
        <v>1.633120574803371</v>
      </c>
    </row>
    <row r="123" spans="1:3" x14ac:dyDescent="0.25">
      <c r="A123" s="4">
        <v>4.8999999999999906</v>
      </c>
      <c r="C123" s="4">
        <f t="shared" si="3"/>
        <v>1.6185845572107249</v>
      </c>
    </row>
    <row r="124" spans="1:3" x14ac:dyDescent="0.25">
      <c r="A124" s="4">
        <v>4.9499999999999904</v>
      </c>
      <c r="C124" s="4">
        <f t="shared" si="3"/>
        <v>1.6041637326431104</v>
      </c>
    </row>
    <row r="125" spans="1:3" x14ac:dyDescent="0.25">
      <c r="A125" s="4">
        <v>4.9999999999999902</v>
      </c>
      <c r="C125" s="4">
        <f t="shared" si="3"/>
        <v>1.5898560383748936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zoomScale="80" zoomScaleNormal="80" workbookViewId="0">
      <selection activeCell="E3" sqref="E3"/>
    </sheetView>
  </sheetViews>
  <sheetFormatPr defaultRowHeight="15" x14ac:dyDescent="0.25"/>
  <cols>
    <col min="1" max="1" width="9.140625" style="4"/>
    <col min="2" max="3" width="9.85546875" style="4" customWidth="1"/>
    <col min="4" max="4" width="9.140625" style="4"/>
    <col min="5" max="5" width="9.140625" style="1"/>
    <col min="6" max="6" width="12.140625" style="1" bestFit="1" customWidth="1"/>
    <col min="7" max="16384" width="9.140625" style="1"/>
  </cols>
  <sheetData>
    <row r="1" spans="1:14" ht="24" customHeight="1" x14ac:dyDescent="0.25">
      <c r="A1" s="9" t="s">
        <v>1</v>
      </c>
      <c r="B1" s="8" t="s">
        <v>2</v>
      </c>
      <c r="C1" s="8" t="s">
        <v>3</v>
      </c>
      <c r="D1" s="7" t="s">
        <v>4</v>
      </c>
      <c r="F1" s="10" t="s">
        <v>6</v>
      </c>
      <c r="G1" s="10" t="s">
        <v>7</v>
      </c>
      <c r="H1" s="10" t="s">
        <v>13</v>
      </c>
    </row>
    <row r="2" spans="1:14" x14ac:dyDescent="0.25">
      <c r="A2" s="4">
        <v>0</v>
      </c>
      <c r="B2" s="4">
        <v>7.8261000000000003</v>
      </c>
      <c r="C2" s="4">
        <f t="shared" ref="C2:C18" si="0">LOG((10^$G$5-10^$G$2)*10^(-1*((A2/$G$3)^$G$4))+10^$G$2)</f>
        <v>7.9646311879729144</v>
      </c>
      <c r="D2" s="4">
        <f t="shared" ref="D2:D18" si="1" xml:space="preserve"> (B2 - C2)^2</f>
        <v>1.9190890041186855E-2</v>
      </c>
      <c r="F2" s="1" t="s">
        <v>54</v>
      </c>
      <c r="G2" s="1">
        <v>2.4203305535183217</v>
      </c>
      <c r="H2" s="1">
        <v>0.27259515798358513</v>
      </c>
      <c r="L2" s="11" t="s">
        <v>14</v>
      </c>
      <c r="M2" s="1">
        <v>0.45628815188935928</v>
      </c>
    </row>
    <row r="3" spans="1:14" x14ac:dyDescent="0.25">
      <c r="A3" s="4">
        <v>0.5</v>
      </c>
      <c r="B3" s="4">
        <v>4.2945000000000002</v>
      </c>
      <c r="C3" s="4">
        <f t="shared" si="0"/>
        <v>4.5427758789120576</v>
      </c>
      <c r="D3" s="4">
        <f t="shared" si="1"/>
        <v>6.1640912049554575E-2</v>
      </c>
      <c r="F3" s="1" t="s">
        <v>53</v>
      </c>
      <c r="G3" s="1">
        <v>2.9409745104446033E-2</v>
      </c>
      <c r="H3" s="1">
        <v>5.0641474229568946E-2</v>
      </c>
      <c r="L3" s="11" t="s">
        <v>17</v>
      </c>
      <c r="M3" s="1">
        <f>SQRT(M2)</f>
        <v>0.67549104501048662</v>
      </c>
    </row>
    <row r="4" spans="1:14" x14ac:dyDescent="0.25">
      <c r="A4" s="4">
        <v>1</v>
      </c>
      <c r="B4" s="4">
        <v>3.3010000000000002</v>
      </c>
      <c r="C4" s="4">
        <f t="shared" si="0"/>
        <v>3.3854644993753089</v>
      </c>
      <c r="D4" s="4">
        <f t="shared" si="1"/>
        <v>7.1342516547215334E-3</v>
      </c>
      <c r="F4" s="1" t="s">
        <v>9</v>
      </c>
      <c r="G4" s="1">
        <v>0.43452895140190917</v>
      </c>
      <c r="H4" s="1">
        <v>0.21186017431850485</v>
      </c>
      <c r="L4" s="11" t="s">
        <v>15</v>
      </c>
      <c r="M4" s="1">
        <v>0.91843660893443402</v>
      </c>
    </row>
    <row r="5" spans="1:14" x14ac:dyDescent="0.25">
      <c r="A5" s="4">
        <v>2</v>
      </c>
      <c r="B5" s="4">
        <v>3.8129</v>
      </c>
      <c r="C5" s="4">
        <f t="shared" si="0"/>
        <v>2.4974289113388548</v>
      </c>
      <c r="D5" s="4">
        <f t="shared" si="1"/>
        <v>1.7304641851033384</v>
      </c>
      <c r="F5" s="1" t="s">
        <v>8</v>
      </c>
      <c r="G5" s="1">
        <v>7.9646311879729135</v>
      </c>
      <c r="H5" s="1">
        <v>0.43376689980018907</v>
      </c>
      <c r="L5" s="11" t="s">
        <v>16</v>
      </c>
      <c r="M5" s="1">
        <v>0.89961428791930342</v>
      </c>
    </row>
    <row r="6" spans="1:14" x14ac:dyDescent="0.25">
      <c r="A6" s="4">
        <v>3</v>
      </c>
      <c r="B6" s="4">
        <v>2.0607000000000002</v>
      </c>
      <c r="C6" s="4">
        <f t="shared" si="0"/>
        <v>2.4255578976762613</v>
      </c>
      <c r="D6" s="4">
        <f t="shared" si="1"/>
        <v>0.13312128549674102</v>
      </c>
      <c r="L6" s="12" t="s">
        <v>18</v>
      </c>
      <c r="M6" s="2" t="s">
        <v>30</v>
      </c>
      <c r="N6" s="1" t="s">
        <v>19</v>
      </c>
    </row>
    <row r="7" spans="1:14" x14ac:dyDescent="0.25">
      <c r="A7" s="4">
        <v>4</v>
      </c>
      <c r="B7" s="4">
        <v>3.8451</v>
      </c>
      <c r="C7" s="4">
        <f t="shared" si="0"/>
        <v>2.4208640516058981</v>
      </c>
      <c r="D7" s="4">
        <f t="shared" si="1"/>
        <v>2.0284480366980469</v>
      </c>
      <c r="F7" s="10" t="s">
        <v>20</v>
      </c>
    </row>
    <row r="8" spans="1:14" x14ac:dyDescent="0.25">
      <c r="A8" s="4">
        <v>5</v>
      </c>
      <c r="B8" s="4">
        <v>2.0607000000000002</v>
      </c>
      <c r="C8" s="4">
        <f t="shared" si="0"/>
        <v>2.4204040923095924</v>
      </c>
      <c r="D8" s="4">
        <f t="shared" si="1"/>
        <v>0.12938703402426763</v>
      </c>
      <c r="F8" s="1" t="s">
        <v>55</v>
      </c>
    </row>
    <row r="9" spans="1:14" x14ac:dyDescent="0.25">
      <c r="A9" s="4">
        <v>1E-4</v>
      </c>
      <c r="B9" s="4">
        <v>8.0792000000000002</v>
      </c>
      <c r="C9" s="4">
        <f t="shared" si="0"/>
        <v>7.8800317044234216</v>
      </c>
      <c r="D9" s="4">
        <f t="shared" si="1"/>
        <v>3.9668009962879364E-2</v>
      </c>
      <c r="F9" s="10" t="s">
        <v>22</v>
      </c>
    </row>
    <row r="10" spans="1:14" x14ac:dyDescent="0.25">
      <c r="A10" s="4">
        <v>0.50009999999999999</v>
      </c>
      <c r="B10" s="4">
        <v>4.7992999999999997</v>
      </c>
      <c r="C10" s="4">
        <f t="shared" si="0"/>
        <v>4.5424804770072962</v>
      </c>
      <c r="D10" s="4">
        <f t="shared" si="1"/>
        <v>6.595626739019976E-2</v>
      </c>
      <c r="F10" s="1" t="s">
        <v>56</v>
      </c>
    </row>
    <row r="11" spans="1:14" x14ac:dyDescent="0.25">
      <c r="A11" s="4">
        <v>1.0001</v>
      </c>
      <c r="B11" s="4">
        <v>3.4771000000000001</v>
      </c>
      <c r="C11" s="4">
        <f t="shared" si="0"/>
        <v>3.3852851621990223</v>
      </c>
      <c r="D11" s="4">
        <f t="shared" si="1"/>
        <v>8.429964440419855E-3</v>
      </c>
      <c r="F11" s="10" t="s">
        <v>24</v>
      </c>
    </row>
    <row r="12" spans="1:14" x14ac:dyDescent="0.25">
      <c r="A12" s="4">
        <v>2.0001000000000002</v>
      </c>
      <c r="B12" s="4">
        <v>1.5249999999999999</v>
      </c>
      <c r="C12" s="4">
        <f t="shared" si="0"/>
        <v>2.4974068059280659</v>
      </c>
      <c r="D12" s="4">
        <f t="shared" si="1"/>
        <v>0.94557499621522334</v>
      </c>
      <c r="F12" s="32" t="s">
        <v>57</v>
      </c>
      <c r="G12" s="32"/>
      <c r="H12" s="32"/>
      <c r="I12" s="32"/>
      <c r="J12" s="32"/>
      <c r="K12" s="32"/>
      <c r="L12" s="32"/>
    </row>
    <row r="13" spans="1:14" x14ac:dyDescent="0.25">
      <c r="A13" s="4">
        <v>3.0001000000000002</v>
      </c>
      <c r="B13" s="4">
        <v>2.4983</v>
      </c>
      <c r="C13" s="4">
        <f t="shared" si="0"/>
        <v>2.4255566048695432</v>
      </c>
      <c r="D13" s="4">
        <f t="shared" si="1"/>
        <v>5.2916015351057661E-3</v>
      </c>
      <c r="F13" s="32"/>
      <c r="G13" s="32"/>
      <c r="H13" s="32"/>
      <c r="I13" s="32"/>
      <c r="J13" s="32"/>
      <c r="K13" s="32"/>
      <c r="L13" s="32"/>
    </row>
    <row r="14" spans="1:14" x14ac:dyDescent="0.25">
      <c r="A14" s="4">
        <v>1.4999999999999999E-4</v>
      </c>
      <c r="B14" s="4">
        <v>7.8261000000000003</v>
      </c>
      <c r="C14" s="4">
        <f t="shared" si="0"/>
        <v>7.8637327518088345</v>
      </c>
      <c r="D14" s="4">
        <f t="shared" si="1"/>
        <v>1.4162240087053127E-3</v>
      </c>
      <c r="F14" s="32"/>
      <c r="G14" s="32"/>
      <c r="H14" s="32"/>
      <c r="I14" s="32"/>
      <c r="J14" s="32"/>
      <c r="K14" s="32"/>
      <c r="L14" s="32"/>
    </row>
    <row r="15" spans="1:14" x14ac:dyDescent="0.25">
      <c r="A15" s="4">
        <v>0.50014999999999998</v>
      </c>
      <c r="B15" s="4">
        <v>4.3856000000000002</v>
      </c>
      <c r="C15" s="4">
        <f t="shared" si="0"/>
        <v>4.5423327891533933</v>
      </c>
      <c r="D15" s="4">
        <f t="shared" si="1"/>
        <v>2.4565167195801998E-2</v>
      </c>
    </row>
    <row r="16" spans="1:14" x14ac:dyDescent="0.25">
      <c r="A16" s="4">
        <v>1.0001500000000001</v>
      </c>
      <c r="B16" s="4">
        <v>3.5682</v>
      </c>
      <c r="C16" s="4">
        <f t="shared" si="0"/>
        <v>3.3851955007892869</v>
      </c>
      <c r="D16" s="4">
        <f t="shared" si="1"/>
        <v>3.3490646731363913E-2</v>
      </c>
    </row>
    <row r="17" spans="1:4" x14ac:dyDescent="0.25">
      <c r="A17" s="4">
        <v>2.0001500000000001</v>
      </c>
      <c r="B17" s="4">
        <v>1.9294</v>
      </c>
      <c r="C17" s="4">
        <f t="shared" si="0"/>
        <v>2.497395755629181</v>
      </c>
      <c r="D17" s="4">
        <f t="shared" si="1"/>
        <v>0.32261917841276433</v>
      </c>
    </row>
    <row r="18" spans="1:4" x14ac:dyDescent="0.25">
      <c r="A18" s="4">
        <v>3.0001500000000001</v>
      </c>
      <c r="B18" s="4">
        <v>1.8129</v>
      </c>
      <c r="C18" s="4">
        <f t="shared" si="0"/>
        <v>2.4255559585945039</v>
      </c>
      <c r="D18" s="4">
        <f t="shared" si="1"/>
        <v>0.37534732360135054</v>
      </c>
    </row>
    <row r="19" spans="1:4" x14ac:dyDescent="0.25">
      <c r="A19" s="7" t="s">
        <v>5</v>
      </c>
      <c r="D19" s="4">
        <f>SUM(D2:D18)</f>
        <v>5.9317459745616707</v>
      </c>
    </row>
    <row r="22" spans="1:4" x14ac:dyDescent="0.25">
      <c r="A22" s="4">
        <v>0</v>
      </c>
      <c r="C22" s="4">
        <f>LOG((10^$G$5-10^$G$2)*10^(-1*((A22/$G$3)^$G$4))+10^$G$2)</f>
        <v>7.9646311879729144</v>
      </c>
    </row>
    <row r="23" spans="1:4" x14ac:dyDescent="0.25">
      <c r="A23" s="4">
        <v>0.05</v>
      </c>
      <c r="C23" s="4">
        <f t="shared" ref="C23:C86" si="2">LOG((10^$G$5-10^$G$2)*10^(-1*((A23/$G$3)^$G$4))+10^$G$2)</f>
        <v>6.7052930851448247</v>
      </c>
    </row>
    <row r="24" spans="1:4" x14ac:dyDescent="0.25">
      <c r="A24" s="4">
        <v>0.1</v>
      </c>
      <c r="C24" s="4">
        <f t="shared" si="2"/>
        <v>6.2627065731173026</v>
      </c>
    </row>
    <row r="25" spans="1:4" x14ac:dyDescent="0.25">
      <c r="A25" s="4">
        <v>0.15000000000000002</v>
      </c>
      <c r="C25" s="4">
        <f t="shared" si="2"/>
        <v>5.9348719343408236</v>
      </c>
    </row>
    <row r="26" spans="1:4" x14ac:dyDescent="0.25">
      <c r="A26" s="4">
        <v>0.2</v>
      </c>
      <c r="C26" s="4">
        <f t="shared" si="2"/>
        <v>5.6646955193442201</v>
      </c>
    </row>
    <row r="27" spans="1:4" x14ac:dyDescent="0.25">
      <c r="A27" s="4">
        <v>0.25</v>
      </c>
      <c r="C27" s="4">
        <f t="shared" si="2"/>
        <v>5.4306703963360849</v>
      </c>
    </row>
    <row r="28" spans="1:4" x14ac:dyDescent="0.25">
      <c r="A28" s="4">
        <v>0.3</v>
      </c>
      <c r="C28" s="4">
        <f t="shared" si="2"/>
        <v>5.2219806250383396</v>
      </c>
    </row>
    <row r="29" spans="1:4" x14ac:dyDescent="0.25">
      <c r="A29" s="4">
        <v>0.35</v>
      </c>
      <c r="C29" s="4">
        <f t="shared" si="2"/>
        <v>5.0323062235710676</v>
      </c>
    </row>
    <row r="30" spans="1:4" x14ac:dyDescent="0.25">
      <c r="A30" s="4">
        <v>0.39999999999999997</v>
      </c>
      <c r="C30" s="4">
        <f t="shared" si="2"/>
        <v>4.8575939574655109</v>
      </c>
    </row>
    <row r="31" spans="1:4" x14ac:dyDescent="0.25">
      <c r="A31" s="4">
        <v>0.44999999999999996</v>
      </c>
      <c r="C31" s="4">
        <f t="shared" si="2"/>
        <v>4.6950757322127226</v>
      </c>
    </row>
    <row r="32" spans="1:4" x14ac:dyDescent="0.25">
      <c r="A32" s="4">
        <v>0.49999999999999994</v>
      </c>
      <c r="C32" s="4">
        <f t="shared" si="2"/>
        <v>4.5427758789120576</v>
      </c>
    </row>
    <row r="33" spans="1:3" x14ac:dyDescent="0.25">
      <c r="A33" s="4">
        <v>0.54999999999999993</v>
      </c>
      <c r="C33" s="4">
        <f t="shared" si="2"/>
        <v>4.3992398820766061</v>
      </c>
    </row>
    <row r="34" spans="1:3" x14ac:dyDescent="0.25">
      <c r="A34" s="4">
        <v>0.6</v>
      </c>
      <c r="C34" s="4">
        <f t="shared" si="2"/>
        <v>4.2633744007354304</v>
      </c>
    </row>
    <row r="35" spans="1:3" x14ac:dyDescent="0.25">
      <c r="A35" s="4">
        <v>0.65</v>
      </c>
      <c r="C35" s="4">
        <f t="shared" si="2"/>
        <v>4.1343477811186631</v>
      </c>
    </row>
    <row r="36" spans="1:3" x14ac:dyDescent="0.25">
      <c r="A36" s="4">
        <v>0.70000000000000007</v>
      </c>
      <c r="C36" s="4">
        <f t="shared" si="2"/>
        <v>4.0115254851346531</v>
      </c>
    </row>
    <row r="37" spans="1:3" x14ac:dyDescent="0.25">
      <c r="A37" s="4">
        <v>0.75000000000000011</v>
      </c>
      <c r="C37" s="4">
        <f t="shared" si="2"/>
        <v>3.8944265994797296</v>
      </c>
    </row>
    <row r="38" spans="1:3" x14ac:dyDescent="0.25">
      <c r="A38" s="4">
        <v>0.80000000000000016</v>
      </c>
      <c r="C38" s="4">
        <f t="shared" si="2"/>
        <v>3.7826934553241673</v>
      </c>
    </row>
    <row r="39" spans="1:3" x14ac:dyDescent="0.25">
      <c r="A39" s="4">
        <v>0.8500000000000002</v>
      </c>
      <c r="C39" s="4">
        <f t="shared" si="2"/>
        <v>3.6760694881831704</v>
      </c>
    </row>
    <row r="40" spans="1:3" x14ac:dyDescent="0.25">
      <c r="A40" s="4">
        <v>0.90000000000000024</v>
      </c>
      <c r="C40" s="4">
        <f t="shared" si="2"/>
        <v>3.5743821856014693</v>
      </c>
    </row>
    <row r="41" spans="1:3" x14ac:dyDescent="0.25">
      <c r="A41" s="4">
        <v>0.95000000000000029</v>
      </c>
      <c r="C41" s="4">
        <f t="shared" si="2"/>
        <v>3.4775289710075779</v>
      </c>
    </row>
    <row r="42" spans="1:3" x14ac:dyDescent="0.25">
      <c r="A42" s="4">
        <v>1.0000000000000002</v>
      </c>
      <c r="C42" s="4">
        <f t="shared" si="2"/>
        <v>3.3854644993753089</v>
      </c>
    </row>
    <row r="43" spans="1:3" x14ac:dyDescent="0.25">
      <c r="A43" s="4">
        <v>1.0500000000000003</v>
      </c>
      <c r="C43" s="4">
        <f t="shared" si="2"/>
        <v>3.2981882860667091</v>
      </c>
    </row>
    <row r="44" spans="1:3" x14ac:dyDescent="0.25">
      <c r="A44" s="4">
        <v>1.1000000000000003</v>
      </c>
      <c r="C44" s="4">
        <f t="shared" si="2"/>
        <v>3.2157319673943312</v>
      </c>
    </row>
    <row r="45" spans="1:3" x14ac:dyDescent="0.25">
      <c r="A45" s="4">
        <v>1.1500000000000004</v>
      </c>
      <c r="C45" s="4">
        <f t="shared" si="2"/>
        <v>3.1381458638097826</v>
      </c>
    </row>
    <row r="46" spans="1:3" x14ac:dyDescent="0.25">
      <c r="A46" s="4">
        <v>1.2000000000000004</v>
      </c>
      <c r="C46" s="4">
        <f t="shared" si="2"/>
        <v>3.0654849080584139</v>
      </c>
    </row>
    <row r="47" spans="1:3" x14ac:dyDescent="0.25">
      <c r="A47" s="4">
        <v>1.2500000000000004</v>
      </c>
      <c r="C47" s="4">
        <f t="shared" si="2"/>
        <v>2.9977943965961518</v>
      </c>
    </row>
    <row r="48" spans="1:3" x14ac:dyDescent="0.25">
      <c r="A48" s="4">
        <v>1.3000000000000005</v>
      </c>
      <c r="C48" s="4">
        <f t="shared" si="2"/>
        <v>2.935096373385718</v>
      </c>
    </row>
    <row r="49" spans="1:3" x14ac:dyDescent="0.25">
      <c r="A49" s="4">
        <v>1.3500000000000005</v>
      </c>
      <c r="C49" s="4">
        <f t="shared" si="2"/>
        <v>2.8773776884248798</v>
      </c>
    </row>
    <row r="50" spans="1:3" x14ac:dyDescent="0.25">
      <c r="A50" s="4">
        <v>1.4000000000000006</v>
      </c>
      <c r="C50" s="4">
        <f t="shared" si="2"/>
        <v>2.8245808177618348</v>
      </c>
    </row>
    <row r="51" spans="1:3" x14ac:dyDescent="0.25">
      <c r="A51" s="4">
        <v>1.4500000000000006</v>
      </c>
      <c r="C51" s="4">
        <f t="shared" si="2"/>
        <v>2.7765983479961216</v>
      </c>
    </row>
    <row r="52" spans="1:3" x14ac:dyDescent="0.25">
      <c r="A52" s="4">
        <v>1.5000000000000007</v>
      </c>
      <c r="C52" s="4">
        <f t="shared" si="2"/>
        <v>2.733271634038664</v>
      </c>
    </row>
    <row r="53" spans="1:3" x14ac:dyDescent="0.25">
      <c r="A53" s="4">
        <v>1.5500000000000007</v>
      </c>
      <c r="C53" s="4">
        <f t="shared" si="2"/>
        <v>2.6943936143626406</v>
      </c>
    </row>
    <row r="54" spans="1:3" x14ac:dyDescent="0.25">
      <c r="A54" s="4">
        <v>1.6000000000000008</v>
      </c>
      <c r="C54" s="4">
        <f t="shared" si="2"/>
        <v>2.6597152349197861</v>
      </c>
    </row>
    <row r="55" spans="1:3" x14ac:dyDescent="0.25">
      <c r="A55" s="4">
        <v>1.6500000000000008</v>
      </c>
      <c r="C55" s="4">
        <f t="shared" si="2"/>
        <v>2.6289545147916722</v>
      </c>
    </row>
    <row r="56" spans="1:3" x14ac:dyDescent="0.25">
      <c r="A56" s="4">
        <v>1.7000000000000008</v>
      </c>
      <c r="C56" s="4">
        <f t="shared" si="2"/>
        <v>2.6018070676666452</v>
      </c>
    </row>
    <row r="57" spans="1:3" x14ac:dyDescent="0.25">
      <c r="A57" s="4">
        <v>1.7500000000000009</v>
      </c>
      <c r="C57" s="4">
        <f t="shared" si="2"/>
        <v>2.5779568950795482</v>
      </c>
    </row>
    <row r="58" spans="1:3" x14ac:dyDescent="0.25">
      <c r="A58" s="4">
        <v>1.8000000000000009</v>
      </c>
      <c r="C58" s="4">
        <f t="shared" si="2"/>
        <v>2.5570864521217134</v>
      </c>
    </row>
    <row r="59" spans="1:3" x14ac:dyDescent="0.25">
      <c r="A59" s="4">
        <v>1.850000000000001</v>
      </c>
      <c r="C59" s="4">
        <f t="shared" si="2"/>
        <v>2.5388852798447834</v>
      </c>
    </row>
    <row r="60" spans="1:3" x14ac:dyDescent="0.25">
      <c r="A60" s="4">
        <v>1.900000000000001</v>
      </c>
      <c r="C60" s="4">
        <f t="shared" si="2"/>
        <v>2.5230568202588706</v>
      </c>
    </row>
    <row r="61" spans="1:3" x14ac:dyDescent="0.25">
      <c r="A61" s="4">
        <v>1.9500000000000011</v>
      </c>
      <c r="C61" s="4">
        <f t="shared" si="2"/>
        <v>2.5093233160069714</v>
      </c>
    </row>
    <row r="62" spans="1:3" x14ac:dyDescent="0.25">
      <c r="A62" s="4">
        <v>2.0000000000000009</v>
      </c>
      <c r="C62" s="4">
        <f t="shared" si="2"/>
        <v>2.4974289113388544</v>
      </c>
    </row>
    <row r="63" spans="1:3" x14ac:dyDescent="0.25">
      <c r="A63" s="4">
        <v>2.0500000000000007</v>
      </c>
      <c r="C63" s="4">
        <f t="shared" si="2"/>
        <v>2.4871412041559995</v>
      </c>
    </row>
    <row r="64" spans="1:3" x14ac:dyDescent="0.25">
      <c r="A64" s="4">
        <v>2.1000000000000005</v>
      </c>
      <c r="C64" s="4">
        <f t="shared" si="2"/>
        <v>2.4782515594651811</v>
      </c>
    </row>
    <row r="65" spans="1:3" x14ac:dyDescent="0.25">
      <c r="A65" s="4">
        <v>2.1500000000000004</v>
      </c>
      <c r="C65" s="4">
        <f t="shared" si="2"/>
        <v>2.4705745006089037</v>
      </c>
    </row>
    <row r="66" spans="1:3" x14ac:dyDescent="0.25">
      <c r="A66" s="4">
        <v>2.2000000000000002</v>
      </c>
      <c r="C66" s="4">
        <f t="shared" si="2"/>
        <v>2.4639464659243004</v>
      </c>
    </row>
    <row r="67" spans="1:3" x14ac:dyDescent="0.25">
      <c r="A67" s="4">
        <v>2.25</v>
      </c>
      <c r="C67" s="4">
        <f t="shared" si="2"/>
        <v>2.4582241720431806</v>
      </c>
    </row>
    <row r="68" spans="1:3" x14ac:dyDescent="0.25">
      <c r="A68" s="4">
        <v>2.2999999999999998</v>
      </c>
      <c r="C68" s="4">
        <f t="shared" si="2"/>
        <v>2.4532827733320124</v>
      </c>
    </row>
    <row r="69" spans="1:3" x14ac:dyDescent="0.25">
      <c r="A69" s="4">
        <v>2.3499999999999996</v>
      </c>
      <c r="C69" s="4">
        <f t="shared" si="2"/>
        <v>2.4490139578274333</v>
      </c>
    </row>
    <row r="70" spans="1:3" x14ac:dyDescent="0.25">
      <c r="A70" s="4">
        <v>2.3999999999999995</v>
      </c>
      <c r="C70" s="4">
        <f t="shared" si="2"/>
        <v>2.4453240775615703</v>
      </c>
    </row>
    <row r="71" spans="1:3" x14ac:dyDescent="0.25">
      <c r="A71" s="4">
        <v>2.4499999999999993</v>
      </c>
      <c r="C71" s="4">
        <f t="shared" si="2"/>
        <v>2.4421323768851186</v>
      </c>
    </row>
    <row r="72" spans="1:3" x14ac:dyDescent="0.25">
      <c r="A72" s="4">
        <v>2.4999999999999991</v>
      </c>
      <c r="C72" s="4">
        <f t="shared" si="2"/>
        <v>2.4393693561708236</v>
      </c>
    </row>
    <row r="73" spans="1:3" x14ac:dyDescent="0.25">
      <c r="A73" s="4">
        <v>2.5499999999999989</v>
      </c>
      <c r="C73" s="4">
        <f t="shared" si="2"/>
        <v>2.4369752891635064</v>
      </c>
    </row>
    <row r="74" spans="1:3" x14ac:dyDescent="0.25">
      <c r="A74" s="4">
        <v>2.5999999999999988</v>
      </c>
      <c r="C74" s="4">
        <f t="shared" si="2"/>
        <v>2.4348988989584717</v>
      </c>
    </row>
    <row r="75" spans="1:3" x14ac:dyDescent="0.25">
      <c r="A75" s="4">
        <v>2.6499999999999986</v>
      </c>
      <c r="C75" s="4">
        <f t="shared" si="2"/>
        <v>2.4330961888428462</v>
      </c>
    </row>
    <row r="76" spans="1:3" x14ac:dyDescent="0.25">
      <c r="A76" s="4">
        <v>2.6999999999999984</v>
      </c>
      <c r="C76" s="4">
        <f t="shared" si="2"/>
        <v>2.4315294188667025</v>
      </c>
    </row>
    <row r="77" spans="1:3" x14ac:dyDescent="0.25">
      <c r="A77" s="4">
        <v>2.7499999999999982</v>
      </c>
      <c r="C77" s="4">
        <f t="shared" si="2"/>
        <v>2.4301662160645274</v>
      </c>
    </row>
    <row r="78" spans="1:3" x14ac:dyDescent="0.25">
      <c r="A78" s="4">
        <v>2.799999999999998</v>
      </c>
      <c r="C78" s="4">
        <f t="shared" si="2"/>
        <v>2.4289788049706513</v>
      </c>
    </row>
    <row r="79" spans="1:3" x14ac:dyDescent="0.25">
      <c r="A79" s="4">
        <v>2.8499999999999979</v>
      </c>
      <c r="C79" s="4">
        <f t="shared" si="2"/>
        <v>2.4279433448977357</v>
      </c>
    </row>
    <row r="80" spans="1:3" x14ac:dyDescent="0.25">
      <c r="A80" s="4">
        <v>2.8999999999999977</v>
      </c>
      <c r="C80" s="4">
        <f t="shared" si="2"/>
        <v>2.4270393609626111</v>
      </c>
    </row>
    <row r="81" spans="1:3" x14ac:dyDescent="0.25">
      <c r="A81" s="4">
        <v>2.9499999999999975</v>
      </c>
      <c r="C81" s="4">
        <f t="shared" si="2"/>
        <v>2.4262492567573539</v>
      </c>
    </row>
    <row r="82" spans="1:3" x14ac:dyDescent="0.25">
      <c r="A82" s="4">
        <v>2.9999999999999973</v>
      </c>
      <c r="C82" s="4">
        <f t="shared" si="2"/>
        <v>2.4255578976762613</v>
      </c>
    </row>
    <row r="83" spans="1:3" x14ac:dyDescent="0.25">
      <c r="A83" s="4">
        <v>3.0499999999999972</v>
      </c>
      <c r="C83" s="4">
        <f t="shared" si="2"/>
        <v>2.4249522550897935</v>
      </c>
    </row>
    <row r="84" spans="1:3" x14ac:dyDescent="0.25">
      <c r="A84" s="4">
        <v>3.099999999999997</v>
      </c>
      <c r="C84" s="4">
        <f t="shared" si="2"/>
        <v>2.4244211027215132</v>
      </c>
    </row>
    <row r="85" spans="1:3" x14ac:dyDescent="0.25">
      <c r="A85" s="4">
        <v>3.1499999999999968</v>
      </c>
      <c r="C85" s="4">
        <f t="shared" si="2"/>
        <v>2.4239547576841138</v>
      </c>
    </row>
    <row r="86" spans="1:3" x14ac:dyDescent="0.25">
      <c r="A86" s="4">
        <v>3.1999999999999966</v>
      </c>
      <c r="C86" s="4">
        <f t="shared" si="2"/>
        <v>2.423544859639374</v>
      </c>
    </row>
    <row r="87" spans="1:3" x14ac:dyDescent="0.25">
      <c r="A87" s="4">
        <v>3.2499999999999964</v>
      </c>
      <c r="C87" s="4">
        <f t="shared" ref="C87:C122" si="3">LOG((10^$G$5-10^$G$2)*10^(-1*((A87/$G$3)^$G$4))+10^$G$2)</f>
        <v>2.4231841824529501</v>
      </c>
    </row>
    <row r="88" spans="1:3" x14ac:dyDescent="0.25">
      <c r="A88" s="4">
        <v>3.2999999999999963</v>
      </c>
      <c r="C88" s="4">
        <f t="shared" si="3"/>
        <v>2.4228664735165815</v>
      </c>
    </row>
    <row r="89" spans="1:3" x14ac:dyDescent="0.25">
      <c r="A89" s="4">
        <v>3.3499999999999961</v>
      </c>
      <c r="C89" s="4">
        <f t="shared" si="3"/>
        <v>2.4225863166116373</v>
      </c>
    </row>
    <row r="90" spans="1:3" x14ac:dyDescent="0.25">
      <c r="A90" s="4">
        <v>3.3999999999999959</v>
      </c>
      <c r="C90" s="4">
        <f t="shared" si="3"/>
        <v>2.422339014796298</v>
      </c>
    </row>
    <row r="91" spans="1:3" x14ac:dyDescent="0.25">
      <c r="A91" s="4">
        <v>3.4499999999999957</v>
      </c>
      <c r="C91" s="4">
        <f t="shared" si="3"/>
        <v>2.4221204903229454</v>
      </c>
    </row>
    <row r="92" spans="1:3" x14ac:dyDescent="0.25">
      <c r="A92" s="4">
        <v>3.4999999999999956</v>
      </c>
      <c r="C92" s="4">
        <f t="shared" si="3"/>
        <v>2.4219271990418738</v>
      </c>
    </row>
    <row r="93" spans="1:3" x14ac:dyDescent="0.25">
      <c r="A93" s="4">
        <v>3.5499999999999954</v>
      </c>
      <c r="C93" s="4">
        <f t="shared" si="3"/>
        <v>2.4217560571314207</v>
      </c>
    </row>
    <row r="94" spans="1:3" x14ac:dyDescent="0.25">
      <c r="A94" s="4">
        <v>3.5999999999999952</v>
      </c>
      <c r="C94" s="4">
        <f t="shared" si="3"/>
        <v>2.4216043783216312</v>
      </c>
    </row>
    <row r="95" spans="1:3" x14ac:dyDescent="0.25">
      <c r="A95" s="4">
        <v>3.649999999999995</v>
      </c>
      <c r="C95" s="4">
        <f t="shared" si="3"/>
        <v>2.4214698200564717</v>
      </c>
    </row>
    <row r="96" spans="1:3" x14ac:dyDescent="0.25">
      <c r="A96" s="4">
        <v>3.6999999999999948</v>
      </c>
      <c r="C96" s="4">
        <f t="shared" si="3"/>
        <v>2.4213503372753817</v>
      </c>
    </row>
    <row r="97" spans="1:3" x14ac:dyDescent="0.25">
      <c r="A97" s="4">
        <v>3.7499999999999947</v>
      </c>
      <c r="C97" s="4">
        <f t="shared" si="3"/>
        <v>2.4212441426947611</v>
      </c>
    </row>
    <row r="98" spans="1:3" x14ac:dyDescent="0.25">
      <c r="A98" s="4">
        <v>3.7999999999999945</v>
      </c>
      <c r="C98" s="4">
        <f t="shared" si="3"/>
        <v>2.4211496726391908</v>
      </c>
    </row>
    <row r="99" spans="1:3" x14ac:dyDescent="0.25">
      <c r="A99" s="4">
        <v>3.8499999999999943</v>
      </c>
      <c r="C99" s="4">
        <f t="shared" si="3"/>
        <v>2.4210655576154161</v>
      </c>
    </row>
    <row r="100" spans="1:3" x14ac:dyDescent="0.25">
      <c r="A100" s="4">
        <v>3.8999999999999941</v>
      </c>
      <c r="C100" s="4">
        <f t="shared" si="3"/>
        <v>2.4209905969433247</v>
      </c>
    </row>
    <row r="101" spans="1:3" x14ac:dyDescent="0.25">
      <c r="A101" s="4">
        <v>3.949999999999994</v>
      </c>
      <c r="C101" s="4">
        <f t="shared" si="3"/>
        <v>2.4209237368607663</v>
      </c>
    </row>
    <row r="102" spans="1:3" x14ac:dyDescent="0.25">
      <c r="A102" s="4">
        <v>3.9999999999999938</v>
      </c>
      <c r="C102" s="4">
        <f t="shared" si="3"/>
        <v>2.4208640516058981</v>
      </c>
    </row>
    <row r="103" spans="1:3" x14ac:dyDescent="0.25">
      <c r="A103" s="4">
        <v>4.0499999999999936</v>
      </c>
      <c r="C103" s="4">
        <f t="shared" si="3"/>
        <v>2.4208107270543198</v>
      </c>
    </row>
    <row r="104" spans="1:3" x14ac:dyDescent="0.25">
      <c r="A104" s="4">
        <v>4.0999999999999934</v>
      </c>
      <c r="C104" s="4">
        <f t="shared" si="3"/>
        <v>2.4207630465505794</v>
      </c>
    </row>
    <row r="105" spans="1:3" x14ac:dyDescent="0.25">
      <c r="A105" s="4">
        <v>4.1499999999999932</v>
      </c>
      <c r="C105" s="4">
        <f t="shared" si="3"/>
        <v>2.420720378626497</v>
      </c>
    </row>
    <row r="106" spans="1:3" x14ac:dyDescent="0.25">
      <c r="A106" s="4">
        <v>4.1999999999999931</v>
      </c>
      <c r="C106" s="4">
        <f t="shared" si="3"/>
        <v>2.4206821663435911</v>
      </c>
    </row>
    <row r="107" spans="1:3" x14ac:dyDescent="0.25">
      <c r="A107" s="4">
        <v>4.2499999999999929</v>
      </c>
      <c r="C107" s="4">
        <f t="shared" si="3"/>
        <v>2.4206479180349794</v>
      </c>
    </row>
    <row r="108" spans="1:3" x14ac:dyDescent="0.25">
      <c r="A108" s="4">
        <v>4.2999999999999927</v>
      </c>
      <c r="C108" s="4">
        <f t="shared" si="3"/>
        <v>2.4206171992544858</v>
      </c>
    </row>
    <row r="109" spans="1:3" x14ac:dyDescent="0.25">
      <c r="A109" s="4">
        <v>4.3499999999999925</v>
      </c>
      <c r="C109" s="4">
        <f t="shared" si="3"/>
        <v>2.4205896257682222</v>
      </c>
    </row>
    <row r="110" spans="1:3" x14ac:dyDescent="0.25">
      <c r="A110" s="4">
        <v>4.3999999999999924</v>
      </c>
      <c r="C110" s="4">
        <f t="shared" si="3"/>
        <v>2.4205648574473466</v>
      </c>
    </row>
    <row r="111" spans="1:3" x14ac:dyDescent="0.25">
      <c r="A111" s="4">
        <v>4.4499999999999922</v>
      </c>
      <c r="C111" s="4">
        <f t="shared" si="3"/>
        <v>2.4205425929406901</v>
      </c>
    </row>
    <row r="112" spans="1:3" x14ac:dyDescent="0.25">
      <c r="A112" s="4">
        <v>4.499999999999992</v>
      </c>
      <c r="C112" s="4">
        <f t="shared" si="3"/>
        <v>2.4205225650229694</v>
      </c>
    </row>
    <row r="113" spans="1:3" x14ac:dyDescent="0.25">
      <c r="A113" s="4">
        <v>4.5499999999999918</v>
      </c>
      <c r="C113" s="4">
        <f t="shared" si="3"/>
        <v>2.420504536528874</v>
      </c>
    </row>
    <row r="114" spans="1:3" x14ac:dyDescent="0.25">
      <c r="A114" s="4">
        <v>4.5999999999999917</v>
      </c>
      <c r="C114" s="4">
        <f t="shared" si="3"/>
        <v>2.4204882967957437</v>
      </c>
    </row>
    <row r="115" spans="1:3" x14ac:dyDescent="0.25">
      <c r="A115" s="4">
        <v>4.6499999999999915</v>
      </c>
      <c r="C115" s="4">
        <f t="shared" si="3"/>
        <v>2.4204736585482114</v>
      </c>
    </row>
    <row r="116" spans="1:3" x14ac:dyDescent="0.25">
      <c r="A116" s="4">
        <v>4.6999999999999913</v>
      </c>
      <c r="C116" s="4">
        <f t="shared" si="3"/>
        <v>2.4204604551672841</v>
      </c>
    </row>
    <row r="117" spans="1:3" x14ac:dyDescent="0.25">
      <c r="A117" s="4">
        <v>4.7499999999999911</v>
      </c>
      <c r="C117" s="4">
        <f t="shared" si="3"/>
        <v>2.4204485382941834</v>
      </c>
    </row>
    <row r="118" spans="1:3" x14ac:dyDescent="0.25">
      <c r="A118" s="4">
        <v>4.7999999999999909</v>
      </c>
      <c r="C118" s="4">
        <f t="shared" si="3"/>
        <v>2.4204377757259525</v>
      </c>
    </row>
    <row r="119" spans="1:3" x14ac:dyDescent="0.25">
      <c r="A119" s="4">
        <v>4.8499999999999908</v>
      </c>
      <c r="C119" s="4">
        <f t="shared" si="3"/>
        <v>2.4204280495656163</v>
      </c>
    </row>
    <row r="120" spans="1:3" x14ac:dyDescent="0.25">
      <c r="A120" s="4">
        <v>4.8999999999999906</v>
      </c>
      <c r="C120" s="4">
        <f t="shared" si="3"/>
        <v>2.4204192545946452</v>
      </c>
    </row>
    <row r="121" spans="1:3" x14ac:dyDescent="0.25">
      <c r="A121" s="4">
        <v>4.9499999999999904</v>
      </c>
      <c r="C121" s="4">
        <f t="shared" si="3"/>
        <v>2.4204112968397329</v>
      </c>
    </row>
    <row r="122" spans="1:3" x14ac:dyDescent="0.25">
      <c r="A122" s="4">
        <v>4.9999999999999902</v>
      </c>
      <c r="C122" s="4">
        <f t="shared" si="3"/>
        <v>2.4204040923095924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zoomScale="80" zoomScaleNormal="80" workbookViewId="0"/>
  </sheetViews>
  <sheetFormatPr defaultRowHeight="15" x14ac:dyDescent="0.25"/>
  <cols>
    <col min="1" max="1" width="9.140625" style="4"/>
    <col min="2" max="3" width="9.85546875" style="4" customWidth="1"/>
    <col min="4" max="5" width="9.140625" style="4"/>
    <col min="6" max="6" width="12.140625" style="1" bestFit="1" customWidth="1"/>
    <col min="7" max="16384" width="9.140625" style="1"/>
  </cols>
  <sheetData>
    <row r="1" spans="1:14" ht="24" customHeight="1" x14ac:dyDescent="0.25">
      <c r="A1" s="9" t="s">
        <v>1</v>
      </c>
      <c r="B1" s="8" t="s">
        <v>2</v>
      </c>
      <c r="C1" s="8" t="s">
        <v>3</v>
      </c>
      <c r="D1" s="7" t="s">
        <v>4</v>
      </c>
      <c r="F1" s="10" t="s">
        <v>6</v>
      </c>
      <c r="G1" s="10" t="s">
        <v>7</v>
      </c>
      <c r="H1" s="10" t="s">
        <v>13</v>
      </c>
    </row>
    <row r="2" spans="1:14" x14ac:dyDescent="0.25">
      <c r="A2" s="4">
        <v>0</v>
      </c>
      <c r="B2" s="4">
        <v>8.0294000000000008</v>
      </c>
      <c r="C2" s="4">
        <f t="shared" ref="C2:C21" si="0">LOG((10^$G$5-10^$G$2)*10^(-1*((A2/$G$3)^$G$4))+10^$G$2)</f>
        <v>7.9120506756945153</v>
      </c>
      <c r="D2" s="4">
        <f t="shared" ref="D2:D21" si="1" xml:space="preserve"> (B2 - C2)^2</f>
        <v>1.3770863914954011E-2</v>
      </c>
      <c r="F2" s="1" t="s">
        <v>54</v>
      </c>
      <c r="G2" s="1">
        <v>2.6911462989810713</v>
      </c>
      <c r="H2" s="1">
        <v>0.18535138377294444</v>
      </c>
      <c r="L2" s="11" t="s">
        <v>14</v>
      </c>
      <c r="M2" s="1">
        <v>0.33881899086154521</v>
      </c>
    </row>
    <row r="3" spans="1:14" x14ac:dyDescent="0.25">
      <c r="A3" s="4">
        <v>0.5</v>
      </c>
      <c r="B3" s="4">
        <v>6.8451000000000004</v>
      </c>
      <c r="C3" s="4">
        <f t="shared" si="0"/>
        <v>6.9173688419783783</v>
      </c>
      <c r="D3" s="4">
        <f t="shared" si="1"/>
        <v>5.2227855208957568E-3</v>
      </c>
      <c r="F3" s="1" t="s">
        <v>53</v>
      </c>
      <c r="G3" s="1">
        <v>0.5019936246144292</v>
      </c>
      <c r="H3" s="1">
        <v>0.16810394285568811</v>
      </c>
      <c r="L3" s="11" t="s">
        <v>17</v>
      </c>
      <c r="M3" s="1">
        <f>SQRT(M2)</f>
        <v>0.58208160154873922</v>
      </c>
    </row>
    <row r="4" spans="1:14" x14ac:dyDescent="0.25">
      <c r="A4" s="4">
        <v>1</v>
      </c>
      <c r="B4" s="4">
        <v>5.5185000000000004</v>
      </c>
      <c r="C4" s="4">
        <f t="shared" si="0"/>
        <v>5.4049532462662855</v>
      </c>
      <c r="D4" s="4">
        <f t="shared" si="1"/>
        <v>1.2892865283464904E-2</v>
      </c>
      <c r="F4" s="1" t="s">
        <v>9</v>
      </c>
      <c r="G4" s="1">
        <v>1.3341593219134171</v>
      </c>
      <c r="H4" s="1">
        <v>0.53898433363997034</v>
      </c>
      <c r="L4" s="11" t="s">
        <v>15</v>
      </c>
      <c r="M4" s="1">
        <v>0.94343119711399126</v>
      </c>
    </row>
    <row r="5" spans="1:14" x14ac:dyDescent="0.25">
      <c r="A5" s="4">
        <v>2</v>
      </c>
      <c r="B5" s="4">
        <v>3.5440999999999998</v>
      </c>
      <c r="C5" s="4">
        <f t="shared" si="0"/>
        <v>2.7241717819890803</v>
      </c>
      <c r="D5" s="4">
        <f t="shared" si="1"/>
        <v>0.67228228269056201</v>
      </c>
      <c r="F5" s="1" t="s">
        <v>8</v>
      </c>
      <c r="G5" s="1">
        <v>7.9120506756945144</v>
      </c>
      <c r="H5" s="1">
        <v>0.33325112883394892</v>
      </c>
      <c r="L5" s="11" t="s">
        <v>16</v>
      </c>
      <c r="M5" s="1">
        <v>0.93282454657286462</v>
      </c>
    </row>
    <row r="6" spans="1:14" x14ac:dyDescent="0.25">
      <c r="A6" s="4">
        <v>3</v>
      </c>
      <c r="B6" s="4">
        <v>3.4232</v>
      </c>
      <c r="C6" s="4">
        <f t="shared" si="0"/>
        <v>2.6911472935377785</v>
      </c>
      <c r="D6" s="4">
        <f t="shared" si="1"/>
        <v>0.53590116503866347</v>
      </c>
      <c r="L6" s="12" t="s">
        <v>18</v>
      </c>
      <c r="M6" s="2" t="s">
        <v>46</v>
      </c>
      <c r="N6" s="1" t="s">
        <v>19</v>
      </c>
    </row>
    <row r="7" spans="1:14" x14ac:dyDescent="0.25">
      <c r="A7" s="4">
        <v>4</v>
      </c>
      <c r="B7" s="4">
        <v>3.6021000000000001</v>
      </c>
      <c r="C7" s="4">
        <f t="shared" si="0"/>
        <v>2.691146298989314</v>
      </c>
      <c r="D7" s="4">
        <f t="shared" si="1"/>
        <v>0.82983664538506641</v>
      </c>
      <c r="F7" s="10" t="s">
        <v>20</v>
      </c>
    </row>
    <row r="8" spans="1:14" x14ac:dyDescent="0.25">
      <c r="A8" s="4">
        <v>1E-4</v>
      </c>
      <c r="B8" s="4">
        <v>8.1037999999999997</v>
      </c>
      <c r="C8" s="4">
        <f t="shared" si="0"/>
        <v>7.9120391231836598</v>
      </c>
      <c r="D8" s="4">
        <f t="shared" si="1"/>
        <v>3.6772233877371489E-2</v>
      </c>
      <c r="F8" s="1" t="s">
        <v>55</v>
      </c>
    </row>
    <row r="9" spans="1:14" x14ac:dyDescent="0.25">
      <c r="A9" s="4">
        <v>0.50009999999999999</v>
      </c>
      <c r="B9" s="4">
        <v>6.7558999999999996</v>
      </c>
      <c r="C9" s="4">
        <f t="shared" si="0"/>
        <v>6.917103429885568</v>
      </c>
      <c r="D9" s="4">
        <f t="shared" si="1"/>
        <v>2.5986545806871385E-2</v>
      </c>
      <c r="F9" s="10" t="s">
        <v>22</v>
      </c>
    </row>
    <row r="10" spans="1:14" x14ac:dyDescent="0.25">
      <c r="A10" s="4">
        <v>1.0001</v>
      </c>
      <c r="B10" s="4">
        <v>5.0792000000000002</v>
      </c>
      <c r="C10" s="4">
        <f t="shared" si="0"/>
        <v>5.4046192891644758</v>
      </c>
      <c r="D10" s="4">
        <f t="shared" si="1"/>
        <v>0.10589771376031258</v>
      </c>
      <c r="F10" s="1" t="s">
        <v>56</v>
      </c>
    </row>
    <row r="11" spans="1:14" x14ac:dyDescent="0.25">
      <c r="A11" s="4">
        <v>2.0001000000000002</v>
      </c>
      <c r="B11" s="4">
        <v>2.1303000000000001</v>
      </c>
      <c r="C11" s="4">
        <f t="shared" si="0"/>
        <v>2.7241409088424673</v>
      </c>
      <c r="D11" s="4">
        <f t="shared" si="1"/>
        <v>0.35264702501484746</v>
      </c>
      <c r="F11" s="10" t="s">
        <v>24</v>
      </c>
    </row>
    <row r="12" spans="1:14" x14ac:dyDescent="0.25">
      <c r="A12" s="4">
        <v>3.0001000000000002</v>
      </c>
      <c r="B12" s="4">
        <v>1.5441</v>
      </c>
      <c r="C12" s="4">
        <f t="shared" si="0"/>
        <v>2.6911472924322646</v>
      </c>
      <c r="D12" s="4">
        <f t="shared" si="1"/>
        <v>1.3157174910761891</v>
      </c>
      <c r="F12" s="32" t="s">
        <v>57</v>
      </c>
      <c r="G12" s="32"/>
      <c r="H12" s="32"/>
      <c r="I12" s="32"/>
      <c r="J12" s="32"/>
      <c r="K12" s="32"/>
      <c r="L12" s="32"/>
    </row>
    <row r="13" spans="1:14" x14ac:dyDescent="0.25">
      <c r="A13" s="4">
        <v>4.0000999999999998</v>
      </c>
      <c r="B13" s="4">
        <v>2.5623</v>
      </c>
      <c r="C13" s="4">
        <f t="shared" si="0"/>
        <v>2.6911462989893038</v>
      </c>
      <c r="D13" s="4">
        <f t="shared" si="1"/>
        <v>1.6601368763241062E-2</v>
      </c>
      <c r="F13" s="32"/>
      <c r="G13" s="32"/>
      <c r="H13" s="32"/>
      <c r="I13" s="32"/>
      <c r="J13" s="32"/>
      <c r="K13" s="32"/>
      <c r="L13" s="32"/>
    </row>
    <row r="14" spans="1:14" x14ac:dyDescent="0.25">
      <c r="A14" s="4">
        <v>5.0000999999999998</v>
      </c>
      <c r="B14" s="4">
        <v>2.0607000000000002</v>
      </c>
      <c r="C14" s="4">
        <f t="shared" si="0"/>
        <v>2.6911462989810717</v>
      </c>
      <c r="D14" s="4">
        <f t="shared" si="1"/>
        <v>0.3974625358989306</v>
      </c>
      <c r="F14" s="32"/>
      <c r="G14" s="32"/>
      <c r="H14" s="32"/>
      <c r="I14" s="32"/>
      <c r="J14" s="32"/>
      <c r="K14" s="32"/>
      <c r="L14" s="32"/>
    </row>
    <row r="15" spans="1:14" x14ac:dyDescent="0.25">
      <c r="A15" s="4">
        <v>1.4999999999999999E-4</v>
      </c>
      <c r="B15" s="4">
        <v>7.6989999999999998</v>
      </c>
      <c r="C15" s="4">
        <f t="shared" si="0"/>
        <v>7.9120308325644046</v>
      </c>
      <c r="D15" s="4">
        <f t="shared" si="1"/>
        <v>4.5382135623083478E-2</v>
      </c>
    </row>
    <row r="16" spans="1:14" x14ac:dyDescent="0.25">
      <c r="A16" s="4">
        <v>0.50014999999999998</v>
      </c>
      <c r="B16" s="4">
        <v>6.8864999999999998</v>
      </c>
      <c r="C16" s="4">
        <f t="shared" si="0"/>
        <v>6.9169707171919939</v>
      </c>
      <c r="D16" s="4">
        <f t="shared" si="1"/>
        <v>9.2846460619447943E-4</v>
      </c>
    </row>
    <row r="17" spans="1:4" x14ac:dyDescent="0.25">
      <c r="A17" s="4">
        <v>1.0001500000000001</v>
      </c>
      <c r="B17" s="4">
        <v>5.8261000000000003</v>
      </c>
      <c r="C17" s="4">
        <f t="shared" si="0"/>
        <v>5.4044523066156831</v>
      </c>
      <c r="D17" s="4">
        <f t="shared" si="1"/>
        <v>0.17778677733631515</v>
      </c>
    </row>
    <row r="18" spans="1:4" x14ac:dyDescent="0.25">
      <c r="A18" s="4">
        <v>2.0001500000000001</v>
      </c>
      <c r="B18" s="4">
        <v>1.9294</v>
      </c>
      <c r="C18" s="4">
        <f t="shared" si="0"/>
        <v>2.7241254824946988</v>
      </c>
      <c r="D18" s="4">
        <f t="shared" si="1"/>
        <v>0.63158859252643174</v>
      </c>
    </row>
    <row r="19" spans="1:4" x14ac:dyDescent="0.25">
      <c r="A19" s="4">
        <v>3.0001500000000001</v>
      </c>
      <c r="B19" s="4">
        <v>3.0607000000000002</v>
      </c>
      <c r="C19" s="4">
        <f t="shared" si="0"/>
        <v>2.6911472918799642</v>
      </c>
      <c r="D19" s="4">
        <f t="shared" si="1"/>
        <v>0.13656920407885256</v>
      </c>
    </row>
    <row r="20" spans="1:4" x14ac:dyDescent="0.25">
      <c r="A20" s="4">
        <v>4.0001499999999997</v>
      </c>
      <c r="B20" s="4">
        <v>2.8028</v>
      </c>
      <c r="C20" s="4">
        <f t="shared" si="0"/>
        <v>2.6911462989892989</v>
      </c>
      <c r="D20" s="4">
        <f t="shared" si="1"/>
        <v>1.2466548949387023E-2</v>
      </c>
    </row>
    <row r="21" spans="1:4" x14ac:dyDescent="0.25">
      <c r="A21" s="4">
        <v>5.0001499999999997</v>
      </c>
      <c r="B21" s="4">
        <v>3</v>
      </c>
      <c r="C21" s="4">
        <f t="shared" si="0"/>
        <v>2.6911462989810717</v>
      </c>
      <c r="D21" s="4">
        <f t="shared" si="1"/>
        <v>9.5390608633089541E-2</v>
      </c>
    </row>
    <row r="22" spans="1:4" x14ac:dyDescent="0.25">
      <c r="A22" s="7" t="s">
        <v>5</v>
      </c>
      <c r="D22" s="4">
        <f>SUM(D2:D21)</f>
        <v>5.4211038537847234</v>
      </c>
    </row>
    <row r="25" spans="1:4" x14ac:dyDescent="0.25">
      <c r="A25" s="4">
        <v>0</v>
      </c>
      <c r="C25" s="4">
        <f>LOG((10^$G$5-10^$G$2)*10^(-1*((A25/$G$3)^$G$4))+10^$G$2)</f>
        <v>7.9120506756945153</v>
      </c>
    </row>
    <row r="26" spans="1:4" x14ac:dyDescent="0.25">
      <c r="A26" s="4">
        <v>5.0001499999999997E-2</v>
      </c>
      <c r="C26" s="4">
        <f t="shared" ref="C26:C89" si="2">LOG((10^$G$5-10^$G$2)*10^(-1*((A26/$G$3)^$G$4))+10^$G$2)</f>
        <v>7.8659667343838198</v>
      </c>
    </row>
    <row r="27" spans="1:4" x14ac:dyDescent="0.25">
      <c r="A27" s="4">
        <v>0.10000299999999999</v>
      </c>
      <c r="C27" s="4">
        <f t="shared" si="2"/>
        <v>7.7958599803759485</v>
      </c>
    </row>
    <row r="28" spans="1:4" x14ac:dyDescent="0.25">
      <c r="A28" s="4">
        <v>0.15000449999999999</v>
      </c>
      <c r="C28" s="4">
        <f t="shared" si="2"/>
        <v>7.7124762792399411</v>
      </c>
    </row>
    <row r="29" spans="1:4" x14ac:dyDescent="0.25">
      <c r="A29" s="4">
        <v>0.20000599999999999</v>
      </c>
      <c r="C29" s="4">
        <f t="shared" si="2"/>
        <v>7.6191012904564666</v>
      </c>
    </row>
    <row r="30" spans="1:4" x14ac:dyDescent="0.25">
      <c r="A30" s="4">
        <v>0.25000749999999999</v>
      </c>
      <c r="C30" s="4">
        <f t="shared" si="2"/>
        <v>7.5175157440894642</v>
      </c>
    </row>
    <row r="31" spans="1:4" x14ac:dyDescent="0.25">
      <c r="A31" s="4">
        <v>0.30000899999999997</v>
      </c>
      <c r="C31" s="4">
        <f t="shared" si="2"/>
        <v>7.4088685697757182</v>
      </c>
    </row>
    <row r="32" spans="1:4" x14ac:dyDescent="0.25">
      <c r="A32" s="4">
        <v>0.35001049999999995</v>
      </c>
      <c r="C32" s="4">
        <f t="shared" si="2"/>
        <v>7.2939744805511983</v>
      </c>
    </row>
    <row r="33" spans="1:3" x14ac:dyDescent="0.25">
      <c r="A33" s="4">
        <v>0.40001199999999992</v>
      </c>
      <c r="C33" s="4">
        <f t="shared" si="2"/>
        <v>7.173447077846653</v>
      </c>
    </row>
    <row r="34" spans="1:3" x14ac:dyDescent="0.25">
      <c r="A34" s="4">
        <v>0.4500134999999999</v>
      </c>
      <c r="C34" s="4">
        <f t="shared" si="2"/>
        <v>7.0477683719033637</v>
      </c>
    </row>
    <row r="35" spans="1:3" x14ac:dyDescent="0.25">
      <c r="A35" s="4">
        <v>0.50001499999999988</v>
      </c>
      <c r="C35" s="4">
        <f t="shared" si="2"/>
        <v>6.9173290312945444</v>
      </c>
    </row>
    <row r="36" spans="1:3" x14ac:dyDescent="0.25">
      <c r="A36" s="4">
        <v>0.55001649999999991</v>
      </c>
      <c r="C36" s="4">
        <f t="shared" si="2"/>
        <v>6.7824534918641</v>
      </c>
    </row>
    <row r="37" spans="1:3" x14ac:dyDescent="0.25">
      <c r="A37" s="4">
        <v>0.60001799999999994</v>
      </c>
      <c r="C37" s="4">
        <f t="shared" si="2"/>
        <v>6.6434165537222594</v>
      </c>
    </row>
    <row r="38" spans="1:3" x14ac:dyDescent="0.25">
      <c r="A38" s="4">
        <v>0.65001949999999997</v>
      </c>
      <c r="C38" s="4">
        <f t="shared" si="2"/>
        <v>6.5004548931949842</v>
      </c>
    </row>
    <row r="39" spans="1:3" x14ac:dyDescent="0.25">
      <c r="A39" s="4">
        <v>0.700021</v>
      </c>
      <c r="C39" s="4">
        <f t="shared" si="2"/>
        <v>6.3537754074165749</v>
      </c>
    </row>
    <row r="40" spans="1:3" x14ac:dyDescent="0.25">
      <c r="A40" s="4">
        <v>0.75002250000000004</v>
      </c>
      <c r="C40" s="4">
        <f t="shared" si="2"/>
        <v>6.2035615464835159</v>
      </c>
    </row>
    <row r="41" spans="1:3" x14ac:dyDescent="0.25">
      <c r="A41" s="4">
        <v>0.80002400000000007</v>
      </c>
      <c r="C41" s="4">
        <f t="shared" si="2"/>
        <v>6.0499783881901221</v>
      </c>
    </row>
    <row r="42" spans="1:3" x14ac:dyDescent="0.25">
      <c r="A42" s="4">
        <v>0.8500255000000001</v>
      </c>
      <c r="C42" s="4">
        <f t="shared" si="2"/>
        <v>5.8931770058256916</v>
      </c>
    </row>
    <row r="43" spans="1:3" x14ac:dyDescent="0.25">
      <c r="A43" s="4">
        <v>0.90002700000000013</v>
      </c>
      <c r="C43" s="4">
        <f t="shared" si="2"/>
        <v>5.7332985956086739</v>
      </c>
    </row>
    <row r="44" spans="1:3" x14ac:dyDescent="0.25">
      <c r="A44" s="4">
        <v>0.95002850000000016</v>
      </c>
      <c r="C44" s="4">
        <f t="shared" si="2"/>
        <v>5.570478837656764</v>
      </c>
    </row>
    <row r="45" spans="1:3" x14ac:dyDescent="0.25">
      <c r="A45" s="4">
        <v>1.0000300000000002</v>
      </c>
      <c r="C45" s="4">
        <f t="shared" si="2"/>
        <v>5.4048530602552001</v>
      </c>
    </row>
    <row r="46" spans="1:3" x14ac:dyDescent="0.25">
      <c r="A46" s="4">
        <v>1.0500315000000002</v>
      </c>
      <c r="C46" s="4">
        <f t="shared" si="2"/>
        <v>5.2365629794398654</v>
      </c>
    </row>
    <row r="47" spans="1:3" x14ac:dyDescent="0.25">
      <c r="A47" s="4">
        <v>1.1000330000000003</v>
      </c>
      <c r="C47" s="4">
        <f t="shared" si="2"/>
        <v>5.065766132601361</v>
      </c>
    </row>
    <row r="48" spans="1:3" x14ac:dyDescent="0.25">
      <c r="A48" s="4">
        <v>1.1500345000000003</v>
      </c>
      <c r="C48" s="4">
        <f t="shared" si="2"/>
        <v>4.8926496757518656</v>
      </c>
    </row>
    <row r="49" spans="1:3" x14ac:dyDescent="0.25">
      <c r="A49" s="4">
        <v>1.2000360000000003</v>
      </c>
      <c r="C49" s="4">
        <f t="shared" si="2"/>
        <v>4.7174510486602692</v>
      </c>
    </row>
    <row r="50" spans="1:3" x14ac:dyDescent="0.25">
      <c r="A50" s="4">
        <v>1.2500375000000004</v>
      </c>
      <c r="C50" s="4">
        <f t="shared" si="2"/>
        <v>4.5404892097263065</v>
      </c>
    </row>
    <row r="51" spans="1:3" x14ac:dyDescent="0.25">
      <c r="A51" s="4">
        <v>1.3000390000000004</v>
      </c>
      <c r="C51" s="4">
        <f t="shared" si="2"/>
        <v>4.3622117127306996</v>
      </c>
    </row>
    <row r="52" spans="1:3" x14ac:dyDescent="0.25">
      <c r="A52" s="4">
        <v>1.3500405000000004</v>
      </c>
      <c r="C52" s="4">
        <f t="shared" si="2"/>
        <v>4.1832645837305398</v>
      </c>
    </row>
    <row r="53" spans="1:3" x14ac:dyDescent="0.25">
      <c r="A53" s="4">
        <v>1.4000420000000005</v>
      </c>
      <c r="C53" s="4">
        <f t="shared" si="2"/>
        <v>4.0045927649072706</v>
      </c>
    </row>
    <row r="54" spans="1:3" x14ac:dyDescent="0.25">
      <c r="A54" s="4">
        <v>1.4500435000000005</v>
      </c>
      <c r="C54" s="4">
        <f t="shared" si="2"/>
        <v>3.8275761401938904</v>
      </c>
    </row>
    <row r="55" spans="1:3" x14ac:dyDescent="0.25">
      <c r="A55" s="4">
        <v>1.5000450000000005</v>
      </c>
      <c r="C55" s="4">
        <f t="shared" si="2"/>
        <v>3.654194047297997</v>
      </c>
    </row>
    <row r="56" spans="1:3" x14ac:dyDescent="0.25">
      <c r="A56" s="4">
        <v>1.5500465000000005</v>
      </c>
      <c r="C56" s="4">
        <f t="shared" si="2"/>
        <v>3.4871802847816427</v>
      </c>
    </row>
    <row r="57" spans="1:3" x14ac:dyDescent="0.25">
      <c r="A57" s="4">
        <v>1.6000480000000006</v>
      </c>
      <c r="C57" s="4">
        <f t="shared" si="2"/>
        <v>3.3300737173396375</v>
      </c>
    </row>
    <row r="58" spans="1:3" x14ac:dyDescent="0.25">
      <c r="A58" s="4">
        <v>1.6500495000000006</v>
      </c>
      <c r="C58" s="4">
        <f t="shared" si="2"/>
        <v>3.1870042506098826</v>
      </c>
    </row>
    <row r="59" spans="1:3" x14ac:dyDescent="0.25">
      <c r="A59" s="4">
        <v>1.7000510000000006</v>
      </c>
      <c r="C59" s="4">
        <f t="shared" si="2"/>
        <v>3.0620593011306569</v>
      </c>
    </row>
    <row r="60" spans="1:3" x14ac:dyDescent="0.25">
      <c r="A60" s="4">
        <v>1.7500525000000007</v>
      </c>
      <c r="C60" s="4">
        <f t="shared" si="2"/>
        <v>2.9582746280492045</v>
      </c>
    </row>
    <row r="61" spans="1:3" x14ac:dyDescent="0.25">
      <c r="A61" s="4">
        <v>1.8000540000000007</v>
      </c>
      <c r="C61" s="4">
        <f t="shared" si="2"/>
        <v>2.8766646781126601</v>
      </c>
    </row>
    <row r="62" spans="1:3" x14ac:dyDescent="0.25">
      <c r="A62" s="4">
        <v>1.8500555000000007</v>
      </c>
      <c r="C62" s="4">
        <f t="shared" si="2"/>
        <v>2.8158912384005053</v>
      </c>
    </row>
    <row r="63" spans="1:3" x14ac:dyDescent="0.25">
      <c r="A63" s="4">
        <v>1.9000570000000008</v>
      </c>
      <c r="C63" s="4">
        <f t="shared" si="2"/>
        <v>2.7728057228616669</v>
      </c>
    </row>
    <row r="64" spans="1:3" x14ac:dyDescent="0.25">
      <c r="A64" s="4">
        <v>1.9500585000000008</v>
      </c>
      <c r="C64" s="4">
        <f t="shared" si="2"/>
        <v>2.7434833505626925</v>
      </c>
    </row>
    <row r="65" spans="1:3" x14ac:dyDescent="0.25">
      <c r="A65" s="4">
        <v>2.0000600000000008</v>
      </c>
      <c r="C65" s="4">
        <f t="shared" si="2"/>
        <v>2.724153254828162</v>
      </c>
    </row>
    <row r="66" spans="1:3" x14ac:dyDescent="0.25">
      <c r="A66" s="4">
        <v>2.0500615000000009</v>
      </c>
      <c r="C66" s="4">
        <f t="shared" si="2"/>
        <v>2.711710028959645</v>
      </c>
    </row>
    <row r="67" spans="1:3" x14ac:dyDescent="0.25">
      <c r="A67" s="4">
        <v>2.1000630000000009</v>
      </c>
      <c r="C67" s="4">
        <f t="shared" si="2"/>
        <v>2.7038385967997987</v>
      </c>
    </row>
    <row r="68" spans="1:3" x14ac:dyDescent="0.25">
      <c r="A68" s="4">
        <v>2.1500645000000009</v>
      </c>
      <c r="C68" s="4">
        <f t="shared" si="2"/>
        <v>2.6989227178569344</v>
      </c>
    </row>
    <row r="69" spans="1:3" x14ac:dyDescent="0.25">
      <c r="A69" s="4">
        <v>2.200066000000001</v>
      </c>
      <c r="C69" s="4">
        <f t="shared" si="2"/>
        <v>2.6958821297636315</v>
      </c>
    </row>
    <row r="70" spans="1:3" x14ac:dyDescent="0.25">
      <c r="A70" s="4">
        <v>2.250067500000001</v>
      </c>
      <c r="C70" s="4">
        <f t="shared" si="2"/>
        <v>2.6940155577013631</v>
      </c>
    </row>
    <row r="71" spans="1:3" x14ac:dyDescent="0.25">
      <c r="A71" s="4">
        <v>2.300069000000001</v>
      </c>
      <c r="C71" s="4">
        <f t="shared" si="2"/>
        <v>2.6928767104570328</v>
      </c>
    </row>
    <row r="72" spans="1:3" x14ac:dyDescent="0.25">
      <c r="A72" s="4">
        <v>2.3500705000000011</v>
      </c>
      <c r="C72" s="4">
        <f t="shared" si="2"/>
        <v>2.6921854997537813</v>
      </c>
    </row>
    <row r="73" spans="1:3" x14ac:dyDescent="0.25">
      <c r="A73" s="4">
        <v>2.4000720000000011</v>
      </c>
      <c r="C73" s="4">
        <f t="shared" si="2"/>
        <v>2.6917679261157743</v>
      </c>
    </row>
    <row r="74" spans="1:3" x14ac:dyDescent="0.25">
      <c r="A74" s="4">
        <v>2.4500735000000011</v>
      </c>
      <c r="C74" s="4">
        <f t="shared" si="2"/>
        <v>2.6915167379174361</v>
      </c>
    </row>
    <row r="75" spans="1:3" x14ac:dyDescent="0.25">
      <c r="A75" s="4">
        <v>2.5000750000000012</v>
      </c>
      <c r="C75" s="4">
        <f t="shared" si="2"/>
        <v>2.6913662437364132</v>
      </c>
    </row>
    <row r="76" spans="1:3" x14ac:dyDescent="0.25">
      <c r="A76" s="4">
        <v>2.5500765000000012</v>
      </c>
      <c r="C76" s="4">
        <f t="shared" si="2"/>
        <v>2.6912764242078602</v>
      </c>
    </row>
    <row r="77" spans="1:3" x14ac:dyDescent="0.25">
      <c r="A77" s="4">
        <v>2.6000780000000012</v>
      </c>
      <c r="C77" s="4">
        <f t="shared" si="2"/>
        <v>2.6912230161073589</v>
      </c>
    </row>
    <row r="78" spans="1:3" x14ac:dyDescent="0.25">
      <c r="A78" s="4">
        <v>2.6500795000000013</v>
      </c>
      <c r="C78" s="4">
        <f t="shared" si="2"/>
        <v>2.6911913736631412</v>
      </c>
    </row>
    <row r="79" spans="1:3" x14ac:dyDescent="0.25">
      <c r="A79" s="4">
        <v>2.7000810000000013</v>
      </c>
      <c r="C79" s="4">
        <f t="shared" si="2"/>
        <v>2.6911726930039119</v>
      </c>
    </row>
    <row r="80" spans="1:3" x14ac:dyDescent="0.25">
      <c r="A80" s="4">
        <v>2.7500825000000013</v>
      </c>
      <c r="C80" s="4">
        <f t="shared" si="2"/>
        <v>2.6911617029197932</v>
      </c>
    </row>
    <row r="81" spans="1:3" x14ac:dyDescent="0.25">
      <c r="A81" s="4">
        <v>2.8000840000000013</v>
      </c>
      <c r="C81" s="4">
        <f t="shared" si="2"/>
        <v>2.6911552594419774</v>
      </c>
    </row>
    <row r="82" spans="1:3" x14ac:dyDescent="0.25">
      <c r="A82" s="4">
        <v>2.8500855000000014</v>
      </c>
      <c r="C82" s="4">
        <f t="shared" si="2"/>
        <v>2.6911514943838646</v>
      </c>
    </row>
    <row r="83" spans="1:3" x14ac:dyDescent="0.25">
      <c r="A83" s="4">
        <v>2.9000870000000014</v>
      </c>
      <c r="C83" s="4">
        <f t="shared" si="2"/>
        <v>2.6911493017053769</v>
      </c>
    </row>
    <row r="84" spans="1:3" x14ac:dyDescent="0.25">
      <c r="A84" s="4">
        <v>2.9500885000000014</v>
      </c>
      <c r="C84" s="4">
        <f t="shared" si="2"/>
        <v>2.6911480289384735</v>
      </c>
    </row>
    <row r="85" spans="1:3" x14ac:dyDescent="0.25">
      <c r="A85" s="4">
        <v>3.0000900000000015</v>
      </c>
      <c r="C85" s="4">
        <f t="shared" si="2"/>
        <v>2.6911472925427615</v>
      </c>
    </row>
    <row r="86" spans="1:3" x14ac:dyDescent="0.25">
      <c r="A86" s="4">
        <v>3.0500915000000015</v>
      </c>
      <c r="C86" s="4">
        <f t="shared" si="2"/>
        <v>2.6911468678457844</v>
      </c>
    </row>
    <row r="87" spans="1:3" x14ac:dyDescent="0.25">
      <c r="A87" s="4">
        <v>3.1000930000000015</v>
      </c>
      <c r="C87" s="4">
        <f t="shared" si="2"/>
        <v>2.6911466236888346</v>
      </c>
    </row>
    <row r="88" spans="1:3" x14ac:dyDescent="0.25">
      <c r="A88" s="4">
        <v>3.1500945000000016</v>
      </c>
      <c r="C88" s="4">
        <f t="shared" si="2"/>
        <v>2.6911464837633137</v>
      </c>
    </row>
    <row r="89" spans="1:3" x14ac:dyDescent="0.25">
      <c r="A89" s="4">
        <v>3.2000960000000016</v>
      </c>
      <c r="C89" s="4">
        <f t="shared" si="2"/>
        <v>2.691146403820742</v>
      </c>
    </row>
    <row r="90" spans="1:3" x14ac:dyDescent="0.25">
      <c r="A90" s="4">
        <v>3.2500975000000016</v>
      </c>
      <c r="C90" s="4">
        <f t="shared" ref="C90:C125" si="3">LOG((10^$G$5-10^$G$2)*10^(-1*((A90/$G$3)^$G$4))+10^$G$2)</f>
        <v>2.6911463582876016</v>
      </c>
    </row>
    <row r="91" spans="1:3" x14ac:dyDescent="0.25">
      <c r="A91" s="4">
        <v>3.3000990000000017</v>
      </c>
      <c r="C91" s="4">
        <f t="shared" si="3"/>
        <v>2.6911463324316838</v>
      </c>
    </row>
    <row r="92" spans="1:3" x14ac:dyDescent="0.25">
      <c r="A92" s="4">
        <v>3.3501005000000017</v>
      </c>
      <c r="C92" s="4">
        <f t="shared" si="3"/>
        <v>2.6911463177934292</v>
      </c>
    </row>
    <row r="93" spans="1:3" x14ac:dyDescent="0.25">
      <c r="A93" s="4">
        <v>3.4001020000000017</v>
      </c>
      <c r="C93" s="4">
        <f t="shared" si="3"/>
        <v>2.6911463095305881</v>
      </c>
    </row>
    <row r="94" spans="1:3" x14ac:dyDescent="0.25">
      <c r="A94" s="4">
        <v>3.4501035000000018</v>
      </c>
      <c r="C94" s="4">
        <f t="shared" si="3"/>
        <v>2.6911463048801521</v>
      </c>
    </row>
    <row r="95" spans="1:3" x14ac:dyDescent="0.25">
      <c r="A95" s="4">
        <v>3.5001050000000018</v>
      </c>
      <c r="C95" s="4">
        <f t="shared" si="3"/>
        <v>2.691146302270425</v>
      </c>
    </row>
    <row r="96" spans="1:3" x14ac:dyDescent="0.25">
      <c r="A96" s="4">
        <v>3.5501065000000018</v>
      </c>
      <c r="C96" s="4">
        <f t="shared" si="3"/>
        <v>2.69114630081011</v>
      </c>
    </row>
    <row r="97" spans="1:3" x14ac:dyDescent="0.25">
      <c r="A97" s="4">
        <v>3.6001080000000019</v>
      </c>
      <c r="C97" s="4">
        <f t="shared" si="3"/>
        <v>2.6911462999952929</v>
      </c>
    </row>
    <row r="98" spans="1:3" x14ac:dyDescent="0.25">
      <c r="A98" s="4">
        <v>3.6501095000000019</v>
      </c>
      <c r="C98" s="4">
        <f t="shared" si="3"/>
        <v>2.6911462995419275</v>
      </c>
    </row>
    <row r="99" spans="1:3" x14ac:dyDescent="0.25">
      <c r="A99" s="4">
        <v>3.7001110000000019</v>
      </c>
      <c r="C99" s="4">
        <f t="shared" si="3"/>
        <v>2.6911462992903781</v>
      </c>
    </row>
    <row r="100" spans="1:3" x14ac:dyDescent="0.25">
      <c r="A100" s="4">
        <v>3.750112500000002</v>
      </c>
      <c r="C100" s="4">
        <f t="shared" si="3"/>
        <v>2.6911462991511925</v>
      </c>
    </row>
    <row r="101" spans="1:3" x14ac:dyDescent="0.25">
      <c r="A101" s="4">
        <v>3.800114000000002</v>
      </c>
      <c r="C101" s="4">
        <f t="shared" si="3"/>
        <v>2.69114629907439</v>
      </c>
    </row>
    <row r="102" spans="1:3" x14ac:dyDescent="0.25">
      <c r="A102" s="4">
        <v>3.850115500000002</v>
      </c>
      <c r="C102" s="4">
        <f t="shared" si="3"/>
        <v>2.6911462990321251</v>
      </c>
    </row>
    <row r="103" spans="1:3" x14ac:dyDescent="0.25">
      <c r="A103" s="4">
        <v>3.9001170000000021</v>
      </c>
      <c r="C103" s="4">
        <f t="shared" si="3"/>
        <v>2.6911462990089294</v>
      </c>
    </row>
    <row r="104" spans="1:3" x14ac:dyDescent="0.25">
      <c r="A104" s="4">
        <v>3.9501185000000021</v>
      </c>
      <c r="C104" s="4">
        <f t="shared" si="3"/>
        <v>2.6911462989962329</v>
      </c>
    </row>
    <row r="105" spans="1:3" x14ac:dyDescent="0.25">
      <c r="A105" s="4">
        <v>4.0001200000000017</v>
      </c>
      <c r="C105" s="4">
        <f t="shared" si="3"/>
        <v>2.691146298989302</v>
      </c>
    </row>
    <row r="106" spans="1:3" x14ac:dyDescent="0.25">
      <c r="A106" s="4">
        <v>4.0501215000000013</v>
      </c>
      <c r="C106" s="4">
        <f t="shared" si="3"/>
        <v>2.6911462989855277</v>
      </c>
    </row>
    <row r="107" spans="1:3" x14ac:dyDescent="0.25">
      <c r="A107" s="4">
        <v>4.1001230000000009</v>
      </c>
      <c r="C107" s="4">
        <f t="shared" si="3"/>
        <v>2.6911462989834782</v>
      </c>
    </row>
    <row r="108" spans="1:3" x14ac:dyDescent="0.25">
      <c r="A108" s="4">
        <v>4.1501245000000004</v>
      </c>
      <c r="C108" s="4">
        <f t="shared" si="3"/>
        <v>2.691146298982368</v>
      </c>
    </row>
    <row r="109" spans="1:3" x14ac:dyDescent="0.25">
      <c r="A109" s="4">
        <v>4.200126</v>
      </c>
      <c r="C109" s="4">
        <f t="shared" si="3"/>
        <v>2.6911462989817685</v>
      </c>
    </row>
    <row r="110" spans="1:3" x14ac:dyDescent="0.25">
      <c r="A110" s="4">
        <v>4.2501274999999996</v>
      </c>
      <c r="C110" s="4">
        <f t="shared" si="3"/>
        <v>2.6911462989814452</v>
      </c>
    </row>
    <row r="111" spans="1:3" x14ac:dyDescent="0.25">
      <c r="A111" s="4">
        <v>4.3001289999999992</v>
      </c>
      <c r="C111" s="4">
        <f t="shared" si="3"/>
        <v>2.6911462989812716</v>
      </c>
    </row>
    <row r="112" spans="1:3" x14ac:dyDescent="0.25">
      <c r="A112" s="4">
        <v>4.3501304999999988</v>
      </c>
      <c r="C112" s="4">
        <f t="shared" si="3"/>
        <v>2.6911462989811783</v>
      </c>
    </row>
    <row r="113" spans="1:3" x14ac:dyDescent="0.25">
      <c r="A113" s="4">
        <v>4.4001319999999984</v>
      </c>
      <c r="C113" s="4">
        <f t="shared" si="3"/>
        <v>2.6911462989811281</v>
      </c>
    </row>
    <row r="114" spans="1:3" x14ac:dyDescent="0.25">
      <c r="A114" s="4">
        <v>4.450133499999998</v>
      </c>
      <c r="C114" s="4">
        <f t="shared" si="3"/>
        <v>2.6911462989811019</v>
      </c>
    </row>
    <row r="115" spans="1:3" x14ac:dyDescent="0.25">
      <c r="A115" s="4">
        <v>4.5001349999999976</v>
      </c>
      <c r="C115" s="4">
        <f t="shared" si="3"/>
        <v>2.6911462989810877</v>
      </c>
    </row>
    <row r="116" spans="1:3" x14ac:dyDescent="0.25">
      <c r="A116" s="4">
        <v>4.5501364999999971</v>
      </c>
      <c r="C116" s="4">
        <f t="shared" si="3"/>
        <v>2.6911462989810802</v>
      </c>
    </row>
    <row r="117" spans="1:3" x14ac:dyDescent="0.25">
      <c r="A117" s="4">
        <v>4.6001379999999967</v>
      </c>
      <c r="C117" s="4">
        <f t="shared" si="3"/>
        <v>2.6911462989810762</v>
      </c>
    </row>
    <row r="118" spans="1:3" x14ac:dyDescent="0.25">
      <c r="A118" s="4">
        <v>4.6501394999999963</v>
      </c>
      <c r="C118" s="4">
        <f t="shared" si="3"/>
        <v>2.6911462989810739</v>
      </c>
    </row>
    <row r="119" spans="1:3" x14ac:dyDescent="0.25">
      <c r="A119" s="4">
        <v>4.7001409999999959</v>
      </c>
      <c r="C119" s="4">
        <f t="shared" si="3"/>
        <v>2.691146298981073</v>
      </c>
    </row>
    <row r="120" spans="1:3" x14ac:dyDescent="0.25">
      <c r="A120" s="4">
        <v>4.7501424999999955</v>
      </c>
      <c r="C120" s="4">
        <f t="shared" si="3"/>
        <v>2.6911462989810722</v>
      </c>
    </row>
    <row r="121" spans="1:3" x14ac:dyDescent="0.25">
      <c r="A121" s="4">
        <v>4.8001439999999951</v>
      </c>
      <c r="C121" s="4">
        <f t="shared" si="3"/>
        <v>2.6911462989810722</v>
      </c>
    </row>
    <row r="122" spans="1:3" x14ac:dyDescent="0.25">
      <c r="A122" s="4">
        <v>4.8501454999999947</v>
      </c>
      <c r="C122" s="4">
        <f t="shared" si="3"/>
        <v>2.6911462989810717</v>
      </c>
    </row>
    <row r="123" spans="1:3" x14ac:dyDescent="0.25">
      <c r="A123" s="4">
        <v>4.9001469999999943</v>
      </c>
      <c r="C123" s="4">
        <f t="shared" si="3"/>
        <v>2.6911462989810717</v>
      </c>
    </row>
    <row r="124" spans="1:3" x14ac:dyDescent="0.25">
      <c r="A124" s="4">
        <v>4.9501484999999938</v>
      </c>
      <c r="C124" s="4">
        <f t="shared" si="3"/>
        <v>2.6911462989810717</v>
      </c>
    </row>
    <row r="125" spans="1:3" x14ac:dyDescent="0.25">
      <c r="A125" s="4">
        <v>5.0001499999999934</v>
      </c>
      <c r="C125" s="4">
        <f t="shared" si="3"/>
        <v>2.6911462989810717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zoomScale="80" zoomScaleNormal="80" workbookViewId="0">
      <selection activeCell="J46" sqref="J46"/>
    </sheetView>
  </sheetViews>
  <sheetFormatPr defaultRowHeight="15" x14ac:dyDescent="0.25"/>
  <cols>
    <col min="1" max="1" width="9.140625" style="4"/>
    <col min="2" max="3" width="9.85546875" style="4" customWidth="1"/>
    <col min="4" max="5" width="9.140625" style="4"/>
    <col min="6" max="6" width="13.7109375" style="4" bestFit="1" customWidth="1"/>
    <col min="7" max="16384" width="9.140625" style="4"/>
  </cols>
  <sheetData>
    <row r="1" spans="1:14" ht="24" customHeight="1" x14ac:dyDescent="0.25">
      <c r="A1" s="7" t="s">
        <v>1</v>
      </c>
      <c r="B1" s="8" t="s">
        <v>2</v>
      </c>
      <c r="C1" s="8" t="s">
        <v>3</v>
      </c>
      <c r="D1" s="7" t="s">
        <v>4</v>
      </c>
      <c r="F1" s="7" t="s">
        <v>6</v>
      </c>
      <c r="G1" s="7" t="s">
        <v>7</v>
      </c>
      <c r="H1" s="7" t="s">
        <v>13</v>
      </c>
    </row>
    <row r="2" spans="1:14" x14ac:dyDescent="0.25">
      <c r="A2" s="4">
        <v>0</v>
      </c>
      <c r="B2" s="4">
        <v>8.0294000000000008</v>
      </c>
      <c r="C2" s="4">
        <f t="shared" ref="C2:C22" si="0">LOG((10^$G$5-10^$G$2)*10^(-1*((A2/$G$3)^$G$4))+10^$G$2)</f>
        <v>7.904332859810892</v>
      </c>
      <c r="D2" s="4">
        <f t="shared" ref="D2:D22" si="1" xml:space="preserve"> (B2 - C2)^2</f>
        <v>1.5641789555082195E-2</v>
      </c>
      <c r="F2" s="4" t="s">
        <v>54</v>
      </c>
      <c r="G2" s="4">
        <v>3.3313223451696921</v>
      </c>
      <c r="H2" s="4">
        <v>0.12160166326196976</v>
      </c>
      <c r="L2" s="5" t="s">
        <v>14</v>
      </c>
      <c r="M2" s="4">
        <v>0.13320631163522129</v>
      </c>
    </row>
    <row r="3" spans="1:14" x14ac:dyDescent="0.25">
      <c r="A3" s="4">
        <v>0.5</v>
      </c>
      <c r="B3" s="4">
        <v>6.8632999999999997</v>
      </c>
      <c r="C3" s="4">
        <f t="shared" si="0"/>
        <v>7.1285697823816534</v>
      </c>
      <c r="D3" s="4">
        <f t="shared" si="1"/>
        <v>7.0368057444809895E-2</v>
      </c>
      <c r="F3" s="4" t="s">
        <v>53</v>
      </c>
      <c r="G3" s="4">
        <v>0.61113497418213814</v>
      </c>
      <c r="H3" s="4">
        <v>0.11694030548531756</v>
      </c>
      <c r="L3" s="5" t="s">
        <v>17</v>
      </c>
      <c r="M3" s="4">
        <f>SQRT(M2)</f>
        <v>0.36497439860245168</v>
      </c>
    </row>
    <row r="4" spans="1:14" x14ac:dyDescent="0.25">
      <c r="A4" s="4">
        <v>1</v>
      </c>
      <c r="B4" s="4">
        <v>6.2304000000000004</v>
      </c>
      <c r="C4" s="4">
        <f t="shared" si="0"/>
        <v>6.0410733275181459</v>
      </c>
      <c r="D4" s="4">
        <f t="shared" si="1"/>
        <v>3.5844588913051416E-2</v>
      </c>
      <c r="F4" s="4" t="s">
        <v>9</v>
      </c>
      <c r="G4" s="4">
        <v>1.2646809391357143</v>
      </c>
      <c r="H4" s="4">
        <v>0.20219168008519747</v>
      </c>
      <c r="L4" s="5" t="s">
        <v>15</v>
      </c>
      <c r="M4" s="4">
        <v>0.96964141294283435</v>
      </c>
    </row>
    <row r="5" spans="1:14" x14ac:dyDescent="0.25">
      <c r="A5" s="4">
        <v>2</v>
      </c>
      <c r="B5" s="4">
        <v>3.3010000000000002</v>
      </c>
      <c r="C5" s="4">
        <f t="shared" si="0"/>
        <v>3.681923582273551</v>
      </c>
      <c r="D5" s="4">
        <f t="shared" si="1"/>
        <v>0.14510277553211465</v>
      </c>
      <c r="F5" s="4" t="s">
        <v>8</v>
      </c>
      <c r="G5" s="4">
        <v>7.9043328598108911</v>
      </c>
      <c r="H5" s="4">
        <v>0.20425251639062719</v>
      </c>
      <c r="L5" s="5" t="s">
        <v>16</v>
      </c>
      <c r="M5" s="4">
        <v>0.96428401522686402</v>
      </c>
    </row>
    <row r="6" spans="1:14" x14ac:dyDescent="0.25">
      <c r="A6" s="4">
        <v>3</v>
      </c>
      <c r="B6" s="4">
        <v>3.4771000000000001</v>
      </c>
      <c r="C6" s="4">
        <f t="shared" si="0"/>
        <v>3.3318605923696221</v>
      </c>
      <c r="D6" s="4">
        <f t="shared" si="1"/>
        <v>2.1094485528823106E-2</v>
      </c>
      <c r="L6" s="5" t="s">
        <v>18</v>
      </c>
      <c r="M6" s="6" t="s">
        <v>32</v>
      </c>
      <c r="N6" s="4" t="s">
        <v>19</v>
      </c>
    </row>
    <row r="7" spans="1:14" x14ac:dyDescent="0.25">
      <c r="A7" s="4">
        <v>4</v>
      </c>
      <c r="B7" s="4">
        <v>3.3711000000000002</v>
      </c>
      <c r="C7" s="4">
        <f t="shared" si="0"/>
        <v>3.3313226263943339</v>
      </c>
      <c r="D7" s="4">
        <f t="shared" si="1"/>
        <v>1.5822394509647623E-3</v>
      </c>
      <c r="F7" s="7" t="s">
        <v>20</v>
      </c>
      <c r="L7" s="6"/>
    </row>
    <row r="8" spans="1:14" x14ac:dyDescent="0.25">
      <c r="A8" s="4">
        <v>5</v>
      </c>
      <c r="B8" s="4">
        <v>3</v>
      </c>
      <c r="C8" s="4">
        <f t="shared" si="0"/>
        <v>3.331322345256825</v>
      </c>
      <c r="D8" s="4">
        <f t="shared" si="1"/>
        <v>0.10977449646648277</v>
      </c>
      <c r="F8" s="4" t="s">
        <v>55</v>
      </c>
      <c r="L8" s="6"/>
    </row>
    <row r="9" spans="1:14" x14ac:dyDescent="0.25">
      <c r="A9" s="4">
        <v>1E-4</v>
      </c>
      <c r="B9" s="4">
        <v>8.1037999999999997</v>
      </c>
      <c r="C9" s="4">
        <f t="shared" si="0"/>
        <v>7.9043165768672621</v>
      </c>
      <c r="D9" s="4">
        <f t="shared" si="1"/>
        <v>3.979363610475483E-2</v>
      </c>
      <c r="F9" s="7" t="s">
        <v>22</v>
      </c>
      <c r="L9" s="6"/>
    </row>
    <row r="10" spans="1:14" x14ac:dyDescent="0.25">
      <c r="A10" s="4">
        <v>0.50009999999999999</v>
      </c>
      <c r="B10" s="4">
        <v>7.5682</v>
      </c>
      <c r="C10" s="4">
        <f t="shared" si="0"/>
        <v>7.1283735753533106</v>
      </c>
      <c r="D10" s="4">
        <f t="shared" si="1"/>
        <v>0.19344728381748996</v>
      </c>
      <c r="F10" s="4" t="s">
        <v>56</v>
      </c>
      <c r="L10" s="6"/>
    </row>
    <row r="11" spans="1:14" x14ac:dyDescent="0.25">
      <c r="A11" s="4">
        <v>1.0001</v>
      </c>
      <c r="B11" s="4">
        <v>6.4314</v>
      </c>
      <c r="C11" s="4">
        <f t="shared" si="0"/>
        <v>6.040838035792417</v>
      </c>
      <c r="D11" s="4">
        <f t="shared" si="1"/>
        <v>0.15253864788568539</v>
      </c>
      <c r="F11" s="7" t="s">
        <v>24</v>
      </c>
      <c r="L11" s="6"/>
    </row>
    <row r="12" spans="1:14" x14ac:dyDescent="0.25">
      <c r="A12" s="4">
        <v>2.0001000000000002</v>
      </c>
      <c r="B12" s="4">
        <v>3.6532</v>
      </c>
      <c r="C12" s="4">
        <f t="shared" si="0"/>
        <v>3.6817667179536793</v>
      </c>
      <c r="D12" s="4">
        <f t="shared" si="1"/>
        <v>8.1605737464506131E-4</v>
      </c>
      <c r="F12" s="33" t="s">
        <v>57</v>
      </c>
      <c r="G12" s="33"/>
      <c r="H12" s="33"/>
      <c r="I12" s="33"/>
      <c r="J12" s="33"/>
      <c r="K12" s="33"/>
      <c r="L12" s="33"/>
    </row>
    <row r="13" spans="1:14" x14ac:dyDescent="0.25">
      <c r="A13" s="4">
        <v>3.0001000000000002</v>
      </c>
      <c r="B13" s="4">
        <v>3.9112</v>
      </c>
      <c r="C13" s="4">
        <f t="shared" si="0"/>
        <v>3.331860201972149</v>
      </c>
      <c r="D13" s="4">
        <f t="shared" si="1"/>
        <v>0.33563460157895114</v>
      </c>
      <c r="F13" s="33"/>
      <c r="G13" s="33"/>
      <c r="H13" s="33"/>
      <c r="I13" s="33"/>
      <c r="J13" s="33"/>
      <c r="K13" s="33"/>
      <c r="L13" s="33"/>
    </row>
    <row r="14" spans="1:14" x14ac:dyDescent="0.25">
      <c r="A14" s="4">
        <v>4.0000999999999998</v>
      </c>
      <c r="B14" s="4">
        <v>2.9293999999999998</v>
      </c>
      <c r="C14" s="4">
        <f t="shared" si="0"/>
        <v>3.33132262617409</v>
      </c>
      <c r="D14" s="4">
        <f t="shared" si="1"/>
        <v>0.16154179743067751</v>
      </c>
      <c r="F14" s="33"/>
      <c r="G14" s="33"/>
      <c r="H14" s="33"/>
      <c r="I14" s="33"/>
      <c r="J14" s="33"/>
      <c r="K14" s="33"/>
      <c r="L14" s="33"/>
    </row>
    <row r="15" spans="1:14" x14ac:dyDescent="0.25">
      <c r="A15" s="4">
        <v>5.0000999999999998</v>
      </c>
      <c r="B15" s="4">
        <v>3.9369999999999998</v>
      </c>
      <c r="C15" s="4">
        <f t="shared" si="0"/>
        <v>3.3313223452567526</v>
      </c>
      <c r="D15" s="4">
        <f t="shared" si="1"/>
        <v>0.36684542145528015</v>
      </c>
      <c r="L15" s="6"/>
    </row>
    <row r="16" spans="1:14" x14ac:dyDescent="0.25">
      <c r="A16" s="4">
        <v>1.4999999999999999E-4</v>
      </c>
      <c r="B16" s="4">
        <v>7.6989999999999998</v>
      </c>
      <c r="C16" s="4">
        <f t="shared" si="0"/>
        <v>7.9043056683727313</v>
      </c>
      <c r="D16" s="4">
        <f t="shared" si="1"/>
        <v>4.2150417465973984E-2</v>
      </c>
      <c r="L16" s="6"/>
    </row>
    <row r="17" spans="1:12" x14ac:dyDescent="0.25">
      <c r="A17" s="4">
        <v>0.50014999999999998</v>
      </c>
      <c r="B17" s="4">
        <v>6.6021000000000001</v>
      </c>
      <c r="C17" s="4">
        <f t="shared" si="0"/>
        <v>7.1282754679501048</v>
      </c>
      <c r="D17" s="4">
        <f t="shared" si="1"/>
        <v>0.27686062307251169</v>
      </c>
      <c r="L17" s="6"/>
    </row>
    <row r="18" spans="1:12" x14ac:dyDescent="0.25">
      <c r="A18" s="4">
        <v>1.0001500000000001</v>
      </c>
      <c r="B18" s="4">
        <v>5.7558999999999996</v>
      </c>
      <c r="C18" s="4">
        <f t="shared" si="0"/>
        <v>6.0407203876878199</v>
      </c>
      <c r="D18" s="4">
        <f t="shared" si="1"/>
        <v>8.11226532426403E-2</v>
      </c>
      <c r="L18" s="6"/>
    </row>
    <row r="19" spans="1:12" x14ac:dyDescent="0.25">
      <c r="A19" s="4">
        <v>2.0001500000000001</v>
      </c>
      <c r="B19" s="4">
        <v>3.9777</v>
      </c>
      <c r="C19" s="4">
        <f t="shared" si="0"/>
        <v>3.6816883021309361</v>
      </c>
      <c r="D19" s="4">
        <f t="shared" si="1"/>
        <v>8.7622925275325961E-2</v>
      </c>
      <c r="L19" s="6"/>
    </row>
    <row r="20" spans="1:12" x14ac:dyDescent="0.25">
      <c r="A20" s="4">
        <v>3.0001500000000001</v>
      </c>
      <c r="B20" s="4">
        <v>3.2174999999999998</v>
      </c>
      <c r="C20" s="4">
        <f t="shared" si="0"/>
        <v>3.3318600068782542</v>
      </c>
      <c r="D20" s="4">
        <f t="shared" si="1"/>
        <v>1.3078211173194401E-2</v>
      </c>
      <c r="L20" s="6"/>
    </row>
    <row r="21" spans="1:12" x14ac:dyDescent="0.25">
      <c r="A21" s="4">
        <v>4.0001499999999997</v>
      </c>
      <c r="B21" s="4">
        <v>3.0607000000000002</v>
      </c>
      <c r="C21" s="4">
        <f t="shared" si="0"/>
        <v>3.3313226260640323</v>
      </c>
      <c r="D21" s="4">
        <f t="shared" si="1"/>
        <v>7.3236605737792934E-2</v>
      </c>
      <c r="L21" s="6"/>
    </row>
    <row r="22" spans="1:12" x14ac:dyDescent="0.25">
      <c r="A22" s="4">
        <v>5.0001499999999997</v>
      </c>
      <c r="B22" s="4">
        <v>3.1303000000000001</v>
      </c>
      <c r="C22" s="4">
        <f t="shared" si="0"/>
        <v>3.3313223452567162</v>
      </c>
      <c r="D22" s="4">
        <f t="shared" si="1"/>
        <v>4.0409983292510387E-2</v>
      </c>
      <c r="L22" s="6"/>
    </row>
    <row r="23" spans="1:12" x14ac:dyDescent="0.25">
      <c r="A23" s="7" t="s">
        <v>5</v>
      </c>
      <c r="D23" s="4">
        <f>SUM(D2:D22)</f>
        <v>2.2645072977987617</v>
      </c>
    </row>
    <row r="26" spans="1:12" x14ac:dyDescent="0.25">
      <c r="A26" s="4">
        <v>0</v>
      </c>
      <c r="C26" s="4">
        <f>LOG((10^$G$5-10^$G$2)*10^(-1*((A26/$G$3)^$G$4))+10^$G$2)</f>
        <v>7.904332859810892</v>
      </c>
    </row>
    <row r="27" spans="1:12" x14ac:dyDescent="0.25">
      <c r="A27" s="4">
        <v>5.0001499999999997E-2</v>
      </c>
      <c r="C27" s="4">
        <f t="shared" ref="C27:C90" si="2">LOG((10^$G$5-10^$G$2)*10^(-1*((A27/$G$3)^$G$4))+10^$G$2)</f>
        <v>7.8621549810577074</v>
      </c>
    </row>
    <row r="28" spans="1:12" x14ac:dyDescent="0.25">
      <c r="A28" s="4">
        <v>0.10000299999999999</v>
      </c>
      <c r="C28" s="4">
        <f t="shared" si="2"/>
        <v>7.8029905618443651</v>
      </c>
    </row>
    <row r="29" spans="1:12" x14ac:dyDescent="0.25">
      <c r="A29" s="4">
        <v>0.15000449999999999</v>
      </c>
      <c r="C29" s="4">
        <f t="shared" si="2"/>
        <v>7.735098366172763</v>
      </c>
    </row>
    <row r="30" spans="1:12" x14ac:dyDescent="0.25">
      <c r="A30" s="4">
        <v>0.20000599999999999</v>
      </c>
      <c r="C30" s="4">
        <f t="shared" si="2"/>
        <v>7.6608349972514711</v>
      </c>
    </row>
    <row r="31" spans="1:12" x14ac:dyDescent="0.25">
      <c r="A31" s="4">
        <v>0.25000749999999999</v>
      </c>
      <c r="C31" s="4">
        <f t="shared" si="2"/>
        <v>7.5814434950842742</v>
      </c>
    </row>
    <row r="32" spans="1:12" x14ac:dyDescent="0.25">
      <c r="A32" s="4">
        <v>0.30000899999999997</v>
      </c>
      <c r="C32" s="4">
        <f t="shared" si="2"/>
        <v>7.497710969360913</v>
      </c>
    </row>
    <row r="33" spans="1:3" x14ac:dyDescent="0.25">
      <c r="A33" s="4">
        <v>0.35001049999999995</v>
      </c>
      <c r="C33" s="4">
        <f t="shared" si="2"/>
        <v>7.4101875486054798</v>
      </c>
    </row>
    <row r="34" spans="1:3" x14ac:dyDescent="0.25">
      <c r="A34" s="4">
        <v>0.40001199999999992</v>
      </c>
      <c r="C34" s="4">
        <f t="shared" si="2"/>
        <v>7.3192827173802311</v>
      </c>
    </row>
    <row r="35" spans="1:3" x14ac:dyDescent="0.25">
      <c r="A35" s="4">
        <v>0.4500134999999999</v>
      </c>
      <c r="C35" s="4">
        <f t="shared" si="2"/>
        <v>7.2253149881014904</v>
      </c>
    </row>
    <row r="36" spans="1:3" x14ac:dyDescent="0.25">
      <c r="A36" s="4">
        <v>0.50001499999999988</v>
      </c>
      <c r="C36" s="4">
        <f t="shared" si="2"/>
        <v>7.1285403519885824</v>
      </c>
    </row>
    <row r="37" spans="1:3" x14ac:dyDescent="0.25">
      <c r="A37" s="4">
        <v>0.55001649999999991</v>
      </c>
      <c r="C37" s="4">
        <f t="shared" si="2"/>
        <v>7.0291698618633287</v>
      </c>
    </row>
    <row r="38" spans="1:3" x14ac:dyDescent="0.25">
      <c r="A38" s="4">
        <v>0.60001799999999994</v>
      </c>
      <c r="C38" s="4">
        <f t="shared" si="2"/>
        <v>6.9273811521593256</v>
      </c>
    </row>
    <row r="39" spans="1:3" x14ac:dyDescent="0.25">
      <c r="A39" s="4">
        <v>0.65001949999999997</v>
      </c>
      <c r="C39" s="4">
        <f t="shared" si="2"/>
        <v>6.8233263538317699</v>
      </c>
    </row>
    <row r="40" spans="1:3" x14ac:dyDescent="0.25">
      <c r="A40" s="4">
        <v>0.700021</v>
      </c>
      <c r="C40" s="4">
        <f t="shared" si="2"/>
        <v>6.7171377604452589</v>
      </c>
    </row>
    <row r="41" spans="1:3" x14ac:dyDescent="0.25">
      <c r="A41" s="4">
        <v>0.75002250000000004</v>
      </c>
      <c r="C41" s="4">
        <f t="shared" si="2"/>
        <v>6.608932043034681</v>
      </c>
    </row>
    <row r="42" spans="1:3" x14ac:dyDescent="0.25">
      <c r="A42" s="4">
        <v>0.80002400000000007</v>
      </c>
      <c r="C42" s="4">
        <f t="shared" si="2"/>
        <v>6.4988135107765714</v>
      </c>
    </row>
    <row r="43" spans="1:3" x14ac:dyDescent="0.25">
      <c r="A43" s="4">
        <v>0.8500255000000001</v>
      </c>
      <c r="C43" s="4">
        <f t="shared" si="2"/>
        <v>6.3868767461610139</v>
      </c>
    </row>
    <row r="44" spans="1:3" x14ac:dyDescent="0.25">
      <c r="A44" s="4">
        <v>0.90002700000000013</v>
      </c>
      <c r="C44" s="4">
        <f t="shared" si="2"/>
        <v>6.2732088475265524</v>
      </c>
    </row>
    <row r="45" spans="1:3" x14ac:dyDescent="0.25">
      <c r="A45" s="4">
        <v>0.95002850000000016</v>
      </c>
      <c r="C45" s="4">
        <f t="shared" si="2"/>
        <v>6.1578914587740057</v>
      </c>
    </row>
    <row r="46" spans="1:3" x14ac:dyDescent="0.25">
      <c r="A46" s="4">
        <v>1.0000300000000002</v>
      </c>
      <c r="C46" s="4">
        <f t="shared" si="2"/>
        <v>6.0410027406281372</v>
      </c>
    </row>
    <row r="47" spans="1:3" x14ac:dyDescent="0.25">
      <c r="A47" s="4">
        <v>1.0500315000000002</v>
      </c>
      <c r="C47" s="4">
        <f t="shared" si="2"/>
        <v>5.922619432381568</v>
      </c>
    </row>
    <row r="48" spans="1:3" x14ac:dyDescent="0.25">
      <c r="A48" s="4">
        <v>1.1000330000000003</v>
      </c>
      <c r="C48" s="4">
        <f t="shared" si="2"/>
        <v>5.8028191643210958</v>
      </c>
    </row>
    <row r="49" spans="1:3" x14ac:dyDescent="0.25">
      <c r="A49" s="4">
        <v>1.1500345000000003</v>
      </c>
      <c r="C49" s="4">
        <f t="shared" si="2"/>
        <v>5.6816832082848006</v>
      </c>
    </row>
    <row r="50" spans="1:3" x14ac:dyDescent="0.25">
      <c r="A50" s="4">
        <v>1.2000360000000003</v>
      </c>
      <c r="C50" s="4">
        <f t="shared" si="2"/>
        <v>5.5592998979261017</v>
      </c>
    </row>
    <row r="51" spans="1:3" x14ac:dyDescent="0.25">
      <c r="A51" s="4">
        <v>1.2500375000000004</v>
      </c>
      <c r="C51" s="4">
        <f t="shared" si="2"/>
        <v>5.4357690129528766</v>
      </c>
    </row>
    <row r="52" spans="1:3" x14ac:dyDescent="0.25">
      <c r="A52" s="4">
        <v>1.3000390000000004</v>
      </c>
      <c r="C52" s="4">
        <f t="shared" si="2"/>
        <v>5.3112075041840328</v>
      </c>
    </row>
    <row r="53" spans="1:3" x14ac:dyDescent="0.25">
      <c r="A53" s="4">
        <v>1.3500405000000004</v>
      </c>
      <c r="C53" s="4">
        <f t="shared" si="2"/>
        <v>5.1857570375637501</v>
      </c>
    </row>
    <row r="54" spans="1:3" x14ac:dyDescent="0.25">
      <c r="A54" s="4">
        <v>1.4000420000000005</v>
      </c>
      <c r="C54" s="4">
        <f t="shared" si="2"/>
        <v>5.0595939476197795</v>
      </c>
    </row>
    <row r="55" spans="1:3" x14ac:dyDescent="0.25">
      <c r="A55" s="4">
        <v>1.4500435000000005</v>
      </c>
      <c r="C55" s="4">
        <f t="shared" si="2"/>
        <v>4.9329422925688897</v>
      </c>
    </row>
    <row r="56" spans="1:3" x14ac:dyDescent="0.25">
      <c r="A56" s="4">
        <v>1.5000450000000005</v>
      </c>
      <c r="C56" s="4">
        <f t="shared" si="2"/>
        <v>4.8060907456470332</v>
      </c>
    </row>
    <row r="57" spans="1:3" x14ac:dyDescent="0.25">
      <c r="A57" s="4">
        <v>1.5500465000000005</v>
      </c>
      <c r="C57" s="4">
        <f t="shared" si="2"/>
        <v>4.6794139438383651</v>
      </c>
    </row>
    <row r="58" spans="1:3" x14ac:dyDescent="0.25">
      <c r="A58" s="4">
        <v>1.6000480000000006</v>
      </c>
      <c r="C58" s="4">
        <f t="shared" si="2"/>
        <v>4.5533984737804971</v>
      </c>
    </row>
    <row r="59" spans="1:3" x14ac:dyDescent="0.25">
      <c r="A59" s="4">
        <v>1.6500495000000006</v>
      </c>
      <c r="C59" s="4">
        <f t="shared" si="2"/>
        <v>4.4286726311315805</v>
      </c>
    </row>
    <row r="60" spans="1:3" x14ac:dyDescent="0.25">
      <c r="A60" s="4">
        <v>1.7000510000000006</v>
      </c>
      <c r="C60" s="4">
        <f t="shared" si="2"/>
        <v>4.3060370764470477</v>
      </c>
    </row>
    <row r="61" spans="1:3" x14ac:dyDescent="0.25">
      <c r="A61" s="4">
        <v>1.7500525000000007</v>
      </c>
      <c r="C61" s="4">
        <f t="shared" si="2"/>
        <v>4.1864901861891397</v>
      </c>
    </row>
    <row r="62" spans="1:3" x14ac:dyDescent="0.25">
      <c r="A62" s="4">
        <v>1.8000540000000007</v>
      </c>
      <c r="C62" s="4">
        <f t="shared" si="2"/>
        <v>4.071237307827225</v>
      </c>
    </row>
    <row r="63" spans="1:3" x14ac:dyDescent="0.25">
      <c r="A63" s="4">
        <v>1.8500555000000007</v>
      </c>
      <c r="C63" s="4">
        <f t="shared" si="2"/>
        <v>3.9616684169731426</v>
      </c>
    </row>
    <row r="64" spans="1:3" x14ac:dyDescent="0.25">
      <c r="A64" s="4">
        <v>1.9000570000000008</v>
      </c>
      <c r="C64" s="4">
        <f t="shared" si="2"/>
        <v>3.8592869426969809</v>
      </c>
    </row>
    <row r="65" spans="1:3" x14ac:dyDescent="0.25">
      <c r="A65" s="4">
        <v>1.9500585000000008</v>
      </c>
      <c r="C65" s="4">
        <f t="shared" si="2"/>
        <v>3.7655788251424069</v>
      </c>
    </row>
    <row r="66" spans="1:3" x14ac:dyDescent="0.25">
      <c r="A66" s="4">
        <v>2.0000600000000008</v>
      </c>
      <c r="C66" s="4">
        <f t="shared" si="2"/>
        <v>3.6818294584539091</v>
      </c>
    </row>
    <row r="67" spans="1:3" x14ac:dyDescent="0.25">
      <c r="A67" s="4">
        <v>2.0500615000000009</v>
      </c>
      <c r="C67" s="4">
        <f t="shared" si="2"/>
        <v>3.6089243702453175</v>
      </c>
    </row>
    <row r="68" spans="1:3" x14ac:dyDescent="0.25">
      <c r="A68" s="4">
        <v>2.1000630000000009</v>
      </c>
      <c r="C68" s="4">
        <f t="shared" si="2"/>
        <v>3.5471927709018432</v>
      </c>
    </row>
    <row r="69" spans="1:3" x14ac:dyDescent="0.25">
      <c r="A69" s="4">
        <v>2.1500645000000009</v>
      </c>
      <c r="C69" s="4">
        <f t="shared" si="2"/>
        <v>3.4963511299516572</v>
      </c>
    </row>
    <row r="70" spans="1:3" x14ac:dyDescent="0.25">
      <c r="A70" s="4">
        <v>2.200066000000001</v>
      </c>
      <c r="C70" s="4">
        <f t="shared" si="2"/>
        <v>3.4555692472782504</v>
      </c>
    </row>
    <row r="71" spans="1:3" x14ac:dyDescent="0.25">
      <c r="A71" s="4">
        <v>2.250067500000001</v>
      </c>
      <c r="C71" s="4">
        <f t="shared" si="2"/>
        <v>3.4236322741186336</v>
      </c>
    </row>
    <row r="72" spans="1:3" x14ac:dyDescent="0.25">
      <c r="A72" s="4">
        <v>2.300069000000001</v>
      </c>
      <c r="C72" s="4">
        <f t="shared" si="2"/>
        <v>3.3991399966963027</v>
      </c>
    </row>
    <row r="73" spans="1:3" x14ac:dyDescent="0.25">
      <c r="A73" s="4">
        <v>2.3500705000000011</v>
      </c>
      <c r="C73" s="4">
        <f t="shared" si="2"/>
        <v>3.3806856112135959</v>
      </c>
    </row>
    <row r="74" spans="1:3" x14ac:dyDescent="0.25">
      <c r="A74" s="4">
        <v>2.4000720000000011</v>
      </c>
      <c r="C74" s="4">
        <f t="shared" si="2"/>
        <v>3.3669807805072982</v>
      </c>
    </row>
    <row r="75" spans="1:3" x14ac:dyDescent="0.25">
      <c r="A75" s="4">
        <v>2.4500735000000011</v>
      </c>
      <c r="C75" s="4">
        <f t="shared" si="2"/>
        <v>3.3569215043095073</v>
      </c>
    </row>
    <row r="76" spans="1:3" x14ac:dyDescent="0.25">
      <c r="A76" s="4">
        <v>2.5000750000000012</v>
      </c>
      <c r="C76" s="4">
        <f t="shared" si="2"/>
        <v>3.3496067705952624</v>
      </c>
    </row>
    <row r="77" spans="1:3" x14ac:dyDescent="0.25">
      <c r="A77" s="4">
        <v>2.5500765000000012</v>
      </c>
      <c r="C77" s="4">
        <f t="shared" si="2"/>
        <v>3.3443273059729028</v>
      </c>
    </row>
    <row r="78" spans="1:3" x14ac:dyDescent="0.25">
      <c r="A78" s="4">
        <v>2.6000780000000012</v>
      </c>
      <c r="C78" s="4">
        <f t="shared" si="2"/>
        <v>3.3405395521893966</v>
      </c>
    </row>
    <row r="79" spans="1:3" x14ac:dyDescent="0.25">
      <c r="A79" s="4">
        <v>2.6500795000000013</v>
      </c>
      <c r="C79" s="4">
        <f t="shared" si="2"/>
        <v>3.3378351977528595</v>
      </c>
    </row>
    <row r="80" spans="1:3" x14ac:dyDescent="0.25">
      <c r="A80" s="4">
        <v>2.7000810000000013</v>
      </c>
      <c r="C80" s="4">
        <f t="shared" si="2"/>
        <v>3.3359120901162247</v>
      </c>
    </row>
    <row r="81" spans="1:3" x14ac:dyDescent="0.25">
      <c r="A81" s="4">
        <v>2.7500825000000013</v>
      </c>
      <c r="C81" s="4">
        <f t="shared" si="2"/>
        <v>3.3345491537330778</v>
      </c>
    </row>
    <row r="82" spans="1:3" x14ac:dyDescent="0.25">
      <c r="A82" s="4">
        <v>2.8000840000000013</v>
      </c>
      <c r="C82" s="4">
        <f t="shared" si="2"/>
        <v>3.333586029984545</v>
      </c>
    </row>
    <row r="83" spans="1:3" x14ac:dyDescent="0.25">
      <c r="A83" s="4">
        <v>2.8500855000000014</v>
      </c>
      <c r="C83" s="4">
        <f t="shared" si="2"/>
        <v>3.3329071821962</v>
      </c>
    </row>
    <row r="84" spans="1:3" x14ac:dyDescent="0.25">
      <c r="A84" s="4">
        <v>2.9000870000000014</v>
      </c>
      <c r="C84" s="4">
        <f t="shared" si="2"/>
        <v>3.3324298105192423</v>
      </c>
    </row>
    <row r="85" spans="1:3" x14ac:dyDescent="0.25">
      <c r="A85" s="4">
        <v>2.9500885000000014</v>
      </c>
      <c r="C85" s="4">
        <f t="shared" si="2"/>
        <v>3.3320948324820376</v>
      </c>
    </row>
    <row r="86" spans="1:3" x14ac:dyDescent="0.25">
      <c r="A86" s="4">
        <v>3.0000900000000015</v>
      </c>
      <c r="C86" s="4">
        <f t="shared" si="2"/>
        <v>3.3318602409993137</v>
      </c>
    </row>
    <row r="87" spans="1:3" x14ac:dyDescent="0.25">
      <c r="A87" s="4">
        <v>3.0500915000000015</v>
      </c>
      <c r="C87" s="4">
        <f t="shared" si="2"/>
        <v>3.3316962612700589</v>
      </c>
    </row>
    <row r="88" spans="1:3" x14ac:dyDescent="0.25">
      <c r="A88" s="4">
        <v>3.1000930000000015</v>
      </c>
      <c r="C88" s="4">
        <f t="shared" si="2"/>
        <v>3.3315818457034161</v>
      </c>
    </row>
    <row r="89" spans="1:3" x14ac:dyDescent="0.25">
      <c r="A89" s="4">
        <v>3.1500945000000016</v>
      </c>
      <c r="C89" s="4">
        <f t="shared" si="2"/>
        <v>3.3315021519392074</v>
      </c>
    </row>
    <row r="90" spans="1:3" x14ac:dyDescent="0.25">
      <c r="A90" s="4">
        <v>3.2000960000000016</v>
      </c>
      <c r="C90" s="4">
        <f t="shared" si="2"/>
        <v>3.3314467366625502</v>
      </c>
    </row>
    <row r="91" spans="1:3" x14ac:dyDescent="0.25">
      <c r="A91" s="4">
        <v>3.2500975000000016</v>
      </c>
      <c r="C91" s="4">
        <f t="shared" ref="C91:C126" si="3">LOG((10^$G$5-10^$G$2)*10^(-1*((A91/$G$3)^$G$4))+10^$G$2)</f>
        <v>3.3314082670106009</v>
      </c>
    </row>
    <row r="92" spans="1:3" x14ac:dyDescent="0.25">
      <c r="A92" s="4">
        <v>3.3000990000000017</v>
      </c>
      <c r="C92" s="4">
        <f t="shared" si="3"/>
        <v>3.3313816042364586</v>
      </c>
    </row>
    <row r="93" spans="1:3" x14ac:dyDescent="0.25">
      <c r="A93" s="4">
        <v>3.3501005000000017</v>
      </c>
      <c r="C93" s="4">
        <f t="shared" si="3"/>
        <v>3.3313631539393693</v>
      </c>
    </row>
    <row r="94" spans="1:3" x14ac:dyDescent="0.25">
      <c r="A94" s="4">
        <v>3.4001020000000017</v>
      </c>
      <c r="C94" s="4">
        <f t="shared" si="3"/>
        <v>3.3313504064861212</v>
      </c>
    </row>
    <row r="95" spans="1:3" x14ac:dyDescent="0.25">
      <c r="A95" s="4">
        <v>3.4501035000000018</v>
      </c>
      <c r="C95" s="4">
        <f t="shared" si="3"/>
        <v>3.3313416127088096</v>
      </c>
    </row>
    <row r="96" spans="1:3" x14ac:dyDescent="0.25">
      <c r="A96" s="4">
        <v>3.5001050000000018</v>
      </c>
      <c r="C96" s="4">
        <f t="shared" si="3"/>
        <v>3.3313355555557274</v>
      </c>
    </row>
    <row r="97" spans="1:3" x14ac:dyDescent="0.25">
      <c r="A97" s="4">
        <v>3.5501065000000018</v>
      </c>
      <c r="C97" s="4">
        <f t="shared" si="3"/>
        <v>3.3313313896339625</v>
      </c>
    </row>
    <row r="98" spans="1:3" x14ac:dyDescent="0.25">
      <c r="A98" s="4">
        <v>3.6001080000000019</v>
      </c>
      <c r="C98" s="4">
        <f t="shared" si="3"/>
        <v>3.3313285286787608</v>
      </c>
    </row>
    <row r="99" spans="1:3" x14ac:dyDescent="0.25">
      <c r="A99" s="4">
        <v>3.6501095000000019</v>
      </c>
      <c r="C99" s="4">
        <f t="shared" si="3"/>
        <v>3.3313265667831304</v>
      </c>
    </row>
    <row r="100" spans="1:3" x14ac:dyDescent="0.25">
      <c r="A100" s="4">
        <v>3.7001110000000019</v>
      </c>
      <c r="C100" s="4">
        <f t="shared" si="3"/>
        <v>3.3313252233600288</v>
      </c>
    </row>
    <row r="101" spans="1:3" x14ac:dyDescent="0.25">
      <c r="A101" s="4">
        <v>3.750112500000002</v>
      </c>
      <c r="C101" s="4">
        <f t="shared" si="3"/>
        <v>3.331324304755269</v>
      </c>
    </row>
    <row r="102" spans="1:3" x14ac:dyDescent="0.25">
      <c r="A102" s="4">
        <v>3.800114000000002</v>
      </c>
      <c r="C102" s="4">
        <f t="shared" si="3"/>
        <v>3.3313236775203965</v>
      </c>
    </row>
    <row r="103" spans="1:3" x14ac:dyDescent="0.25">
      <c r="A103" s="4">
        <v>3.850115500000002</v>
      </c>
      <c r="C103" s="4">
        <f t="shared" si="3"/>
        <v>3.3313232498356387</v>
      </c>
    </row>
    <row r="104" spans="1:3" x14ac:dyDescent="0.25">
      <c r="A104" s="4">
        <v>3.9001170000000021</v>
      </c>
      <c r="C104" s="4">
        <f t="shared" si="3"/>
        <v>3.331322958619336</v>
      </c>
    </row>
    <row r="105" spans="1:3" x14ac:dyDescent="0.25">
      <c r="A105" s="4">
        <v>3.9501185000000021</v>
      </c>
      <c r="C105" s="4">
        <f t="shared" si="3"/>
        <v>3.3313227605979865</v>
      </c>
    </row>
    <row r="106" spans="1:3" x14ac:dyDescent="0.25">
      <c r="A106" s="4">
        <v>4.0001200000000017</v>
      </c>
      <c r="C106" s="4">
        <f t="shared" si="3"/>
        <v>3.3313226261300617</v>
      </c>
    </row>
    <row r="107" spans="1:3" x14ac:dyDescent="0.25">
      <c r="A107" s="4">
        <v>4.0501215000000013</v>
      </c>
      <c r="C107" s="4">
        <f t="shared" si="3"/>
        <v>3.3313225349412576</v>
      </c>
    </row>
    <row r="108" spans="1:3" x14ac:dyDescent="0.25">
      <c r="A108" s="4">
        <v>4.1001230000000009</v>
      </c>
      <c r="C108" s="4">
        <f t="shared" si="3"/>
        <v>3.3313224731842674</v>
      </c>
    </row>
    <row r="109" spans="1:3" x14ac:dyDescent="0.25">
      <c r="A109" s="4">
        <v>4.1501245000000004</v>
      </c>
      <c r="C109" s="4">
        <f t="shared" si="3"/>
        <v>3.3313224314148897</v>
      </c>
    </row>
    <row r="110" spans="1:3" x14ac:dyDescent="0.25">
      <c r="A110" s="4">
        <v>4.200126</v>
      </c>
      <c r="C110" s="4">
        <f t="shared" si="3"/>
        <v>3.331322403201026</v>
      </c>
    </row>
    <row r="111" spans="1:3" x14ac:dyDescent="0.25">
      <c r="A111" s="4">
        <v>4.2501274999999996</v>
      </c>
      <c r="C111" s="4">
        <f t="shared" si="3"/>
        <v>3.3313223841681219</v>
      </c>
    </row>
    <row r="112" spans="1:3" x14ac:dyDescent="0.25">
      <c r="A112" s="4">
        <v>4.3001289999999992</v>
      </c>
      <c r="C112" s="4">
        <f t="shared" si="3"/>
        <v>3.3313223713450921</v>
      </c>
    </row>
    <row r="113" spans="1:3" x14ac:dyDescent="0.25">
      <c r="A113" s="4">
        <v>4.3501304999999988</v>
      </c>
      <c r="C113" s="4">
        <f t="shared" si="3"/>
        <v>3.33132236271681</v>
      </c>
    </row>
    <row r="114" spans="1:3" x14ac:dyDescent="0.25">
      <c r="A114" s="4">
        <v>4.4001319999999984</v>
      </c>
      <c r="C114" s="4">
        <f t="shared" si="3"/>
        <v>3.331322356918371</v>
      </c>
    </row>
    <row r="115" spans="1:3" x14ac:dyDescent="0.25">
      <c r="A115" s="4">
        <v>4.450133499999998</v>
      </c>
      <c r="C115" s="4">
        <f t="shared" si="3"/>
        <v>3.3313223530265241</v>
      </c>
    </row>
    <row r="116" spans="1:3" x14ac:dyDescent="0.25">
      <c r="A116" s="4">
        <v>4.5001349999999976</v>
      </c>
      <c r="C116" s="4">
        <f t="shared" si="3"/>
        <v>3.3313223504175911</v>
      </c>
    </row>
    <row r="117" spans="1:3" x14ac:dyDescent="0.25">
      <c r="A117" s="4">
        <v>4.5501364999999971</v>
      </c>
      <c r="C117" s="4">
        <f t="shared" si="3"/>
        <v>3.3313223486708141</v>
      </c>
    </row>
    <row r="118" spans="1:3" x14ac:dyDescent="0.25">
      <c r="A118" s="4">
        <v>4.6001379999999967</v>
      </c>
      <c r="C118" s="4">
        <f t="shared" si="3"/>
        <v>3.3313223475027045</v>
      </c>
    </row>
    <row r="119" spans="1:3" x14ac:dyDescent="0.25">
      <c r="A119" s="4">
        <v>4.6501394999999963</v>
      </c>
      <c r="C119" s="4">
        <f t="shared" si="3"/>
        <v>3.3313223467225042</v>
      </c>
    </row>
    <row r="120" spans="1:3" x14ac:dyDescent="0.25">
      <c r="A120" s="4">
        <v>4.7001409999999959</v>
      </c>
      <c r="C120" s="4">
        <f t="shared" si="3"/>
        <v>3.3313223462020183</v>
      </c>
    </row>
    <row r="121" spans="1:3" x14ac:dyDescent="0.25">
      <c r="A121" s="4">
        <v>4.7501424999999955</v>
      </c>
      <c r="C121" s="4">
        <f t="shared" si="3"/>
        <v>3.3313223458552037</v>
      </c>
    </row>
    <row r="122" spans="1:3" x14ac:dyDescent="0.25">
      <c r="A122" s="4">
        <v>4.8001439999999951</v>
      </c>
      <c r="C122" s="4">
        <f t="shared" si="3"/>
        <v>3.3313223456243839</v>
      </c>
    </row>
    <row r="123" spans="1:3" x14ac:dyDescent="0.25">
      <c r="A123" s="4">
        <v>4.8501454999999947</v>
      </c>
      <c r="C123" s="4">
        <f t="shared" si="3"/>
        <v>3.3313223454709417</v>
      </c>
    </row>
    <row r="124" spans="1:3" x14ac:dyDescent="0.25">
      <c r="A124" s="4">
        <v>4.9001469999999943</v>
      </c>
      <c r="C124" s="4">
        <f t="shared" si="3"/>
        <v>3.3313223453690566</v>
      </c>
    </row>
    <row r="125" spans="1:3" x14ac:dyDescent="0.25">
      <c r="A125" s="4">
        <v>4.9501484999999938</v>
      </c>
      <c r="C125" s="4">
        <f t="shared" si="3"/>
        <v>3.3313223453014826</v>
      </c>
    </row>
    <row r="126" spans="1:3" x14ac:dyDescent="0.25">
      <c r="A126" s="4">
        <v>5.0001499999999934</v>
      </c>
      <c r="C126" s="4">
        <f t="shared" si="3"/>
        <v>3.3313223452567162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zoomScale="80" zoomScaleNormal="80" workbookViewId="0">
      <selection activeCell="F12" sqref="F12:L14"/>
    </sheetView>
  </sheetViews>
  <sheetFormatPr defaultRowHeight="15" x14ac:dyDescent="0.25"/>
  <cols>
    <col min="1" max="1" width="9.140625" style="4"/>
    <col min="2" max="3" width="9.85546875" style="4" customWidth="1"/>
    <col min="4" max="5" width="9.140625" style="4"/>
    <col min="6" max="6" width="11.140625" style="4" bestFit="1" customWidth="1"/>
    <col min="7" max="16384" width="9.140625" style="4"/>
  </cols>
  <sheetData>
    <row r="1" spans="1:14" ht="24" customHeight="1" x14ac:dyDescent="0.25">
      <c r="A1" s="7" t="s">
        <v>1</v>
      </c>
      <c r="B1" s="8" t="s">
        <v>2</v>
      </c>
      <c r="C1" s="8" t="s">
        <v>3</v>
      </c>
      <c r="D1" s="7" t="s">
        <v>4</v>
      </c>
      <c r="F1" s="7" t="s">
        <v>6</v>
      </c>
      <c r="G1" s="7" t="s">
        <v>7</v>
      </c>
      <c r="H1" s="7" t="s">
        <v>13</v>
      </c>
    </row>
    <row r="2" spans="1:14" x14ac:dyDescent="0.25">
      <c r="A2" s="4">
        <v>0</v>
      </c>
      <c r="B2" s="4">
        <v>8.0294000000000008</v>
      </c>
      <c r="C2" s="4">
        <f t="shared" ref="C2:C22" si="0">LOG((10^$G$5)/(1+10^$G$2)*(10^(-1*(A2/$G$3)^$G$4+$G$2)+10^(-1*(A2/$G$6)^$G$4)))</f>
        <v>7.9183367757267025</v>
      </c>
      <c r="D2" s="4">
        <f t="shared" ref="D2:D22" si="1" xml:space="preserve"> (B2 - C2)^2</f>
        <v>1.2335039785980955E-2</v>
      </c>
      <c r="F2" s="4" t="s">
        <v>11</v>
      </c>
      <c r="G2" s="4">
        <v>3.8929322606228656</v>
      </c>
      <c r="H2" s="4">
        <v>0.37785074037693339</v>
      </c>
      <c r="L2" s="5" t="s">
        <v>14</v>
      </c>
      <c r="M2" s="4">
        <v>0.1435595151846657</v>
      </c>
    </row>
    <row r="3" spans="1:14" x14ac:dyDescent="0.25">
      <c r="A3" s="4">
        <v>1E-4</v>
      </c>
      <c r="B3" s="4">
        <v>8.1037999999999997</v>
      </c>
      <c r="C3" s="4">
        <f t="shared" si="0"/>
        <v>7.918309094206486</v>
      </c>
      <c r="D3" s="4">
        <f t="shared" si="1"/>
        <v>3.4406876132098169E-2</v>
      </c>
      <c r="F3" s="4" t="s">
        <v>10</v>
      </c>
      <c r="G3" s="4">
        <v>0.45216571597303068</v>
      </c>
      <c r="H3" s="4">
        <v>0.11269578295230927</v>
      </c>
      <c r="L3" s="5" t="s">
        <v>17</v>
      </c>
      <c r="M3" s="4">
        <f>SQRT(M2)</f>
        <v>0.37889248499365319</v>
      </c>
    </row>
    <row r="4" spans="1:14" x14ac:dyDescent="0.25">
      <c r="A4" s="4">
        <v>1.4999999999999999E-4</v>
      </c>
      <c r="B4" s="4">
        <v>7.6989999999999998</v>
      </c>
      <c r="C4" s="4">
        <f t="shared" si="0"/>
        <v>7.9182908816580078</v>
      </c>
      <c r="D4" s="4">
        <f t="shared" si="1"/>
        <v>4.8088490778346434E-2</v>
      </c>
      <c r="F4" s="4" t="s">
        <v>9</v>
      </c>
      <c r="G4" s="4">
        <v>1.2468911090812267</v>
      </c>
      <c r="H4" s="4">
        <v>0.34875691982220219</v>
      </c>
      <c r="L4" s="5" t="s">
        <v>15</v>
      </c>
      <c r="M4" s="4">
        <v>0.9681359114422412</v>
      </c>
    </row>
    <row r="5" spans="1:14" x14ac:dyDescent="0.25">
      <c r="A5" s="4">
        <v>0.5</v>
      </c>
      <c r="B5" s="4">
        <v>6.7558999999999996</v>
      </c>
      <c r="C5" s="4">
        <f t="shared" si="0"/>
        <v>6.7853317481615152</v>
      </c>
      <c r="D5" s="4">
        <f t="shared" si="1"/>
        <v>8.6622779984287771E-4</v>
      </c>
      <c r="F5" s="4" t="s">
        <v>8</v>
      </c>
      <c r="G5" s="4">
        <v>7.9183367757267016</v>
      </c>
      <c r="H5" s="4">
        <v>0.22496157658503838</v>
      </c>
      <c r="L5" s="5" t="s">
        <v>16</v>
      </c>
      <c r="M5" s="4">
        <v>0.96251283699087198</v>
      </c>
    </row>
    <row r="6" spans="1:14" x14ac:dyDescent="0.25">
      <c r="A6" s="4">
        <v>0.50009999999999999</v>
      </c>
      <c r="B6" s="4">
        <v>6.7558999999999996</v>
      </c>
      <c r="C6" s="4">
        <f t="shared" si="0"/>
        <v>6.7850494368987695</v>
      </c>
      <c r="D6" s="4">
        <f t="shared" si="1"/>
        <v>8.496896715153694E-4</v>
      </c>
      <c r="F6" s="4" t="s">
        <v>12</v>
      </c>
      <c r="G6" s="4">
        <v>4.0393393325500551</v>
      </c>
      <c r="H6" s="4">
        <v>1.2968277701902311</v>
      </c>
      <c r="L6" s="5" t="s">
        <v>18</v>
      </c>
      <c r="M6" s="6" t="s">
        <v>33</v>
      </c>
      <c r="N6" s="4" t="s">
        <v>19</v>
      </c>
    </row>
    <row r="7" spans="1:14" x14ac:dyDescent="0.25">
      <c r="A7" s="4">
        <v>0.50014999999999998</v>
      </c>
      <c r="B7" s="4">
        <v>6.6989999999999998</v>
      </c>
      <c r="C7" s="4">
        <f t="shared" si="0"/>
        <v>6.7849082761289914</v>
      </c>
      <c r="D7" s="4">
        <f t="shared" si="1"/>
        <v>7.3802319074550583E-3</v>
      </c>
      <c r="F7" s="7" t="s">
        <v>20</v>
      </c>
    </row>
    <row r="8" spans="1:14" x14ac:dyDescent="0.25">
      <c r="A8" s="4">
        <v>1</v>
      </c>
      <c r="B8" s="4">
        <v>5.7243000000000004</v>
      </c>
      <c r="C8" s="4">
        <f t="shared" si="0"/>
        <v>5.2457645265110484</v>
      </c>
      <c r="D8" s="4">
        <f t="shared" si="1"/>
        <v>0.22899619938729546</v>
      </c>
      <c r="F8" s="4" t="s">
        <v>21</v>
      </c>
    </row>
    <row r="9" spans="1:14" x14ac:dyDescent="0.25">
      <c r="A9" s="4">
        <v>1.0001</v>
      </c>
      <c r="B9" s="4">
        <v>4.5682</v>
      </c>
      <c r="C9" s="4">
        <f t="shared" si="0"/>
        <v>5.2454416768028835</v>
      </c>
      <c r="D9" s="4">
        <f t="shared" si="1"/>
        <v>0.45865628879878129</v>
      </c>
      <c r="F9" s="7" t="s">
        <v>22</v>
      </c>
    </row>
    <row r="10" spans="1:14" x14ac:dyDescent="0.25">
      <c r="A10" s="4">
        <v>1.0001500000000001</v>
      </c>
      <c r="B10" s="4">
        <v>5.5185000000000004</v>
      </c>
      <c r="C10" s="4">
        <f t="shared" si="0"/>
        <v>5.2452802522379063</v>
      </c>
      <c r="D10" s="4">
        <f t="shared" si="1"/>
        <v>7.4649030567182334E-2</v>
      </c>
      <c r="F10" s="4" t="s">
        <v>23</v>
      </c>
    </row>
    <row r="11" spans="1:14" x14ac:dyDescent="0.25">
      <c r="A11" s="4">
        <v>2</v>
      </c>
      <c r="B11" s="4">
        <v>3.1760999999999999</v>
      </c>
      <c r="C11" s="4">
        <f t="shared" si="0"/>
        <v>3.6127366527446596</v>
      </c>
      <c r="D11" s="4">
        <f t="shared" si="1"/>
        <v>0.19065156652006052</v>
      </c>
      <c r="F11" s="7" t="s">
        <v>24</v>
      </c>
    </row>
    <row r="12" spans="1:14" x14ac:dyDescent="0.25">
      <c r="A12" s="4">
        <v>2.0001000000000002</v>
      </c>
      <c r="B12" s="4">
        <v>3.7888999999999999</v>
      </c>
      <c r="C12" s="4">
        <f t="shared" si="0"/>
        <v>3.6127076039693162</v>
      </c>
      <c r="D12" s="4">
        <f t="shared" si="1"/>
        <v>3.1043760419033287E-2</v>
      </c>
      <c r="F12" s="33" t="s">
        <v>25</v>
      </c>
      <c r="G12" s="33"/>
      <c r="H12" s="33"/>
      <c r="I12" s="33"/>
      <c r="J12" s="33"/>
      <c r="K12" s="33"/>
      <c r="L12" s="33"/>
    </row>
    <row r="13" spans="1:14" x14ac:dyDescent="0.25">
      <c r="A13" s="4">
        <v>2.0001500000000001</v>
      </c>
      <c r="B13" s="4">
        <v>3.3323999999999998</v>
      </c>
      <c r="C13" s="4">
        <f t="shared" si="0"/>
        <v>3.6126930804340622</v>
      </c>
      <c r="D13" s="4">
        <f t="shared" si="1"/>
        <v>7.8564210939215784E-2</v>
      </c>
      <c r="F13" s="33"/>
      <c r="G13" s="33"/>
      <c r="H13" s="33"/>
      <c r="I13" s="33"/>
      <c r="J13" s="33"/>
      <c r="K13" s="33"/>
      <c r="L13" s="33"/>
    </row>
    <row r="14" spans="1:14" x14ac:dyDescent="0.25">
      <c r="A14" s="4">
        <v>3</v>
      </c>
      <c r="B14" s="4">
        <v>3.2671999999999999</v>
      </c>
      <c r="C14" s="4">
        <f t="shared" si="0"/>
        <v>3.335244210089928</v>
      </c>
      <c r="D14" s="4">
        <f t="shared" si="1"/>
        <v>4.6300145267622753E-3</v>
      </c>
      <c r="F14" s="33"/>
      <c r="G14" s="33"/>
      <c r="H14" s="33"/>
      <c r="I14" s="33"/>
      <c r="J14" s="33"/>
      <c r="K14" s="33"/>
      <c r="L14" s="33"/>
    </row>
    <row r="15" spans="1:14" x14ac:dyDescent="0.25">
      <c r="A15" s="4">
        <v>3.0001000000000002</v>
      </c>
      <c r="B15" s="4">
        <v>3.7118000000000002</v>
      </c>
      <c r="C15" s="4">
        <f t="shared" si="0"/>
        <v>3.3352155266967927</v>
      </c>
      <c r="D15" s="4">
        <f t="shared" si="1"/>
        <v>0.14181586553305423</v>
      </c>
    </row>
    <row r="16" spans="1:14" x14ac:dyDescent="0.25">
      <c r="A16" s="4">
        <v>3.0001500000000001</v>
      </c>
      <c r="B16" s="4">
        <v>3.4548000000000001</v>
      </c>
      <c r="C16" s="4">
        <f t="shared" si="0"/>
        <v>3.3352011849118508</v>
      </c>
      <c r="D16" s="4">
        <f t="shared" si="1"/>
        <v>1.4303876570489326E-2</v>
      </c>
    </row>
    <row r="17" spans="1:4" x14ac:dyDescent="0.25">
      <c r="A17" s="4">
        <v>4</v>
      </c>
      <c r="B17" s="4">
        <v>3.6532</v>
      </c>
      <c r="C17" s="4">
        <f t="shared" si="0"/>
        <v>3.0374778482125584</v>
      </c>
      <c r="D17" s="4">
        <f t="shared" si="1"/>
        <v>0.3791137682017573</v>
      </c>
    </row>
    <row r="18" spans="1:4" x14ac:dyDescent="0.25">
      <c r="A18" s="4">
        <v>4.0000999999999998</v>
      </c>
      <c r="B18" s="4">
        <v>3.4548000000000001</v>
      </c>
      <c r="C18" s="4">
        <f t="shared" si="0"/>
        <v>3.0374470539252441</v>
      </c>
      <c r="D18" s="4">
        <f t="shared" si="1"/>
        <v>0.17418348159727823</v>
      </c>
    </row>
    <row r="19" spans="1:4" x14ac:dyDescent="0.25">
      <c r="A19" s="4">
        <v>4.0001499999999997</v>
      </c>
      <c r="B19" s="4">
        <v>2.6675</v>
      </c>
      <c r="C19" s="4">
        <f t="shared" si="0"/>
        <v>3.0374316567103121</v>
      </c>
      <c r="D19" s="4">
        <f t="shared" si="1"/>
        <v>0.13684943063643623</v>
      </c>
    </row>
    <row r="20" spans="1:4" x14ac:dyDescent="0.25">
      <c r="A20" s="4">
        <v>5</v>
      </c>
      <c r="B20" s="4">
        <v>2.5440999999999998</v>
      </c>
      <c r="C20" s="4">
        <f t="shared" si="0"/>
        <v>2.7205712832071427</v>
      </c>
      <c r="D20" s="4">
        <f t="shared" si="1"/>
        <v>3.1142113796775634E-2</v>
      </c>
    </row>
    <row r="21" spans="1:4" x14ac:dyDescent="0.25">
      <c r="A21" s="4">
        <v>5.0000999999999998</v>
      </c>
      <c r="B21" s="4">
        <v>2.9293999999999998</v>
      </c>
      <c r="C21" s="4">
        <f t="shared" si="0"/>
        <v>2.7205387448134388</v>
      </c>
      <c r="D21" s="4">
        <f t="shared" si="1"/>
        <v>4.3623023918105734E-2</v>
      </c>
    </row>
    <row r="22" spans="1:4" x14ac:dyDescent="0.25">
      <c r="A22" s="4">
        <v>5.0001499999999997</v>
      </c>
      <c r="B22" s="4">
        <v>2.1303000000000001</v>
      </c>
      <c r="C22" s="4">
        <f t="shared" si="0"/>
        <v>2.7205224755563369</v>
      </c>
      <c r="D22" s="4">
        <f t="shared" si="1"/>
        <v>0.34836257065185056</v>
      </c>
    </row>
    <row r="23" spans="1:4" x14ac:dyDescent="0.25">
      <c r="A23" s="7" t="s">
        <v>5</v>
      </c>
      <c r="D23" s="4">
        <f>SUM(D2:D22)</f>
        <v>2.440511758139317</v>
      </c>
    </row>
    <row r="26" spans="1:4" x14ac:dyDescent="0.25">
      <c r="A26" s="4">
        <v>0</v>
      </c>
      <c r="C26" s="4">
        <f>LOG((10^$G$5)/(1+10^$G$2)*(10^(-1*(A26/$G$3)^$G$4+$G$2)+10^(-1*(A26/$G$6)^$G$4)))</f>
        <v>7.9183367757267025</v>
      </c>
    </row>
    <row r="27" spans="1:4" x14ac:dyDescent="0.25">
      <c r="A27" s="4">
        <v>5.0001499999999997E-2</v>
      </c>
      <c r="C27" s="4">
        <f t="shared" ref="C27:C90" si="2">LOG((10^$G$5)/(1+10^$G$2)*(10^(-1*(A27/$G$3)^$G$4+$G$2)+10^(-1*(A27/$G$6)^$G$4)))</f>
        <v>7.8541383873813109</v>
      </c>
    </row>
    <row r="28" spans="1:4" x14ac:dyDescent="0.25">
      <c r="A28" s="4">
        <v>0.10000299999999999</v>
      </c>
      <c r="C28" s="4">
        <f t="shared" si="2"/>
        <v>7.7659771209258004</v>
      </c>
    </row>
    <row r="29" spans="1:4" x14ac:dyDescent="0.25">
      <c r="A29" s="4">
        <v>0.15000449999999999</v>
      </c>
      <c r="C29" s="4">
        <f t="shared" si="2"/>
        <v>7.6657392659796706</v>
      </c>
    </row>
    <row r="30" spans="1:4" x14ac:dyDescent="0.25">
      <c r="A30" s="4">
        <v>0.20000599999999999</v>
      </c>
      <c r="C30" s="4">
        <f t="shared" si="2"/>
        <v>7.5567567155039033</v>
      </c>
    </row>
    <row r="31" spans="1:4" x14ac:dyDescent="0.25">
      <c r="A31" s="4">
        <v>0.25000749999999999</v>
      </c>
      <c r="C31" s="4">
        <f t="shared" si="2"/>
        <v>7.4407760673535543</v>
      </c>
    </row>
    <row r="32" spans="1:4" x14ac:dyDescent="0.25">
      <c r="A32" s="4">
        <v>0.30000899999999997</v>
      </c>
      <c r="C32" s="4">
        <f t="shared" si="2"/>
        <v>7.3188996124843051</v>
      </c>
    </row>
    <row r="33" spans="1:3" x14ac:dyDescent="0.25">
      <c r="A33" s="4">
        <v>0.35001049999999995</v>
      </c>
      <c r="C33" s="4">
        <f t="shared" si="2"/>
        <v>7.1918970254966634</v>
      </c>
    </row>
    <row r="34" spans="1:3" x14ac:dyDescent="0.25">
      <c r="A34" s="4">
        <v>0.40001199999999992</v>
      </c>
      <c r="C34" s="4">
        <f t="shared" si="2"/>
        <v>7.0603422972642802</v>
      </c>
    </row>
    <row r="35" spans="1:3" x14ac:dyDescent="0.25">
      <c r="A35" s="4">
        <v>0.4500134999999999</v>
      </c>
      <c r="C35" s="4">
        <f t="shared" si="2"/>
        <v>6.9246845945013478</v>
      </c>
    </row>
    <row r="36" spans="1:3" x14ac:dyDescent="0.25">
      <c r="A36" s="4">
        <v>0.50001499999999988</v>
      </c>
      <c r="C36" s="4">
        <f t="shared" si="2"/>
        <v>6.7852894023456978</v>
      </c>
    </row>
    <row r="37" spans="1:3" x14ac:dyDescent="0.25">
      <c r="A37" s="4">
        <v>0.55001649999999991</v>
      </c>
      <c r="C37" s="4">
        <f t="shared" si="2"/>
        <v>6.6424648104768087</v>
      </c>
    </row>
    <row r="38" spans="1:3" x14ac:dyDescent="0.25">
      <c r="A38" s="4">
        <v>0.60001799999999994</v>
      </c>
      <c r="C38" s="4">
        <f t="shared" si="2"/>
        <v>6.4964799790609442</v>
      </c>
    </row>
    <row r="39" spans="1:3" x14ac:dyDescent="0.25">
      <c r="A39" s="4">
        <v>0.65001949999999997</v>
      </c>
      <c r="C39" s="4">
        <f t="shared" si="2"/>
        <v>6.3475795917698994</v>
      </c>
    </row>
    <row r="40" spans="1:3" x14ac:dyDescent="0.25">
      <c r="A40" s="4">
        <v>0.700021</v>
      </c>
      <c r="C40" s="4">
        <f t="shared" si="2"/>
        <v>6.1959966926213363</v>
      </c>
    </row>
    <row r="41" spans="1:3" x14ac:dyDescent="0.25">
      <c r="A41" s="4">
        <v>0.75002250000000004</v>
      </c>
      <c r="C41" s="4">
        <f t="shared" si="2"/>
        <v>6.0419657253743333</v>
      </c>
    </row>
    <row r="42" spans="1:3" x14ac:dyDescent="0.25">
      <c r="A42" s="4">
        <v>0.80002400000000007</v>
      </c>
      <c r="C42" s="4">
        <f t="shared" si="2"/>
        <v>5.8857374614662472</v>
      </c>
    </row>
    <row r="43" spans="1:3" x14ac:dyDescent="0.25">
      <c r="A43" s="4">
        <v>0.8500255000000001</v>
      </c>
      <c r="C43" s="4">
        <f t="shared" si="2"/>
        <v>5.7275976477606658</v>
      </c>
    </row>
    <row r="44" spans="1:3" x14ac:dyDescent="0.25">
      <c r="A44" s="4">
        <v>0.90002700000000013</v>
      </c>
      <c r="C44" s="4">
        <f t="shared" si="2"/>
        <v>5.5678915310073602</v>
      </c>
    </row>
    <row r="45" spans="1:3" x14ac:dyDescent="0.25">
      <c r="A45" s="4">
        <v>0.95002850000000016</v>
      </c>
      <c r="C45" s="4">
        <f t="shared" si="2"/>
        <v>5.4070567997816052</v>
      </c>
    </row>
    <row r="46" spans="1:3" x14ac:dyDescent="0.25">
      <c r="A46" s="4">
        <v>1.0000300000000002</v>
      </c>
      <c r="C46" s="4">
        <f t="shared" si="2"/>
        <v>5.2456676715179453</v>
      </c>
    </row>
    <row r="47" spans="1:3" x14ac:dyDescent="0.25">
      <c r="A47" s="4">
        <v>1.0500315000000002</v>
      </c>
      <c r="C47" s="4">
        <f t="shared" si="2"/>
        <v>5.084492286634867</v>
      </c>
    </row>
    <row r="48" spans="1:3" x14ac:dyDescent="0.25">
      <c r="A48" s="4">
        <v>1.1000330000000003</v>
      </c>
      <c r="C48" s="4">
        <f t="shared" si="2"/>
        <v>4.9245631626524897</v>
      </c>
    </row>
    <row r="49" spans="1:3" x14ac:dyDescent="0.25">
      <c r="A49" s="4">
        <v>1.1500345000000003</v>
      </c>
      <c r="C49" s="4">
        <f t="shared" si="2"/>
        <v>4.7672543933709974</v>
      </c>
    </row>
    <row r="50" spans="1:3" x14ac:dyDescent="0.25">
      <c r="A50" s="4">
        <v>1.2000360000000003</v>
      </c>
      <c r="C50" s="4">
        <f t="shared" si="2"/>
        <v>4.6143473409046472</v>
      </c>
    </row>
    <row r="51" spans="1:3" x14ac:dyDescent="0.25">
      <c r="A51" s="4">
        <v>1.2500375000000004</v>
      </c>
      <c r="C51" s="4">
        <f t="shared" si="2"/>
        <v>4.4680481252372157</v>
      </c>
    </row>
    <row r="52" spans="1:3" x14ac:dyDescent="0.25">
      <c r="A52" s="4">
        <v>1.3000390000000004</v>
      </c>
      <c r="C52" s="4">
        <f t="shared" si="2"/>
        <v>4.3309011974248737</v>
      </c>
    </row>
    <row r="53" spans="1:3" x14ac:dyDescent="0.25">
      <c r="A53" s="4">
        <v>1.3500405000000004</v>
      </c>
      <c r="C53" s="4">
        <f t="shared" si="2"/>
        <v>4.205542693294209</v>
      </c>
    </row>
    <row r="54" spans="1:3" x14ac:dyDescent="0.25">
      <c r="A54" s="4">
        <v>1.4000420000000005</v>
      </c>
      <c r="C54" s="4">
        <f t="shared" si="2"/>
        <v>4.09428427785903</v>
      </c>
    </row>
    <row r="55" spans="1:3" x14ac:dyDescent="0.25">
      <c r="A55" s="4">
        <v>1.4500435000000005</v>
      </c>
      <c r="C55" s="4">
        <f t="shared" si="2"/>
        <v>3.9986217945309774</v>
      </c>
    </row>
    <row r="56" spans="1:3" x14ac:dyDescent="0.25">
      <c r="A56" s="4">
        <v>1.5000450000000005</v>
      </c>
      <c r="C56" s="4">
        <f t="shared" si="2"/>
        <v>3.9188654436458381</v>
      </c>
    </row>
    <row r="57" spans="1:3" x14ac:dyDescent="0.25">
      <c r="A57" s="4">
        <v>1.5500465000000005</v>
      </c>
      <c r="C57" s="4">
        <f t="shared" si="2"/>
        <v>3.8540800018610826</v>
      </c>
    </row>
    <row r="58" spans="1:3" x14ac:dyDescent="0.25">
      <c r="A58" s="4">
        <v>1.6000480000000006</v>
      </c>
      <c r="C58" s="4">
        <f t="shared" si="2"/>
        <v>3.8023677743126534</v>
      </c>
    </row>
    <row r="59" spans="1:3" x14ac:dyDescent="0.25">
      <c r="A59" s="4">
        <v>1.6500495000000006</v>
      </c>
      <c r="C59" s="4">
        <f t="shared" si="2"/>
        <v>3.7613430366625646</v>
      </c>
    </row>
    <row r="60" spans="1:3" x14ac:dyDescent="0.25">
      <c r="A60" s="4">
        <v>1.7000510000000006</v>
      </c>
      <c r="C60" s="4">
        <f t="shared" si="2"/>
        <v>3.7285872259806663</v>
      </c>
    </row>
    <row r="61" spans="1:3" x14ac:dyDescent="0.25">
      <c r="A61" s="4">
        <v>1.7500525000000007</v>
      </c>
      <c r="C61" s="4">
        <f t="shared" si="2"/>
        <v>3.701952409018082</v>
      </c>
    </row>
    <row r="62" spans="1:3" x14ac:dyDescent="0.25">
      <c r="A62" s="4">
        <v>1.8000540000000007</v>
      </c>
      <c r="C62" s="4">
        <f t="shared" si="2"/>
        <v>3.679693968480771</v>
      </c>
    </row>
    <row r="63" spans="1:3" x14ac:dyDescent="0.25">
      <c r="A63" s="4">
        <v>1.8500555000000007</v>
      </c>
      <c r="C63" s="4">
        <f t="shared" si="2"/>
        <v>3.6604801401477163</v>
      </c>
    </row>
    <row r="64" spans="1:3" x14ac:dyDescent="0.25">
      <c r="A64" s="4">
        <v>1.9000570000000008</v>
      </c>
      <c r="C64" s="4">
        <f t="shared" si="2"/>
        <v>3.6433376413841829</v>
      </c>
    </row>
    <row r="65" spans="1:3" x14ac:dyDescent="0.25">
      <c r="A65" s="4">
        <v>1.9500585000000008</v>
      </c>
      <c r="C65" s="4">
        <f t="shared" si="2"/>
        <v>3.6275767294174535</v>
      </c>
    </row>
    <row r="66" spans="1:3" x14ac:dyDescent="0.25">
      <c r="A66" s="4">
        <v>2.0000600000000008</v>
      </c>
      <c r="C66" s="4">
        <f t="shared" si="2"/>
        <v>3.6127192232066037</v>
      </c>
    </row>
    <row r="67" spans="1:3" x14ac:dyDescent="0.25">
      <c r="A67" s="4">
        <v>2.0500615000000009</v>
      </c>
      <c r="C67" s="4">
        <f t="shared" si="2"/>
        <v>3.5984388737106947</v>
      </c>
    </row>
    <row r="68" spans="1:3" x14ac:dyDescent="0.25">
      <c r="A68" s="4">
        <v>2.1000630000000009</v>
      </c>
      <c r="C68" s="4">
        <f t="shared" si="2"/>
        <v>3.5845157521095841</v>
      </c>
    </row>
    <row r="69" spans="1:3" x14ac:dyDescent="0.25">
      <c r="A69" s="4">
        <v>2.1500645000000009</v>
      </c>
      <c r="C69" s="4">
        <f t="shared" si="2"/>
        <v>3.570803002528828</v>
      </c>
    </row>
    <row r="70" spans="1:3" x14ac:dyDescent="0.25">
      <c r="A70" s="4">
        <v>2.200066000000001</v>
      </c>
      <c r="C70" s="4">
        <f t="shared" si="2"/>
        <v>3.5572033469181403</v>
      </c>
    </row>
    <row r="71" spans="1:3" x14ac:dyDescent="0.25">
      <c r="A71" s="4">
        <v>2.250067500000001</v>
      </c>
      <c r="C71" s="4">
        <f t="shared" si="2"/>
        <v>3.5436528232915578</v>
      </c>
    </row>
    <row r="72" spans="1:3" x14ac:dyDescent="0.25">
      <c r="A72" s="4">
        <v>2.300069000000001</v>
      </c>
      <c r="C72" s="4">
        <f t="shared" si="2"/>
        <v>3.5301096923311142</v>
      </c>
    </row>
    <row r="73" spans="1:3" x14ac:dyDescent="0.25">
      <c r="A73" s="4">
        <v>2.3500705000000011</v>
      </c>
      <c r="C73" s="4">
        <f t="shared" si="2"/>
        <v>3.5165469486643359</v>
      </c>
    </row>
    <row r="74" spans="1:3" x14ac:dyDescent="0.25">
      <c r="A74" s="4">
        <v>2.4000720000000011</v>
      </c>
      <c r="C74" s="4">
        <f t="shared" si="2"/>
        <v>3.502947305317671</v>
      </c>
    </row>
    <row r="75" spans="1:3" x14ac:dyDescent="0.25">
      <c r="A75" s="4">
        <v>2.4500735000000011</v>
      </c>
      <c r="C75" s="4">
        <f t="shared" si="2"/>
        <v>3.489299855418325</v>
      </c>
    </row>
    <row r="76" spans="1:3" x14ac:dyDescent="0.25">
      <c r="A76" s="4">
        <v>2.5000750000000012</v>
      </c>
      <c r="C76" s="4">
        <f t="shared" si="2"/>
        <v>3.4755978616265759</v>
      </c>
    </row>
    <row r="77" spans="1:3" x14ac:dyDescent="0.25">
      <c r="A77" s="4">
        <v>2.5500765000000012</v>
      </c>
      <c r="C77" s="4">
        <f t="shared" si="2"/>
        <v>3.4618372987889399</v>
      </c>
    </row>
    <row r="78" spans="1:3" x14ac:dyDescent="0.25">
      <c r="A78" s="4">
        <v>2.6000780000000012</v>
      </c>
      <c r="C78" s="4">
        <f t="shared" si="2"/>
        <v>3.4480158969686117</v>
      </c>
    </row>
    <row r="79" spans="1:3" x14ac:dyDescent="0.25">
      <c r="A79" s="4">
        <v>2.6500795000000013</v>
      </c>
      <c r="C79" s="4">
        <f t="shared" si="2"/>
        <v>3.4341325153723754</v>
      </c>
    </row>
    <row r="80" spans="1:3" x14ac:dyDescent="0.25">
      <c r="A80" s="4">
        <v>2.7000810000000013</v>
      </c>
      <c r="C80" s="4">
        <f t="shared" si="2"/>
        <v>3.4201867342216747</v>
      </c>
    </row>
    <row r="81" spans="1:3" x14ac:dyDescent="0.25">
      <c r="A81" s="4">
        <v>2.7500825000000013</v>
      </c>
      <c r="C81" s="4">
        <f t="shared" si="2"/>
        <v>3.4061785896499419</v>
      </c>
    </row>
    <row r="82" spans="1:3" x14ac:dyDescent="0.25">
      <c r="A82" s="4">
        <v>2.8000840000000013</v>
      </c>
      <c r="C82" s="4">
        <f t="shared" si="2"/>
        <v>3.3921084021422949</v>
      </c>
    </row>
    <row r="83" spans="1:3" x14ac:dyDescent="0.25">
      <c r="A83" s="4">
        <v>2.8500855000000014</v>
      </c>
      <c r="C83" s="4">
        <f t="shared" si="2"/>
        <v>3.3779766659554449</v>
      </c>
    </row>
    <row r="84" spans="1:3" x14ac:dyDescent="0.25">
      <c r="A84" s="4">
        <v>2.9000870000000014</v>
      </c>
      <c r="C84" s="4">
        <f t="shared" si="2"/>
        <v>3.3637839781647694</v>
      </c>
    </row>
    <row r="85" spans="1:3" x14ac:dyDescent="0.25">
      <c r="A85" s="4">
        <v>2.9500885000000014</v>
      </c>
      <c r="C85" s="4">
        <f t="shared" si="2"/>
        <v>3.34953099338163</v>
      </c>
    </row>
    <row r="86" spans="1:3" x14ac:dyDescent="0.25">
      <c r="A86" s="4">
        <v>3.0000900000000015</v>
      </c>
      <c r="C86" s="4">
        <f t="shared" si="2"/>
        <v>3.3352183950467107</v>
      </c>
    </row>
    <row r="87" spans="1:3" x14ac:dyDescent="0.25">
      <c r="A87" s="4">
        <v>3.0500915000000015</v>
      </c>
      <c r="C87" s="4">
        <f t="shared" si="2"/>
        <v>3.3208468773915576</v>
      </c>
    </row>
    <row r="88" spans="1:3" x14ac:dyDescent="0.25">
      <c r="A88" s="4">
        <v>3.1000930000000015</v>
      </c>
      <c r="C88" s="4">
        <f t="shared" si="2"/>
        <v>3.3064171342418125</v>
      </c>
    </row>
    <row r="89" spans="1:3" x14ac:dyDescent="0.25">
      <c r="A89" s="4">
        <v>3.1500945000000016</v>
      </c>
      <c r="C89" s="4">
        <f t="shared" si="2"/>
        <v>3.2919298521909619</v>
      </c>
    </row>
    <row r="90" spans="1:3" x14ac:dyDescent="0.25">
      <c r="A90" s="4">
        <v>3.2000960000000016</v>
      </c>
      <c r="C90" s="4">
        <f t="shared" si="2"/>
        <v>3.277385706553416</v>
      </c>
    </row>
    <row r="91" spans="1:3" x14ac:dyDescent="0.25">
      <c r="A91" s="4">
        <v>3.2500975000000016</v>
      </c>
      <c r="C91" s="4">
        <f t="shared" ref="C91:C126" si="3">LOG((10^$G$5)/(1+10^$G$2)*(10^(-1*(A91/$G$3)^$G$4+$G$2)+10^(-1*(A91/$G$6)^$G$4)))</f>
        <v>3.2627853590753815</v>
      </c>
    </row>
    <row r="92" spans="1:3" x14ac:dyDescent="0.25">
      <c r="A92" s="4">
        <v>3.3000990000000017</v>
      </c>
      <c r="C92" s="4">
        <f t="shared" si="3"/>
        <v>3.2481294567497918</v>
      </c>
    </row>
    <row r="93" spans="1:3" x14ac:dyDescent="0.25">
      <c r="A93" s="4">
        <v>3.3501005000000017</v>
      </c>
      <c r="C93" s="4">
        <f t="shared" si="3"/>
        <v>3.2334186313182594</v>
      </c>
    </row>
    <row r="94" spans="1:3" x14ac:dyDescent="0.25">
      <c r="A94" s="4">
        <v>3.4001020000000017</v>
      </c>
      <c r="C94" s="4">
        <f t="shared" si="3"/>
        <v>3.2186534991950171</v>
      </c>
    </row>
    <row r="95" spans="1:3" x14ac:dyDescent="0.25">
      <c r="A95" s="4">
        <v>3.4501035000000018</v>
      </c>
      <c r="C95" s="4">
        <f t="shared" si="3"/>
        <v>3.2038346616450779</v>
      </c>
    </row>
    <row r="96" spans="1:3" x14ac:dyDescent="0.25">
      <c r="A96" s="4">
        <v>3.5001050000000018</v>
      </c>
      <c r="C96" s="4">
        <f t="shared" si="3"/>
        <v>3.1889627051109386</v>
      </c>
    </row>
    <row r="97" spans="1:3" x14ac:dyDescent="0.25">
      <c r="A97" s="4">
        <v>3.5501065000000018</v>
      </c>
      <c r="C97" s="4">
        <f t="shared" si="3"/>
        <v>3.1740382016216864</v>
      </c>
    </row>
    <row r="98" spans="1:3" x14ac:dyDescent="0.25">
      <c r="A98" s="4">
        <v>3.6001080000000019</v>
      </c>
      <c r="C98" s="4">
        <f t="shared" si="3"/>
        <v>3.1590617092434008</v>
      </c>
    </row>
    <row r="99" spans="1:3" x14ac:dyDescent="0.25">
      <c r="A99" s="4">
        <v>3.6501095000000019</v>
      </c>
      <c r="C99" s="4">
        <f t="shared" si="3"/>
        <v>3.14403377254563</v>
      </c>
    </row>
    <row r="100" spans="1:3" x14ac:dyDescent="0.25">
      <c r="A100" s="4">
        <v>3.7001110000000019</v>
      </c>
      <c r="C100" s="4">
        <f t="shared" si="3"/>
        <v>3.1289549230686671</v>
      </c>
    </row>
    <row r="101" spans="1:3" x14ac:dyDescent="0.25">
      <c r="A101" s="4">
        <v>3.750112500000002</v>
      </c>
      <c r="C101" s="4">
        <f t="shared" si="3"/>
        <v>3.11382567978263</v>
      </c>
    </row>
    <row r="102" spans="1:3" x14ac:dyDescent="0.25">
      <c r="A102" s="4">
        <v>3.800114000000002</v>
      </c>
      <c r="C102" s="4">
        <f t="shared" si="3"/>
        <v>3.098646549533234</v>
      </c>
    </row>
    <row r="103" spans="1:3" x14ac:dyDescent="0.25">
      <c r="A103" s="4">
        <v>3.850115500000002</v>
      </c>
      <c r="C103" s="4">
        <f t="shared" si="3"/>
        <v>3.0834180274715579</v>
      </c>
    </row>
    <row r="104" spans="1:3" x14ac:dyDescent="0.25">
      <c r="A104" s="4">
        <v>3.9001170000000021</v>
      </c>
      <c r="C104" s="4">
        <f t="shared" si="3"/>
        <v>3.0681405974665945</v>
      </c>
    </row>
    <row r="105" spans="1:3" x14ac:dyDescent="0.25">
      <c r="A105" s="4">
        <v>3.9501185000000021</v>
      </c>
      <c r="C105" s="4">
        <f t="shared" si="3"/>
        <v>3.0528147325002459</v>
      </c>
    </row>
    <row r="106" spans="1:3" x14ac:dyDescent="0.25">
      <c r="A106" s="4">
        <v>4.0001200000000017</v>
      </c>
      <c r="C106" s="4">
        <f t="shared" si="3"/>
        <v>3.0374408950449725</v>
      </c>
    </row>
    <row r="107" spans="1:3" x14ac:dyDescent="0.25">
      <c r="A107" s="4">
        <v>4.0501215000000013</v>
      </c>
      <c r="C107" s="4">
        <f t="shared" si="3"/>
        <v>3.0220195374245864</v>
      </c>
    </row>
    <row r="108" spans="1:3" x14ac:dyDescent="0.25">
      <c r="A108" s="4">
        <v>4.1001230000000009</v>
      </c>
      <c r="C108" s="4">
        <f t="shared" si="3"/>
        <v>3.0065511021588529</v>
      </c>
    </row>
    <row r="109" spans="1:3" x14ac:dyDescent="0.25">
      <c r="A109" s="4">
        <v>4.1501245000000004</v>
      </c>
      <c r="C109" s="4">
        <f t="shared" si="3"/>
        <v>2.9910360222926338</v>
      </c>
    </row>
    <row r="110" spans="1:3" x14ac:dyDescent="0.25">
      <c r="A110" s="4">
        <v>4.200126</v>
      </c>
      <c r="C110" s="4">
        <f t="shared" si="3"/>
        <v>2.9754747217103299</v>
      </c>
    </row>
    <row r="111" spans="1:3" x14ac:dyDescent="0.25">
      <c r="A111" s="4">
        <v>4.2501274999999996</v>
      </c>
      <c r="C111" s="4">
        <f t="shared" si="3"/>
        <v>2.9598676154363845</v>
      </c>
    </row>
    <row r="112" spans="1:3" x14ac:dyDescent="0.25">
      <c r="A112" s="4">
        <v>4.3001289999999992</v>
      </c>
      <c r="C112" s="4">
        <f t="shared" si="3"/>
        <v>2.9442151099225695</v>
      </c>
    </row>
    <row r="113" spans="1:3" x14ac:dyDescent="0.25">
      <c r="A113" s="4">
        <v>4.3501304999999988</v>
      </c>
      <c r="C113" s="4">
        <f t="shared" si="3"/>
        <v>2.9285176033227689</v>
      </c>
    </row>
    <row r="114" spans="1:3" x14ac:dyDescent="0.25">
      <c r="A114" s="4">
        <v>4.4001319999999984</v>
      </c>
      <c r="C114" s="4">
        <f t="shared" si="3"/>
        <v>2.9127754857559141</v>
      </c>
    </row>
    <row r="115" spans="1:3" x14ac:dyDescent="0.25">
      <c r="A115" s="4">
        <v>4.450133499999998</v>
      </c>
      <c r="C115" s="4">
        <f t="shared" si="3"/>
        <v>2.896989139557709</v>
      </c>
    </row>
    <row r="116" spans="1:3" x14ac:dyDescent="0.25">
      <c r="A116" s="4">
        <v>4.5001349999999976</v>
      </c>
      <c r="C116" s="4">
        <f t="shared" si="3"/>
        <v>2.8811589395217352</v>
      </c>
    </row>
    <row r="117" spans="1:3" x14ac:dyDescent="0.25">
      <c r="A117" s="4">
        <v>4.5501364999999971</v>
      </c>
      <c r="C117" s="4">
        <f t="shared" si="3"/>
        <v>2.8652852531304909</v>
      </c>
    </row>
    <row r="118" spans="1:3" x14ac:dyDescent="0.25">
      <c r="A118" s="4">
        <v>4.6001379999999967</v>
      </c>
      <c r="C118" s="4">
        <f t="shared" si="3"/>
        <v>2.8493684407768951</v>
      </c>
    </row>
    <row r="119" spans="1:3" x14ac:dyDescent="0.25">
      <c r="A119" s="4">
        <v>4.6501394999999963</v>
      </c>
      <c r="C119" s="4">
        <f t="shared" si="3"/>
        <v>2.8334088559767427</v>
      </c>
    </row>
    <row r="120" spans="1:3" x14ac:dyDescent="0.25">
      <c r="A120" s="4">
        <v>4.7001409999999959</v>
      </c>
      <c r="C120" s="4">
        <f t="shared" si="3"/>
        <v>2.8174068455725756</v>
      </c>
    </row>
    <row r="121" spans="1:3" x14ac:dyDescent="0.25">
      <c r="A121" s="4">
        <v>4.7501424999999955</v>
      </c>
      <c r="C121" s="4">
        <f t="shared" si="3"/>
        <v>2.8013627499294027</v>
      </c>
    </row>
    <row r="122" spans="1:3" x14ac:dyDescent="0.25">
      <c r="A122" s="4">
        <v>4.8001439999999951</v>
      </c>
      <c r="C122" s="4">
        <f t="shared" si="3"/>
        <v>2.7852769031226776</v>
      </c>
    </row>
    <row r="123" spans="1:3" x14ac:dyDescent="0.25">
      <c r="A123" s="4">
        <v>4.8501454999999947</v>
      </c>
      <c r="C123" s="4">
        <f t="shared" si="3"/>
        <v>2.7691496331189192</v>
      </c>
    </row>
    <row r="124" spans="1:3" x14ac:dyDescent="0.25">
      <c r="A124" s="4">
        <v>4.9001469999999943</v>
      </c>
      <c r="C124" s="4">
        <f t="shared" si="3"/>
        <v>2.7529812619493295</v>
      </c>
    </row>
    <row r="125" spans="1:3" x14ac:dyDescent="0.25">
      <c r="A125" s="4">
        <v>4.9501484999999938</v>
      </c>
      <c r="C125" s="4">
        <f t="shared" si="3"/>
        <v>2.7367721058767618</v>
      </c>
    </row>
    <row r="126" spans="1:3" x14ac:dyDescent="0.25">
      <c r="A126" s="4">
        <v>5.0001499999999934</v>
      </c>
      <c r="C126" s="4">
        <f t="shared" si="3"/>
        <v>2.7205224755563391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zoomScale="80" zoomScaleNormal="80" workbookViewId="0">
      <selection activeCell="K46" sqref="K46"/>
    </sheetView>
  </sheetViews>
  <sheetFormatPr defaultRowHeight="15" x14ac:dyDescent="0.25"/>
  <cols>
    <col min="1" max="1" width="9.140625" style="4"/>
    <col min="2" max="3" width="9.140625" style="4" customWidth="1"/>
    <col min="4" max="5" width="9.140625" style="4"/>
    <col min="6" max="6" width="11.140625" style="4" bestFit="1" customWidth="1"/>
    <col min="7" max="16384" width="9.140625" style="4"/>
  </cols>
  <sheetData>
    <row r="1" spans="1:14" ht="24" customHeight="1" x14ac:dyDescent="0.25">
      <c r="A1" s="7" t="s">
        <v>1</v>
      </c>
      <c r="B1" s="8" t="s">
        <v>2</v>
      </c>
      <c r="C1" s="8" t="s">
        <v>3</v>
      </c>
      <c r="D1" s="7" t="s">
        <v>4</v>
      </c>
      <c r="F1" s="7" t="s">
        <v>6</v>
      </c>
      <c r="G1" s="7" t="s">
        <v>7</v>
      </c>
      <c r="H1" s="7" t="s">
        <v>13</v>
      </c>
    </row>
    <row r="2" spans="1:14" x14ac:dyDescent="0.25">
      <c r="A2" s="4">
        <v>0</v>
      </c>
      <c r="B2" s="4">
        <v>8.0294000000000008</v>
      </c>
      <c r="C2" s="4">
        <f t="shared" ref="C2:C21" si="0">LOG((10^$G$5)/(1+10^$G$2)*(10^(-1*(A2/$G$3)^$G$4+$G$2)+10^(-1*(A2/$G$6)^$G$4)))</f>
        <v>7.9382360732023685</v>
      </c>
      <c r="D2" s="4">
        <f t="shared" ref="D2:D21" si="1" xml:space="preserve"> (B2 - C2)^2</f>
        <v>8.3108615491640607E-3</v>
      </c>
      <c r="F2" s="4" t="s">
        <v>11</v>
      </c>
      <c r="G2" s="4">
        <v>3.6358809285786124</v>
      </c>
      <c r="H2" s="4">
        <v>0.61527464886505223</v>
      </c>
      <c r="L2" s="5" t="s">
        <v>14</v>
      </c>
      <c r="M2" s="4">
        <v>0.31713643342303788</v>
      </c>
    </row>
    <row r="3" spans="1:14" x14ac:dyDescent="0.25">
      <c r="A3" s="4">
        <v>1E-4</v>
      </c>
      <c r="B3" s="4">
        <v>8.1037999999999997</v>
      </c>
      <c r="C3" s="4">
        <f t="shared" si="0"/>
        <v>7.9378414271550479</v>
      </c>
      <c r="D3" s="4">
        <f t="shared" si="1"/>
        <v>2.7542247900733154E-2</v>
      </c>
      <c r="F3" s="4" t="s">
        <v>10</v>
      </c>
      <c r="G3" s="4">
        <v>0.2478618122902721</v>
      </c>
      <c r="H3" s="4">
        <v>0.10652751829909407</v>
      </c>
      <c r="L3" s="5" t="s">
        <v>17</v>
      </c>
      <c r="M3" s="4">
        <f>SQRT(M2)</f>
        <v>0.56314867790223733</v>
      </c>
    </row>
    <row r="4" spans="1:14" x14ac:dyDescent="0.25">
      <c r="A4" s="4">
        <v>1.4999999999999999E-4</v>
      </c>
      <c r="B4" s="4">
        <v>7.6989999999999998</v>
      </c>
      <c r="C4" s="4">
        <f t="shared" si="0"/>
        <v>7.9376434324530347</v>
      </c>
      <c r="D4" s="4">
        <f t="shared" si="1"/>
        <v>5.6950687852966218E-2</v>
      </c>
      <c r="F4" s="4" t="s">
        <v>9</v>
      </c>
      <c r="G4" s="4">
        <v>1.0027969103487842</v>
      </c>
      <c r="H4" s="4">
        <v>0.33307076700238902</v>
      </c>
      <c r="L4" s="5" t="s">
        <v>15</v>
      </c>
      <c r="M4" s="4">
        <v>0.93693451134598926</v>
      </c>
    </row>
    <row r="5" spans="1:14" x14ac:dyDescent="0.25">
      <c r="A5" s="4">
        <v>0.5</v>
      </c>
      <c r="B5" s="4">
        <v>6.0682</v>
      </c>
      <c r="C5" s="4">
        <f t="shared" si="0"/>
        <v>5.9231678872688169</v>
      </c>
      <c r="D5" s="4">
        <f t="shared" si="1"/>
        <v>2.1034313723270606E-2</v>
      </c>
      <c r="F5" s="4" t="s">
        <v>8</v>
      </c>
      <c r="G5" s="4">
        <v>7.9382360732023676</v>
      </c>
      <c r="H5" s="4">
        <v>0.33586991633192798</v>
      </c>
      <c r="L5" s="5" t="s">
        <v>16</v>
      </c>
      <c r="M5" s="4">
        <v>0.92510973222336235</v>
      </c>
    </row>
    <row r="6" spans="1:14" x14ac:dyDescent="0.25">
      <c r="A6" s="4">
        <v>0.50009999999999999</v>
      </c>
      <c r="B6" s="4">
        <v>5.8632999999999997</v>
      </c>
      <c r="C6" s="4">
        <f t="shared" si="0"/>
        <v>5.9227676636131976</v>
      </c>
      <c r="D6" s="4">
        <f t="shared" si="1"/>
        <v>3.5364030156124597E-3</v>
      </c>
      <c r="F6" s="4" t="s">
        <v>12</v>
      </c>
      <c r="G6" s="4">
        <v>2.2206758485705054</v>
      </c>
      <c r="H6" s="4">
        <v>1.0880286620142052</v>
      </c>
      <c r="L6" s="5" t="s">
        <v>18</v>
      </c>
      <c r="M6" s="6" t="s">
        <v>31</v>
      </c>
      <c r="N6" s="4" t="s">
        <v>19</v>
      </c>
    </row>
    <row r="7" spans="1:14" x14ac:dyDescent="0.25">
      <c r="A7" s="4">
        <v>0.50014999999999998</v>
      </c>
      <c r="B7" s="4">
        <v>5.7992999999999997</v>
      </c>
      <c r="C7" s="4">
        <f t="shared" si="0"/>
        <v>5.922567553281743</v>
      </c>
      <c r="D7" s="4">
        <f t="shared" si="1"/>
        <v>1.5194889692067429E-2</v>
      </c>
      <c r="F7" s="7" t="s">
        <v>20</v>
      </c>
    </row>
    <row r="8" spans="1:14" x14ac:dyDescent="0.25">
      <c r="A8" s="4">
        <v>1</v>
      </c>
      <c r="B8" s="4">
        <v>4.1460999999999997</v>
      </c>
      <c r="C8" s="4">
        <f t="shared" si="0"/>
        <v>4.171782628868133</v>
      </c>
      <c r="D8" s="4">
        <f t="shared" si="1"/>
        <v>6.5959742557827536E-4</v>
      </c>
      <c r="F8" s="4" t="s">
        <v>21</v>
      </c>
    </row>
    <row r="9" spans="1:14" x14ac:dyDescent="0.25">
      <c r="A9" s="4">
        <v>1.0001</v>
      </c>
      <c r="B9" s="4">
        <v>4.3010000000000002</v>
      </c>
      <c r="C9" s="4">
        <f t="shared" si="0"/>
        <v>4.1715498042067205</v>
      </c>
      <c r="D9" s="4">
        <f t="shared" si="1"/>
        <v>1.6757353190918436E-2</v>
      </c>
      <c r="F9" s="7" t="s">
        <v>22</v>
      </c>
    </row>
    <row r="10" spans="1:14" x14ac:dyDescent="0.25">
      <c r="A10" s="4">
        <v>1.0001500000000001</v>
      </c>
      <c r="B10" s="4">
        <v>4.1037999999999997</v>
      </c>
      <c r="C10" s="4">
        <f t="shared" si="0"/>
        <v>4.1714334199552043</v>
      </c>
      <c r="D10" s="4">
        <f t="shared" si="1"/>
        <v>4.5742794948370764E-3</v>
      </c>
      <c r="F10" s="4" t="s">
        <v>23</v>
      </c>
    </row>
    <row r="11" spans="1:14" x14ac:dyDescent="0.25">
      <c r="A11" s="4">
        <v>2</v>
      </c>
      <c r="B11" s="4">
        <v>3</v>
      </c>
      <c r="C11" s="4">
        <f t="shared" si="0"/>
        <v>3.4020058160385998</v>
      </c>
      <c r="D11" s="4">
        <f t="shared" si="1"/>
        <v>0.16160867612886051</v>
      </c>
      <c r="F11" s="7" t="s">
        <v>24</v>
      </c>
    </row>
    <row r="12" spans="1:14" x14ac:dyDescent="0.25">
      <c r="A12" s="4">
        <v>2.0001000000000002</v>
      </c>
      <c r="B12" s="4">
        <v>3.8948999999999998</v>
      </c>
      <c r="C12" s="4">
        <f t="shared" si="0"/>
        <v>3.4019605768749819</v>
      </c>
      <c r="D12" s="4">
        <f t="shared" si="1"/>
        <v>0.24298927487082547</v>
      </c>
      <c r="F12" s="33" t="s">
        <v>25</v>
      </c>
      <c r="G12" s="33"/>
      <c r="H12" s="33"/>
      <c r="I12" s="33"/>
      <c r="J12" s="33"/>
      <c r="K12" s="33"/>
      <c r="L12" s="33"/>
    </row>
    <row r="13" spans="1:14" x14ac:dyDescent="0.25">
      <c r="A13" s="4">
        <v>2.0001500000000001</v>
      </c>
      <c r="B13" s="4">
        <v>2.9293999999999998</v>
      </c>
      <c r="C13" s="4">
        <f t="shared" si="0"/>
        <v>3.4019379573204924</v>
      </c>
      <c r="D13" s="4">
        <f t="shared" si="1"/>
        <v>0.22329212110862373</v>
      </c>
      <c r="F13" s="33"/>
      <c r="G13" s="33"/>
      <c r="H13" s="33"/>
      <c r="I13" s="33"/>
      <c r="J13" s="33"/>
      <c r="K13" s="33"/>
      <c r="L13" s="33"/>
    </row>
    <row r="14" spans="1:14" x14ac:dyDescent="0.25">
      <c r="A14" s="4">
        <v>3</v>
      </c>
      <c r="B14" s="4">
        <v>3.9933999999999998</v>
      </c>
      <c r="C14" s="4">
        <f t="shared" si="0"/>
        <v>2.9501776270846887</v>
      </c>
      <c r="D14" s="4">
        <f t="shared" si="1"/>
        <v>1.0883129193510526</v>
      </c>
      <c r="F14" s="33"/>
      <c r="G14" s="33"/>
      <c r="H14" s="33"/>
      <c r="I14" s="33"/>
      <c r="J14" s="33"/>
      <c r="K14" s="33"/>
      <c r="L14" s="33"/>
    </row>
    <row r="15" spans="1:14" x14ac:dyDescent="0.25">
      <c r="A15" s="4">
        <v>3.0001000000000002</v>
      </c>
      <c r="B15" s="4">
        <v>3.6179999999999999</v>
      </c>
      <c r="C15" s="4">
        <f t="shared" si="0"/>
        <v>2.9501324317678916</v>
      </c>
      <c r="D15" s="4">
        <f t="shared" si="1"/>
        <v>0.44604708869626974</v>
      </c>
    </row>
    <row r="16" spans="1:14" x14ac:dyDescent="0.25">
      <c r="A16" s="4">
        <v>3.0001500000000001</v>
      </c>
      <c r="B16" s="4">
        <v>1.9294</v>
      </c>
      <c r="C16" s="4">
        <f t="shared" si="0"/>
        <v>2.9501098341079199</v>
      </c>
      <c r="D16" s="4">
        <f t="shared" si="1"/>
        <v>1.0418485654446175</v>
      </c>
    </row>
    <row r="17" spans="1:4" x14ac:dyDescent="0.25">
      <c r="A17" s="4">
        <v>4</v>
      </c>
      <c r="B17" s="4">
        <v>2.5855000000000001</v>
      </c>
      <c r="C17" s="4">
        <f t="shared" si="0"/>
        <v>2.4980340974168174</v>
      </c>
      <c r="D17" s="4">
        <f t="shared" si="1"/>
        <v>7.650284114690817E-3</v>
      </c>
    </row>
    <row r="18" spans="1:4" x14ac:dyDescent="0.25">
      <c r="A18" s="4">
        <v>4.0000999999999998</v>
      </c>
      <c r="B18" s="4">
        <v>3.0607000000000002</v>
      </c>
      <c r="C18" s="4">
        <f t="shared" si="0"/>
        <v>2.497988865743658</v>
      </c>
      <c r="D18" s="4">
        <f t="shared" si="1"/>
        <v>0.31664382061605922</v>
      </c>
    </row>
    <row r="19" spans="1:4" x14ac:dyDescent="0.25">
      <c r="A19" s="4">
        <v>4.0001499999999997</v>
      </c>
      <c r="B19" s="4">
        <v>1.5441</v>
      </c>
      <c r="C19" s="4">
        <f t="shared" si="0"/>
        <v>2.4979662499058923</v>
      </c>
      <c r="D19" s="4">
        <f t="shared" si="1"/>
        <v>0.90986082270953017</v>
      </c>
    </row>
    <row r="20" spans="1:4" x14ac:dyDescent="0.25">
      <c r="A20" s="4">
        <v>5</v>
      </c>
      <c r="B20" s="4">
        <v>1.5441</v>
      </c>
      <c r="C20" s="4">
        <f t="shared" si="0"/>
        <v>2.0455709573672167</v>
      </c>
      <c r="D20" s="4">
        <f t="shared" si="1"/>
        <v>0.25147312108279285</v>
      </c>
    </row>
    <row r="21" spans="1:4" x14ac:dyDescent="0.25">
      <c r="A21" s="4">
        <v>5.0000999999999998</v>
      </c>
      <c r="B21" s="4">
        <v>2.5249999999999999</v>
      </c>
      <c r="C21" s="4">
        <f t="shared" si="0"/>
        <v>2.0455256974559153</v>
      </c>
      <c r="D21" s="4">
        <f t="shared" si="1"/>
        <v>0.2298956068001364</v>
      </c>
    </row>
    <row r="22" spans="1:4" x14ac:dyDescent="0.25">
      <c r="A22" s="7" t="s">
        <v>5</v>
      </c>
      <c r="D22" s="4">
        <f>SUM(D2:D21)</f>
        <v>5.074182934768606</v>
      </c>
    </row>
    <row r="25" spans="1:4" x14ac:dyDescent="0.25">
      <c r="A25" s="4">
        <v>0</v>
      </c>
      <c r="C25" s="4">
        <f>LOG((10^$G$5)/(1+10^$G$2)*(10^(-1*(A25/$G$3)^$G$4+$G$2)+10^(-1*(A25/$G$6)^$G$4)))</f>
        <v>7.9382360732023685</v>
      </c>
    </row>
    <row r="26" spans="1:4" x14ac:dyDescent="0.25">
      <c r="A26" s="4">
        <v>5.0000999999999997E-2</v>
      </c>
      <c r="C26" s="4">
        <f t="shared" ref="C26:C89" si="2">LOG((10^$G$5)/(1+10^$G$2)*(10^(-1*(A26/$G$3)^$G$4+$G$2)+10^(-1*(A26/$G$6)^$G$4)))</f>
        <v>7.7374589910568536</v>
      </c>
    </row>
    <row r="27" spans="1:4" x14ac:dyDescent="0.25">
      <c r="A27" s="4">
        <v>0.10000199999999999</v>
      </c>
      <c r="C27" s="4">
        <f t="shared" si="2"/>
        <v>7.5359287926715108</v>
      </c>
    </row>
    <row r="28" spans="1:4" x14ac:dyDescent="0.25">
      <c r="A28" s="4">
        <v>0.150003</v>
      </c>
      <c r="C28" s="4">
        <f t="shared" si="2"/>
        <v>7.3341430673857095</v>
      </c>
    </row>
    <row r="29" spans="1:4" x14ac:dyDescent="0.25">
      <c r="A29" s="4">
        <v>0.20000399999999999</v>
      </c>
      <c r="C29" s="4">
        <f t="shared" si="2"/>
        <v>7.1322254502354232</v>
      </c>
    </row>
    <row r="30" spans="1:4" x14ac:dyDescent="0.25">
      <c r="A30" s="4">
        <v>0.25000499999999998</v>
      </c>
      <c r="C30" s="4">
        <f t="shared" si="2"/>
        <v>6.9302558484291943</v>
      </c>
    </row>
    <row r="31" spans="1:4" x14ac:dyDescent="0.25">
      <c r="A31" s="4">
        <v>0.30000599999999999</v>
      </c>
      <c r="C31" s="4">
        <f t="shared" si="2"/>
        <v>6.7283097659408302</v>
      </c>
    </row>
    <row r="32" spans="1:4" x14ac:dyDescent="0.25">
      <c r="A32" s="4">
        <v>0.35000700000000001</v>
      </c>
      <c r="C32" s="4">
        <f t="shared" si="2"/>
        <v>6.5264766406758463</v>
      </c>
    </row>
    <row r="33" spans="1:3" x14ac:dyDescent="0.25">
      <c r="A33" s="4">
        <v>0.40000800000000003</v>
      </c>
      <c r="C33" s="4">
        <f t="shared" si="2"/>
        <v>6.3248760593117304</v>
      </c>
    </row>
    <row r="34" spans="1:3" x14ac:dyDescent="0.25">
      <c r="A34" s="4">
        <v>0.45000900000000005</v>
      </c>
      <c r="C34" s="4">
        <f t="shared" si="2"/>
        <v>6.1236775736712969</v>
      </c>
    </row>
    <row r="35" spans="1:3" x14ac:dyDescent="0.25">
      <c r="A35" s="4">
        <v>0.50001000000000007</v>
      </c>
      <c r="C35" s="4">
        <f t="shared" si="2"/>
        <v>5.9231278647237646</v>
      </c>
    </row>
    <row r="36" spans="1:3" x14ac:dyDescent="0.25">
      <c r="A36" s="4">
        <v>0.55001100000000003</v>
      </c>
      <c r="C36" s="4">
        <f t="shared" si="2"/>
        <v>5.7235889736832677</v>
      </c>
    </row>
    <row r="37" spans="1:3" x14ac:dyDescent="0.25">
      <c r="A37" s="4">
        <v>0.60001199999999999</v>
      </c>
      <c r="C37" s="4">
        <f t="shared" si="2"/>
        <v>5.5255915006020944</v>
      </c>
    </row>
    <row r="38" spans="1:3" x14ac:dyDescent="0.25">
      <c r="A38" s="4">
        <v>0.65001299999999995</v>
      </c>
      <c r="C38" s="4">
        <f t="shared" si="2"/>
        <v>5.3299059213107922</v>
      </c>
    </row>
    <row r="39" spans="1:3" x14ac:dyDescent="0.25">
      <c r="A39" s="4">
        <v>0.70001399999999991</v>
      </c>
      <c r="C39" s="4">
        <f t="shared" si="2"/>
        <v>5.1376317077555047</v>
      </c>
    </row>
    <row r="40" spans="1:3" x14ac:dyDescent="0.25">
      <c r="A40" s="4">
        <v>0.75001499999999988</v>
      </c>
      <c r="C40" s="4">
        <f t="shared" si="2"/>
        <v>4.9502948159384541</v>
      </c>
    </row>
    <row r="41" spans="1:3" x14ac:dyDescent="0.25">
      <c r="A41" s="4">
        <v>0.80001599999999984</v>
      </c>
      <c r="C41" s="4">
        <f t="shared" si="2"/>
        <v>4.7699258033775775</v>
      </c>
    </row>
    <row r="42" spans="1:3" x14ac:dyDescent="0.25">
      <c r="A42" s="4">
        <v>0.8500169999999998</v>
      </c>
      <c r="C42" s="4">
        <f t="shared" si="2"/>
        <v>4.5990629413618711</v>
      </c>
    </row>
    <row r="43" spans="1:3" x14ac:dyDescent="0.25">
      <c r="A43" s="4">
        <v>0.90001799999999976</v>
      </c>
      <c r="C43" s="4">
        <f t="shared" si="2"/>
        <v>4.4405991375099294</v>
      </c>
    </row>
    <row r="44" spans="1:3" x14ac:dyDescent="0.25">
      <c r="A44" s="4">
        <v>0.95001899999999972</v>
      </c>
      <c r="C44" s="4">
        <f t="shared" si="2"/>
        <v>4.2974028597643787</v>
      </c>
    </row>
    <row r="45" spans="1:3" x14ac:dyDescent="0.25">
      <c r="A45" s="4">
        <v>1.0000199999999997</v>
      </c>
      <c r="C45" s="4">
        <f t="shared" si="2"/>
        <v>4.1717360579457123</v>
      </c>
    </row>
    <row r="46" spans="1:3" x14ac:dyDescent="0.25">
      <c r="A46" s="4">
        <v>1.0500209999999996</v>
      </c>
      <c r="C46" s="4">
        <f t="shared" si="2"/>
        <v>4.0646562646104956</v>
      </c>
    </row>
    <row r="47" spans="1:3" x14ac:dyDescent="0.25">
      <c r="A47" s="4">
        <v>1.1000219999999996</v>
      </c>
      <c r="C47" s="4">
        <f t="shared" si="2"/>
        <v>3.9756966779958098</v>
      </c>
    </row>
    <row r="48" spans="1:3" x14ac:dyDescent="0.25">
      <c r="A48" s="4">
        <v>1.1500229999999996</v>
      </c>
      <c r="C48" s="4">
        <f t="shared" si="2"/>
        <v>3.9030115299601413</v>
      </c>
    </row>
    <row r="49" spans="1:3" x14ac:dyDescent="0.25">
      <c r="A49" s="4">
        <v>1.2000239999999995</v>
      </c>
      <c r="C49" s="4">
        <f t="shared" si="2"/>
        <v>3.8438993505445249</v>
      </c>
    </row>
    <row r="50" spans="1:3" x14ac:dyDescent="0.25">
      <c r="A50" s="4">
        <v>1.2500249999999995</v>
      </c>
      <c r="C50" s="4">
        <f t="shared" si="2"/>
        <v>3.7954228519543936</v>
      </c>
    </row>
    <row r="51" spans="1:3" x14ac:dyDescent="0.25">
      <c r="A51" s="4">
        <v>1.3000259999999995</v>
      </c>
      <c r="C51" s="4">
        <f t="shared" si="2"/>
        <v>3.7548789915744534</v>
      </c>
    </row>
    <row r="52" spans="1:3" x14ac:dyDescent="0.25">
      <c r="A52" s="4">
        <v>1.3500269999999994</v>
      </c>
      <c r="C52" s="4">
        <f t="shared" si="2"/>
        <v>3.7200357041664516</v>
      </c>
    </row>
    <row r="53" spans="1:3" x14ac:dyDescent="0.25">
      <c r="A53" s="4">
        <v>1.4000279999999994</v>
      </c>
      <c r="C53" s="4">
        <f t="shared" si="2"/>
        <v>3.6891799477131069</v>
      </c>
    </row>
    <row r="54" spans="1:3" x14ac:dyDescent="0.25">
      <c r="A54" s="4">
        <v>1.4500289999999993</v>
      </c>
      <c r="C54" s="4">
        <f t="shared" si="2"/>
        <v>3.6610608512412703</v>
      </c>
    </row>
    <row r="55" spans="1:3" x14ac:dyDescent="0.25">
      <c r="A55" s="4">
        <v>1.5000299999999993</v>
      </c>
      <c r="C55" s="4">
        <f t="shared" si="2"/>
        <v>3.6347953040816616</v>
      </c>
    </row>
    <row r="56" spans="1:3" x14ac:dyDescent="0.25">
      <c r="A56" s="4">
        <v>1.5500309999999993</v>
      </c>
      <c r="C56" s="4">
        <f t="shared" si="2"/>
        <v>3.6097738294686992</v>
      </c>
    </row>
    <row r="57" spans="1:3" x14ac:dyDescent="0.25">
      <c r="A57" s="4">
        <v>1.6000319999999992</v>
      </c>
      <c r="C57" s="4">
        <f t="shared" si="2"/>
        <v>3.5855821497388298</v>
      </c>
    </row>
    <row r="58" spans="1:3" x14ac:dyDescent="0.25">
      <c r="A58" s="4">
        <v>1.6500329999999992</v>
      </c>
      <c r="C58" s="4">
        <f t="shared" si="2"/>
        <v>3.5619415162542025</v>
      </c>
    </row>
    <row r="59" spans="1:3" x14ac:dyDescent="0.25">
      <c r="A59" s="4">
        <v>1.7000339999999992</v>
      </c>
      <c r="C59" s="4">
        <f t="shared" si="2"/>
        <v>3.5386656386551012</v>
      </c>
    </row>
    <row r="60" spans="1:3" x14ac:dyDescent="0.25">
      <c r="A60" s="4">
        <v>1.7500349999999991</v>
      </c>
      <c r="C60" s="4">
        <f t="shared" si="2"/>
        <v>3.5156305796594252</v>
      </c>
    </row>
    <row r="61" spans="1:3" x14ac:dyDescent="0.25">
      <c r="A61" s="4">
        <v>1.8000359999999991</v>
      </c>
      <c r="C61" s="4">
        <f t="shared" si="2"/>
        <v>3.4927541352070293</v>
      </c>
    </row>
    <row r="62" spans="1:3" x14ac:dyDescent="0.25">
      <c r="A62" s="4">
        <v>1.850036999999999</v>
      </c>
      <c r="C62" s="4">
        <f t="shared" si="2"/>
        <v>3.4699818943199703</v>
      </c>
    </row>
    <row r="63" spans="1:3" x14ac:dyDescent="0.25">
      <c r="A63" s="4">
        <v>1.900037999999999</v>
      </c>
      <c r="C63" s="4">
        <f t="shared" si="2"/>
        <v>3.4472778942728763</v>
      </c>
    </row>
    <row r="64" spans="1:3" x14ac:dyDescent="0.25">
      <c r="A64" s="4">
        <v>1.950038999999999</v>
      </c>
      <c r="C64" s="4">
        <f t="shared" si="2"/>
        <v>3.4246183908476144</v>
      </c>
    </row>
    <row r="65" spans="1:3" x14ac:dyDescent="0.25">
      <c r="A65" s="4">
        <v>2.0000399999999989</v>
      </c>
      <c r="C65" s="4">
        <f t="shared" si="2"/>
        <v>3.4019877203644078</v>
      </c>
    </row>
    <row r="66" spans="1:3" x14ac:dyDescent="0.25">
      <c r="A66" s="4">
        <v>2.0500409999999989</v>
      </c>
      <c r="C66" s="4">
        <f t="shared" si="2"/>
        <v>3.3793755577375788</v>
      </c>
    </row>
    <row r="67" spans="1:3" x14ac:dyDescent="0.25">
      <c r="A67" s="4">
        <v>2.1000419999999989</v>
      </c>
      <c r="C67" s="4">
        <f t="shared" si="2"/>
        <v>3.3567751024837138</v>
      </c>
    </row>
    <row r="68" spans="1:3" x14ac:dyDescent="0.25">
      <c r="A68" s="4">
        <v>2.1500429999999988</v>
      </c>
      <c r="C68" s="4">
        <f t="shared" si="2"/>
        <v>3.3341818799205498</v>
      </c>
    </row>
    <row r="69" spans="1:3" x14ac:dyDescent="0.25">
      <c r="A69" s="4">
        <v>2.2000439999999988</v>
      </c>
      <c r="C69" s="4">
        <f t="shared" si="2"/>
        <v>3.3115929494964127</v>
      </c>
    </row>
    <row r="70" spans="1:3" x14ac:dyDescent="0.25">
      <c r="A70" s="4">
        <v>2.2500449999999987</v>
      </c>
      <c r="C70" s="4">
        <f t="shared" si="2"/>
        <v>3.2890063822431288</v>
      </c>
    </row>
    <row r="71" spans="1:3" x14ac:dyDescent="0.25">
      <c r="A71" s="4">
        <v>2.3000459999999987</v>
      </c>
      <c r="C71" s="4">
        <f t="shared" si="2"/>
        <v>3.2664209159872453</v>
      </c>
    </row>
    <row r="72" spans="1:3" x14ac:dyDescent="0.25">
      <c r="A72" s="4">
        <v>2.3500469999999987</v>
      </c>
      <c r="C72" s="4">
        <f t="shared" si="2"/>
        <v>3.2438357279098695</v>
      </c>
    </row>
    <row r="73" spans="1:3" x14ac:dyDescent="0.25">
      <c r="A73" s="4">
        <v>2.4000479999999986</v>
      </c>
      <c r="C73" s="4">
        <f t="shared" si="2"/>
        <v>3.2212502845468785</v>
      </c>
    </row>
    <row r="74" spans="1:3" x14ac:dyDescent="0.25">
      <c r="A74" s="4">
        <v>2.4500489999999986</v>
      </c>
      <c r="C74" s="4">
        <f t="shared" si="2"/>
        <v>3.1986642428801693</v>
      </c>
    </row>
    <row r="75" spans="1:3" x14ac:dyDescent="0.25">
      <c r="A75" s="4">
        <v>2.5000499999999986</v>
      </c>
      <c r="C75" s="4">
        <f t="shared" si="2"/>
        <v>3.1760773851297004</v>
      </c>
    </row>
    <row r="76" spans="1:3" x14ac:dyDescent="0.25">
      <c r="A76" s="4">
        <v>2.5500509999999985</v>
      </c>
      <c r="C76" s="4">
        <f t="shared" si="2"/>
        <v>3.1534895757720856</v>
      </c>
    </row>
    <row r="77" spans="1:3" x14ac:dyDescent="0.25">
      <c r="A77" s="4">
        <v>2.6000519999999985</v>
      </c>
      <c r="C77" s="4">
        <f t="shared" si="2"/>
        <v>3.1309007332164027</v>
      </c>
    </row>
    <row r="78" spans="1:3" x14ac:dyDescent="0.25">
      <c r="A78" s="4">
        <v>2.6500529999999984</v>
      </c>
      <c r="C78" s="4">
        <f t="shared" si="2"/>
        <v>3.1083108111445767</v>
      </c>
    </row>
    <row r="79" spans="1:3" x14ac:dyDescent="0.25">
      <c r="A79" s="4">
        <v>2.7000539999999984</v>
      </c>
      <c r="C79" s="4">
        <f t="shared" si="2"/>
        <v>3.0857197862236405</v>
      </c>
    </row>
    <row r="80" spans="1:3" x14ac:dyDescent="0.25">
      <c r="A80" s="4">
        <v>2.7500549999999984</v>
      </c>
      <c r="C80" s="4">
        <f t="shared" si="2"/>
        <v>3.0631276500184628</v>
      </c>
    </row>
    <row r="81" spans="1:3" x14ac:dyDescent="0.25">
      <c r="A81" s="4">
        <v>2.8000559999999983</v>
      </c>
      <c r="C81" s="4">
        <f t="shared" si="2"/>
        <v>3.040534403673127</v>
      </c>
    </row>
    <row r="82" spans="1:3" x14ac:dyDescent="0.25">
      <c r="A82" s="4">
        <v>2.8500569999999983</v>
      </c>
      <c r="C82" s="4">
        <f t="shared" si="2"/>
        <v>3.0179400544168917</v>
      </c>
    </row>
    <row r="83" spans="1:3" x14ac:dyDescent="0.25">
      <c r="A83" s="4">
        <v>2.9000579999999982</v>
      </c>
      <c r="C83" s="4">
        <f t="shared" si="2"/>
        <v>2.9953446132722825</v>
      </c>
    </row>
    <row r="84" spans="1:3" x14ac:dyDescent="0.25">
      <c r="A84" s="4">
        <v>2.9500589999999982</v>
      </c>
      <c r="C84" s="4">
        <f t="shared" si="2"/>
        <v>2.9727480935549968</v>
      </c>
    </row>
    <row r="85" spans="1:3" x14ac:dyDescent="0.25">
      <c r="A85" s="4">
        <v>3.0000599999999982</v>
      </c>
      <c r="C85" s="4">
        <f t="shared" si="2"/>
        <v>2.9501505098951144</v>
      </c>
    </row>
    <row r="86" spans="1:3" x14ac:dyDescent="0.25">
      <c r="A86" s="4">
        <v>3.0500609999999981</v>
      </c>
      <c r="C86" s="4">
        <f t="shared" si="2"/>
        <v>2.9275518776013523</v>
      </c>
    </row>
    <row r="87" spans="1:3" x14ac:dyDescent="0.25">
      <c r="A87" s="4">
        <v>3.1000619999999981</v>
      </c>
      <c r="C87" s="4">
        <f t="shared" si="2"/>
        <v>2.9049522122508575</v>
      </c>
    </row>
    <row r="88" spans="1:3" x14ac:dyDescent="0.25">
      <c r="A88" s="4">
        <v>3.1500629999999981</v>
      </c>
      <c r="C88" s="4">
        <f t="shared" si="2"/>
        <v>2.8823515294271442</v>
      </c>
    </row>
    <row r="89" spans="1:3" x14ac:dyDescent="0.25">
      <c r="A89" s="4">
        <v>3.200063999999998</v>
      </c>
      <c r="C89" s="4">
        <f t="shared" si="2"/>
        <v>2.8597498445551648</v>
      </c>
    </row>
    <row r="90" spans="1:3" x14ac:dyDescent="0.25">
      <c r="A90" s="4">
        <v>3.250064999999998</v>
      </c>
      <c r="C90" s="4">
        <f t="shared" ref="C90:C125" si="3">LOG((10^$G$5)/(1+10^$G$2)*(10^(-1*(A90/$G$3)^$G$4+$G$2)+10^(-1*(A90/$G$6)^$G$4)))</f>
        <v>2.837147172799956</v>
      </c>
    </row>
    <row r="91" spans="1:3" x14ac:dyDescent="0.25">
      <c r="A91" s="4">
        <v>3.3000659999999979</v>
      </c>
      <c r="C91" s="4">
        <f t="shared" si="3"/>
        <v>2.8145435290067433</v>
      </c>
    </row>
    <row r="92" spans="1:3" x14ac:dyDescent="0.25">
      <c r="A92" s="4">
        <v>3.3500669999999979</v>
      </c>
      <c r="C92" s="4">
        <f t="shared" si="3"/>
        <v>2.7919389276679798</v>
      </c>
    </row>
    <row r="93" spans="1:3" x14ac:dyDescent="0.25">
      <c r="A93" s="4">
        <v>3.4000679999999979</v>
      </c>
      <c r="C93" s="4">
        <f t="shared" si="3"/>
        <v>2.7693333829077562</v>
      </c>
    </row>
    <row r="94" spans="1:3" x14ac:dyDescent="0.25">
      <c r="A94" s="4">
        <v>3.4500689999999978</v>
      </c>
      <c r="C94" s="4">
        <f t="shared" si="3"/>
        <v>2.7467269084773185</v>
      </c>
    </row>
    <row r="95" spans="1:3" x14ac:dyDescent="0.25">
      <c r="A95" s="4">
        <v>3.5000699999999978</v>
      </c>
      <c r="C95" s="4">
        <f t="shared" si="3"/>
        <v>2.7241195177575754</v>
      </c>
    </row>
    <row r="96" spans="1:3" x14ac:dyDescent="0.25">
      <c r="A96" s="4">
        <v>3.5500709999999978</v>
      </c>
      <c r="C96" s="4">
        <f t="shared" si="3"/>
        <v>2.7015112237659213</v>
      </c>
    </row>
    <row r="97" spans="1:3" x14ac:dyDescent="0.25">
      <c r="A97" s="4">
        <v>3.6000719999999977</v>
      </c>
      <c r="C97" s="4">
        <f t="shared" si="3"/>
        <v>2.6789020391656138</v>
      </c>
    </row>
    <row r="98" spans="1:3" x14ac:dyDescent="0.25">
      <c r="A98" s="4">
        <v>3.6500729999999977</v>
      </c>
      <c r="C98" s="4">
        <f t="shared" si="3"/>
        <v>2.6562919762765729</v>
      </c>
    </row>
    <row r="99" spans="1:3" x14ac:dyDescent="0.25">
      <c r="A99" s="4">
        <v>3.7000739999999976</v>
      </c>
      <c r="C99" s="4">
        <f t="shared" si="3"/>
        <v>2.6336810470868826</v>
      </c>
    </row>
    <row r="100" spans="1:3" x14ac:dyDescent="0.25">
      <c r="A100" s="4">
        <v>3.7500749999999976</v>
      </c>
      <c r="C100" s="4">
        <f t="shared" si="3"/>
        <v>2.6110692632645081</v>
      </c>
    </row>
    <row r="101" spans="1:3" x14ac:dyDescent="0.25">
      <c r="A101" s="4">
        <v>3.8000759999999976</v>
      </c>
      <c r="C101" s="4">
        <f t="shared" si="3"/>
        <v>2.5884566361689618</v>
      </c>
    </row>
    <row r="102" spans="1:3" x14ac:dyDescent="0.25">
      <c r="A102" s="4">
        <v>3.8500769999999975</v>
      </c>
      <c r="C102" s="4">
        <f t="shared" si="3"/>
        <v>2.5658431768627175</v>
      </c>
    </row>
    <row r="103" spans="1:3" x14ac:dyDescent="0.25">
      <c r="A103" s="4">
        <v>3.9000779999999975</v>
      </c>
      <c r="C103" s="4">
        <f t="shared" si="3"/>
        <v>2.5432288961222791</v>
      </c>
    </row>
    <row r="104" spans="1:3" x14ac:dyDescent="0.25">
      <c r="A104" s="4">
        <v>3.9500789999999975</v>
      </c>
      <c r="C104" s="4">
        <f t="shared" si="3"/>
        <v>2.5206138044488462</v>
      </c>
    </row>
    <row r="105" spans="1:3" x14ac:dyDescent="0.25">
      <c r="A105" s="4">
        <v>4.0000799999999979</v>
      </c>
      <c r="C105" s="4">
        <f t="shared" si="3"/>
        <v>2.497997912078544</v>
      </c>
    </row>
    <row r="106" spans="1:3" x14ac:dyDescent="0.25">
      <c r="A106" s="4">
        <v>4.0500809999999978</v>
      </c>
      <c r="C106" s="4">
        <f t="shared" si="3"/>
        <v>2.4753812289922137</v>
      </c>
    </row>
    <row r="107" spans="1:3" x14ac:dyDescent="0.25">
      <c r="A107" s="4">
        <v>4.1000819999999978</v>
      </c>
      <c r="C107" s="4">
        <f t="shared" si="3"/>
        <v>2.4527637649247667</v>
      </c>
    </row>
    <row r="108" spans="1:3" x14ac:dyDescent="0.25">
      <c r="A108" s="4">
        <v>4.1500829999999977</v>
      </c>
      <c r="C108" s="4">
        <f t="shared" si="3"/>
        <v>2.4301455293741094</v>
      </c>
    </row>
    <row r="109" spans="1:3" x14ac:dyDescent="0.25">
      <c r="A109" s="4">
        <v>4.2000839999999977</v>
      </c>
      <c r="C109" s="4">
        <f t="shared" si="3"/>
        <v>2.4075265316096677</v>
      </c>
    </row>
    <row r="110" spans="1:3" x14ac:dyDescent="0.25">
      <c r="A110" s="4">
        <v>4.2500849999999977</v>
      </c>
      <c r="C110" s="4">
        <f t="shared" si="3"/>
        <v>2.3849067806805078</v>
      </c>
    </row>
    <row r="111" spans="1:3" x14ac:dyDescent="0.25">
      <c r="A111" s="4">
        <v>4.3000859999999976</v>
      </c>
      <c r="C111" s="4">
        <f t="shared" si="3"/>
        <v>2.3622862854230924</v>
      </c>
    </row>
    <row r="112" spans="1:3" x14ac:dyDescent="0.25">
      <c r="A112" s="4">
        <v>4.3500869999999976</v>
      </c>
      <c r="C112" s="4">
        <f t="shared" si="3"/>
        <v>2.339665054468679</v>
      </c>
    </row>
    <row r="113" spans="1:3" x14ac:dyDescent="0.25">
      <c r="A113" s="4">
        <v>4.4000879999999976</v>
      </c>
      <c r="C113" s="4">
        <f t="shared" si="3"/>
        <v>2.317043096250381</v>
      </c>
    </row>
    <row r="114" spans="1:3" x14ac:dyDescent="0.25">
      <c r="A114" s="4">
        <v>4.4500889999999975</v>
      </c>
      <c r="C114" s="4">
        <f t="shared" si="3"/>
        <v>2.294420419009914</v>
      </c>
    </row>
    <row r="115" spans="1:3" x14ac:dyDescent="0.25">
      <c r="A115" s="4">
        <v>4.5000899999999975</v>
      </c>
      <c r="C115" s="4">
        <f t="shared" si="3"/>
        <v>2.2717970308040369</v>
      </c>
    </row>
    <row r="116" spans="1:3" x14ac:dyDescent="0.25">
      <c r="A116" s="4">
        <v>4.5500909999999974</v>
      </c>
      <c r="C116" s="4">
        <f t="shared" si="3"/>
        <v>2.2491729395107098</v>
      </c>
    </row>
    <row r="117" spans="1:3" x14ac:dyDescent="0.25">
      <c r="A117" s="4">
        <v>4.6000919999999974</v>
      </c>
      <c r="C117" s="4">
        <f t="shared" si="3"/>
        <v>2.226548152834984</v>
      </c>
    </row>
    <row r="118" spans="1:3" x14ac:dyDescent="0.25">
      <c r="A118" s="4">
        <v>4.6500929999999974</v>
      </c>
      <c r="C118" s="4">
        <f t="shared" si="3"/>
        <v>2.2039226783146324</v>
      </c>
    </row>
    <row r="119" spans="1:3" x14ac:dyDescent="0.25">
      <c r="A119" s="4">
        <v>4.7000939999999973</v>
      </c>
      <c r="C119" s="4">
        <f t="shared" si="3"/>
        <v>2.1812965233255408</v>
      </c>
    </row>
    <row r="120" spans="1:3" x14ac:dyDescent="0.25">
      <c r="A120" s="4">
        <v>4.7500949999999973</v>
      </c>
      <c r="C120" s="4">
        <f t="shared" si="3"/>
        <v>2.1586696950868718</v>
      </c>
    </row>
    <row r="121" spans="1:3" x14ac:dyDescent="0.25">
      <c r="A121" s="4">
        <v>4.8000959999999973</v>
      </c>
      <c r="C121" s="4">
        <f t="shared" si="3"/>
        <v>2.1360422006660067</v>
      </c>
    </row>
    <row r="122" spans="1:3" x14ac:dyDescent="0.25">
      <c r="A122" s="4">
        <v>4.8500969999999972</v>
      </c>
      <c r="C122" s="4">
        <f t="shared" si="3"/>
        <v>2.1134140469832872</v>
      </c>
    </row>
    <row r="123" spans="1:3" x14ac:dyDescent="0.25">
      <c r="A123" s="4">
        <v>4.9000979999999972</v>
      </c>
      <c r="C123" s="4">
        <f t="shared" si="3"/>
        <v>2.090785240816555</v>
      </c>
    </row>
    <row r="124" spans="1:3" x14ac:dyDescent="0.25">
      <c r="A124" s="4">
        <v>4.9500989999999971</v>
      </c>
      <c r="C124" s="4">
        <f t="shared" si="3"/>
        <v>2.0681557888055155</v>
      </c>
    </row>
    <row r="125" spans="1:3" x14ac:dyDescent="0.25">
      <c r="A125" s="4">
        <v>5.0000999999999971</v>
      </c>
      <c r="C125" s="4">
        <f t="shared" si="3"/>
        <v>2.0455256974559166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zoomScale="80" zoomScaleNormal="80" workbookViewId="0">
      <selection sqref="A1:F100"/>
    </sheetView>
  </sheetViews>
  <sheetFormatPr defaultRowHeight="15" x14ac:dyDescent="0.25"/>
  <cols>
    <col min="1" max="1" width="10.42578125" style="4" bestFit="1" customWidth="1"/>
    <col min="2" max="2" width="10.5703125" style="4" bestFit="1" customWidth="1"/>
    <col min="3" max="3" width="13.7109375" style="4" bestFit="1" customWidth="1"/>
    <col min="4" max="6" width="9.28515625" style="4" bestFit="1" customWidth="1"/>
    <col min="7" max="9" width="9.140625" style="4"/>
    <col min="10" max="10" width="9.5703125" style="4" bestFit="1" customWidth="1"/>
    <col min="11" max="16384" width="9.140625" style="4"/>
  </cols>
  <sheetData>
    <row r="1" spans="1:6" x14ac:dyDescent="0.25">
      <c r="A1" s="4" t="s">
        <v>71</v>
      </c>
      <c r="B1" s="4" t="s">
        <v>26</v>
      </c>
      <c r="C1" s="4" t="s">
        <v>69</v>
      </c>
      <c r="D1" s="4" t="s">
        <v>0</v>
      </c>
      <c r="E1" s="4" t="s">
        <v>1</v>
      </c>
      <c r="F1" s="4" t="s">
        <v>34</v>
      </c>
    </row>
    <row r="2" spans="1:6" x14ac:dyDescent="0.25">
      <c r="A2" s="31">
        <v>13136</v>
      </c>
      <c r="B2" s="4" t="s">
        <v>27</v>
      </c>
      <c r="C2" s="4" t="s">
        <v>70</v>
      </c>
      <c r="D2" s="30">
        <v>4.5</v>
      </c>
      <c r="E2" s="28">
        <v>0</v>
      </c>
      <c r="F2" s="4">
        <v>7.8261000000000003</v>
      </c>
    </row>
    <row r="3" spans="1:6" x14ac:dyDescent="0.25">
      <c r="A3" s="31">
        <v>13136</v>
      </c>
      <c r="B3" s="4" t="s">
        <v>27</v>
      </c>
      <c r="C3" s="4" t="s">
        <v>70</v>
      </c>
      <c r="D3" s="30">
        <v>4.5</v>
      </c>
      <c r="E3" s="28">
        <v>0.5</v>
      </c>
      <c r="F3" s="4">
        <v>4.2945000000000002</v>
      </c>
    </row>
    <row r="4" spans="1:6" x14ac:dyDescent="0.25">
      <c r="A4" s="31">
        <v>13136</v>
      </c>
      <c r="B4" s="4" t="s">
        <v>27</v>
      </c>
      <c r="C4" s="4" t="s">
        <v>70</v>
      </c>
      <c r="D4" s="30">
        <v>4.5</v>
      </c>
      <c r="E4" s="28">
        <v>1</v>
      </c>
      <c r="F4" s="4">
        <v>3.3010000000000002</v>
      </c>
    </row>
    <row r="5" spans="1:6" x14ac:dyDescent="0.25">
      <c r="A5" s="31">
        <v>13136</v>
      </c>
      <c r="B5" s="4" t="s">
        <v>27</v>
      </c>
      <c r="C5" s="4" t="s">
        <v>70</v>
      </c>
      <c r="D5" s="30">
        <v>4.5</v>
      </c>
      <c r="E5" s="28">
        <v>2</v>
      </c>
      <c r="F5" s="4">
        <v>3.8129</v>
      </c>
    </row>
    <row r="6" spans="1:6" x14ac:dyDescent="0.25">
      <c r="A6" s="31">
        <v>13136</v>
      </c>
      <c r="B6" s="4" t="s">
        <v>27</v>
      </c>
      <c r="C6" s="4" t="s">
        <v>70</v>
      </c>
      <c r="D6" s="30">
        <v>4.5</v>
      </c>
      <c r="E6" s="28">
        <v>3</v>
      </c>
      <c r="F6" s="4">
        <v>2.0607000000000002</v>
      </c>
    </row>
    <row r="7" spans="1:6" x14ac:dyDescent="0.25">
      <c r="A7" s="31">
        <v>13136</v>
      </c>
      <c r="B7" s="4" t="s">
        <v>27</v>
      </c>
      <c r="C7" s="4" t="s">
        <v>70</v>
      </c>
      <c r="D7" s="30">
        <v>4.5</v>
      </c>
      <c r="E7" s="28">
        <v>4</v>
      </c>
      <c r="F7" s="4">
        <v>3.8451</v>
      </c>
    </row>
    <row r="8" spans="1:6" x14ac:dyDescent="0.25">
      <c r="A8" s="31">
        <v>13136</v>
      </c>
      <c r="B8" s="4" t="s">
        <v>27</v>
      </c>
      <c r="C8" s="4" t="s">
        <v>70</v>
      </c>
      <c r="D8" s="30">
        <v>4.5</v>
      </c>
      <c r="E8" s="28">
        <v>5</v>
      </c>
      <c r="F8" s="4">
        <v>2.0607000000000002</v>
      </c>
    </row>
    <row r="9" spans="1:6" x14ac:dyDescent="0.25">
      <c r="A9" s="31">
        <v>13136</v>
      </c>
      <c r="B9" s="4" t="s">
        <v>28</v>
      </c>
      <c r="C9" s="4" t="s">
        <v>70</v>
      </c>
      <c r="D9" s="30">
        <v>4.5</v>
      </c>
      <c r="E9" s="28">
        <v>0</v>
      </c>
      <c r="F9" s="4">
        <v>8.0792000000000002</v>
      </c>
    </row>
    <row r="10" spans="1:6" x14ac:dyDescent="0.25">
      <c r="A10" s="31">
        <v>13136</v>
      </c>
      <c r="B10" s="4" t="s">
        <v>28</v>
      </c>
      <c r="C10" s="4" t="s">
        <v>70</v>
      </c>
      <c r="D10" s="30">
        <v>4.5</v>
      </c>
      <c r="E10" s="28">
        <v>0.5</v>
      </c>
      <c r="F10" s="4">
        <v>4.7992999999999997</v>
      </c>
    </row>
    <row r="11" spans="1:6" x14ac:dyDescent="0.25">
      <c r="A11" s="31">
        <v>13136</v>
      </c>
      <c r="B11" s="4" t="s">
        <v>28</v>
      </c>
      <c r="C11" s="4" t="s">
        <v>70</v>
      </c>
      <c r="D11" s="30">
        <v>4.5</v>
      </c>
      <c r="E11" s="28">
        <v>1</v>
      </c>
      <c r="F11" s="4">
        <v>3.4771000000000001</v>
      </c>
    </row>
    <row r="12" spans="1:6" x14ac:dyDescent="0.25">
      <c r="A12" s="31">
        <v>13136</v>
      </c>
      <c r="B12" s="4" t="s">
        <v>28</v>
      </c>
      <c r="C12" s="4" t="s">
        <v>70</v>
      </c>
      <c r="D12" s="30">
        <v>4.5</v>
      </c>
      <c r="E12" s="28">
        <v>2</v>
      </c>
      <c r="F12" s="4">
        <v>1.5249999999999999</v>
      </c>
    </row>
    <row r="13" spans="1:6" x14ac:dyDescent="0.25">
      <c r="A13" s="31">
        <v>13136</v>
      </c>
      <c r="B13" s="4" t="s">
        <v>28</v>
      </c>
      <c r="C13" s="4" t="s">
        <v>70</v>
      </c>
      <c r="D13" s="30">
        <v>4.5</v>
      </c>
      <c r="E13" s="28">
        <v>3</v>
      </c>
      <c r="F13" s="4">
        <v>2.4983</v>
      </c>
    </row>
    <row r="14" spans="1:6" x14ac:dyDescent="0.25">
      <c r="A14" s="31">
        <v>13136</v>
      </c>
      <c r="B14" s="4" t="s">
        <v>29</v>
      </c>
      <c r="C14" s="4" t="s">
        <v>70</v>
      </c>
      <c r="D14" s="30">
        <v>4.5</v>
      </c>
      <c r="E14" s="28">
        <v>0</v>
      </c>
      <c r="F14" s="4">
        <v>7.8261000000000003</v>
      </c>
    </row>
    <row r="15" spans="1:6" x14ac:dyDescent="0.25">
      <c r="A15" s="31">
        <v>13136</v>
      </c>
      <c r="B15" s="4" t="s">
        <v>29</v>
      </c>
      <c r="C15" s="4" t="s">
        <v>70</v>
      </c>
      <c r="D15" s="30">
        <v>4.5</v>
      </c>
      <c r="E15" s="28">
        <v>0.5</v>
      </c>
      <c r="F15" s="4">
        <v>4.3856000000000002</v>
      </c>
    </row>
    <row r="16" spans="1:6" x14ac:dyDescent="0.25">
      <c r="A16" s="31">
        <v>13136</v>
      </c>
      <c r="B16" s="4" t="s">
        <v>29</v>
      </c>
      <c r="C16" s="4" t="s">
        <v>70</v>
      </c>
      <c r="D16" s="30">
        <v>4.5</v>
      </c>
      <c r="E16" s="28">
        <v>1</v>
      </c>
      <c r="F16" s="4">
        <v>3.5682</v>
      </c>
    </row>
    <row r="17" spans="1:6" x14ac:dyDescent="0.25">
      <c r="A17" s="31">
        <v>13136</v>
      </c>
      <c r="B17" s="4" t="s">
        <v>29</v>
      </c>
      <c r="C17" s="4" t="s">
        <v>70</v>
      </c>
      <c r="D17" s="30">
        <v>4.5</v>
      </c>
      <c r="E17" s="28">
        <v>2</v>
      </c>
      <c r="F17" s="4">
        <v>1.9294</v>
      </c>
    </row>
    <row r="18" spans="1:6" x14ac:dyDescent="0.25">
      <c r="A18" s="31">
        <v>13136</v>
      </c>
      <c r="B18" s="4" t="s">
        <v>29</v>
      </c>
      <c r="C18" s="4" t="s">
        <v>70</v>
      </c>
      <c r="D18" s="30">
        <v>4.5</v>
      </c>
      <c r="E18" s="28">
        <v>3</v>
      </c>
      <c r="F18" s="4">
        <v>1.8129</v>
      </c>
    </row>
    <row r="19" spans="1:6" x14ac:dyDescent="0.25">
      <c r="A19" s="31">
        <v>13136</v>
      </c>
      <c r="B19" s="4" t="s">
        <v>27</v>
      </c>
      <c r="C19" s="4" t="s">
        <v>70</v>
      </c>
      <c r="D19" s="30">
        <v>5.5</v>
      </c>
      <c r="E19" s="28">
        <v>0</v>
      </c>
      <c r="F19" s="4">
        <v>8.0294000000000008</v>
      </c>
    </row>
    <row r="20" spans="1:6" x14ac:dyDescent="0.25">
      <c r="A20" s="31">
        <v>13136</v>
      </c>
      <c r="B20" s="4" t="s">
        <v>27</v>
      </c>
      <c r="C20" s="4" t="s">
        <v>70</v>
      </c>
      <c r="D20" s="30">
        <v>5.5</v>
      </c>
      <c r="E20" s="28">
        <v>0.5</v>
      </c>
      <c r="F20" s="4">
        <v>6.8451000000000004</v>
      </c>
    </row>
    <row r="21" spans="1:6" x14ac:dyDescent="0.25">
      <c r="A21" s="31">
        <v>13136</v>
      </c>
      <c r="B21" s="4" t="s">
        <v>27</v>
      </c>
      <c r="C21" s="4" t="s">
        <v>70</v>
      </c>
      <c r="D21" s="30">
        <v>5.5</v>
      </c>
      <c r="E21" s="28">
        <v>1</v>
      </c>
      <c r="F21" s="4">
        <v>5.5185000000000004</v>
      </c>
    </row>
    <row r="22" spans="1:6" x14ac:dyDescent="0.25">
      <c r="A22" s="31">
        <v>13136</v>
      </c>
      <c r="B22" s="4" t="s">
        <v>27</v>
      </c>
      <c r="C22" s="4" t="s">
        <v>70</v>
      </c>
      <c r="D22" s="30">
        <v>5.5</v>
      </c>
      <c r="E22" s="28">
        <v>2</v>
      </c>
      <c r="F22" s="4">
        <v>3.5440999999999998</v>
      </c>
    </row>
    <row r="23" spans="1:6" x14ac:dyDescent="0.25">
      <c r="A23" s="31">
        <v>13136</v>
      </c>
      <c r="B23" s="4" t="s">
        <v>27</v>
      </c>
      <c r="C23" s="4" t="s">
        <v>70</v>
      </c>
      <c r="D23" s="30">
        <v>5.5</v>
      </c>
      <c r="E23" s="28">
        <v>3</v>
      </c>
      <c r="F23" s="4">
        <v>3.4232</v>
      </c>
    </row>
    <row r="24" spans="1:6" x14ac:dyDescent="0.25">
      <c r="A24" s="31">
        <v>13136</v>
      </c>
      <c r="B24" s="4" t="s">
        <v>27</v>
      </c>
      <c r="C24" s="4" t="s">
        <v>70</v>
      </c>
      <c r="D24" s="30">
        <v>5.5</v>
      </c>
      <c r="E24" s="28">
        <v>4</v>
      </c>
      <c r="F24" s="4">
        <v>3.6021000000000001</v>
      </c>
    </row>
    <row r="25" spans="1:6" x14ac:dyDescent="0.25">
      <c r="A25" s="31">
        <v>13136</v>
      </c>
      <c r="B25" s="4" t="s">
        <v>28</v>
      </c>
      <c r="C25" s="4" t="s">
        <v>70</v>
      </c>
      <c r="D25" s="30">
        <v>5.5</v>
      </c>
      <c r="E25" s="28">
        <v>0</v>
      </c>
      <c r="F25" s="4">
        <v>8.1037999999999997</v>
      </c>
    </row>
    <row r="26" spans="1:6" x14ac:dyDescent="0.25">
      <c r="A26" s="31">
        <v>13136</v>
      </c>
      <c r="B26" s="4" t="s">
        <v>28</v>
      </c>
      <c r="C26" s="4" t="s">
        <v>70</v>
      </c>
      <c r="D26" s="30">
        <v>5.5</v>
      </c>
      <c r="E26" s="28">
        <v>0.5</v>
      </c>
      <c r="F26" s="4">
        <v>6.7558999999999996</v>
      </c>
    </row>
    <row r="27" spans="1:6" x14ac:dyDescent="0.25">
      <c r="A27" s="31">
        <v>13136</v>
      </c>
      <c r="B27" s="4" t="s">
        <v>28</v>
      </c>
      <c r="C27" s="4" t="s">
        <v>70</v>
      </c>
      <c r="D27" s="30">
        <v>5.5</v>
      </c>
      <c r="E27" s="28">
        <v>1</v>
      </c>
      <c r="F27" s="4">
        <v>5.0792000000000002</v>
      </c>
    </row>
    <row r="28" spans="1:6" x14ac:dyDescent="0.25">
      <c r="A28" s="31">
        <v>13136</v>
      </c>
      <c r="B28" s="4" t="s">
        <v>28</v>
      </c>
      <c r="C28" s="4" t="s">
        <v>70</v>
      </c>
      <c r="D28" s="30">
        <v>5.5</v>
      </c>
      <c r="E28" s="28">
        <v>2</v>
      </c>
      <c r="F28" s="4">
        <v>2.1303000000000001</v>
      </c>
    </row>
    <row r="29" spans="1:6" x14ac:dyDescent="0.25">
      <c r="A29" s="31">
        <v>13136</v>
      </c>
      <c r="B29" s="4" t="s">
        <v>28</v>
      </c>
      <c r="C29" s="4" t="s">
        <v>70</v>
      </c>
      <c r="D29" s="30">
        <v>5.5</v>
      </c>
      <c r="E29" s="28">
        <v>3</v>
      </c>
      <c r="F29" s="4">
        <v>1.5441</v>
      </c>
    </row>
    <row r="30" spans="1:6" x14ac:dyDescent="0.25">
      <c r="A30" s="31">
        <v>13136</v>
      </c>
      <c r="B30" s="4" t="s">
        <v>28</v>
      </c>
      <c r="C30" s="4" t="s">
        <v>70</v>
      </c>
      <c r="D30" s="30">
        <v>5.5</v>
      </c>
      <c r="E30" s="28">
        <v>4</v>
      </c>
      <c r="F30" s="4">
        <v>2.5623</v>
      </c>
    </row>
    <row r="31" spans="1:6" x14ac:dyDescent="0.25">
      <c r="A31" s="31">
        <v>13136</v>
      </c>
      <c r="B31" s="4" t="s">
        <v>28</v>
      </c>
      <c r="C31" s="4" t="s">
        <v>70</v>
      </c>
      <c r="D31" s="30">
        <v>5.5</v>
      </c>
      <c r="E31" s="28">
        <v>5</v>
      </c>
      <c r="F31" s="4">
        <v>2.0607000000000002</v>
      </c>
    </row>
    <row r="32" spans="1:6" x14ac:dyDescent="0.25">
      <c r="A32" s="31">
        <v>13136</v>
      </c>
      <c r="B32" s="4" t="s">
        <v>29</v>
      </c>
      <c r="C32" s="4" t="s">
        <v>70</v>
      </c>
      <c r="D32" s="30">
        <v>5.5</v>
      </c>
      <c r="E32" s="28">
        <v>0</v>
      </c>
      <c r="F32" s="4">
        <v>7.6989999999999998</v>
      </c>
    </row>
    <row r="33" spans="1:6" x14ac:dyDescent="0.25">
      <c r="A33" s="31">
        <v>13136</v>
      </c>
      <c r="B33" s="4" t="s">
        <v>29</v>
      </c>
      <c r="C33" s="4" t="s">
        <v>70</v>
      </c>
      <c r="D33" s="30">
        <v>5.5</v>
      </c>
      <c r="E33" s="28">
        <v>0.5</v>
      </c>
      <c r="F33" s="4">
        <v>6.8864999999999998</v>
      </c>
    </row>
    <row r="34" spans="1:6" x14ac:dyDescent="0.25">
      <c r="A34" s="31">
        <v>13136</v>
      </c>
      <c r="B34" s="4" t="s">
        <v>29</v>
      </c>
      <c r="C34" s="4" t="s">
        <v>70</v>
      </c>
      <c r="D34" s="30">
        <v>5.5</v>
      </c>
      <c r="E34" s="28">
        <v>1</v>
      </c>
      <c r="F34" s="4">
        <v>5.8261000000000003</v>
      </c>
    </row>
    <row r="35" spans="1:6" x14ac:dyDescent="0.25">
      <c r="A35" s="31">
        <v>13136</v>
      </c>
      <c r="B35" s="4" t="s">
        <v>29</v>
      </c>
      <c r="C35" s="4" t="s">
        <v>70</v>
      </c>
      <c r="D35" s="30">
        <v>5.5</v>
      </c>
      <c r="E35" s="28">
        <v>2</v>
      </c>
      <c r="F35" s="4">
        <v>1.9294</v>
      </c>
    </row>
    <row r="36" spans="1:6" x14ac:dyDescent="0.25">
      <c r="A36" s="31">
        <v>13136</v>
      </c>
      <c r="B36" s="4" t="s">
        <v>29</v>
      </c>
      <c r="C36" s="4" t="s">
        <v>70</v>
      </c>
      <c r="D36" s="30">
        <v>5.5</v>
      </c>
      <c r="E36" s="28">
        <v>3</v>
      </c>
      <c r="F36" s="4">
        <v>3.0607000000000002</v>
      </c>
    </row>
    <row r="37" spans="1:6" x14ac:dyDescent="0.25">
      <c r="A37" s="31">
        <v>13136</v>
      </c>
      <c r="B37" s="4" t="s">
        <v>29</v>
      </c>
      <c r="C37" s="4" t="s">
        <v>70</v>
      </c>
      <c r="D37" s="30">
        <v>5.5</v>
      </c>
      <c r="E37" s="28">
        <v>4</v>
      </c>
      <c r="F37" s="4">
        <v>2.8028</v>
      </c>
    </row>
    <row r="38" spans="1:6" x14ac:dyDescent="0.25">
      <c r="A38" s="31">
        <v>13136</v>
      </c>
      <c r="B38" s="4" t="s">
        <v>29</v>
      </c>
      <c r="C38" s="4" t="s">
        <v>70</v>
      </c>
      <c r="D38" s="30">
        <v>5.5</v>
      </c>
      <c r="E38" s="28">
        <v>5</v>
      </c>
      <c r="F38" s="4">
        <v>3</v>
      </c>
    </row>
    <row r="39" spans="1:6" x14ac:dyDescent="0.25">
      <c r="A39" s="31">
        <v>13136</v>
      </c>
      <c r="B39" s="4" t="s">
        <v>27</v>
      </c>
      <c r="C39" s="4" t="s">
        <v>70</v>
      </c>
      <c r="D39" s="30">
        <v>6.5</v>
      </c>
      <c r="E39" s="28">
        <v>0</v>
      </c>
      <c r="F39" s="4">
        <v>8.0294000000000008</v>
      </c>
    </row>
    <row r="40" spans="1:6" x14ac:dyDescent="0.25">
      <c r="A40" s="31">
        <v>13136</v>
      </c>
      <c r="B40" s="4" t="s">
        <v>27</v>
      </c>
      <c r="C40" s="4" t="s">
        <v>70</v>
      </c>
      <c r="D40" s="30">
        <v>6.5</v>
      </c>
      <c r="E40" s="28">
        <v>0.5</v>
      </c>
      <c r="F40" s="4">
        <v>6.8632999999999997</v>
      </c>
    </row>
    <row r="41" spans="1:6" x14ac:dyDescent="0.25">
      <c r="A41" s="31">
        <v>13136</v>
      </c>
      <c r="B41" s="4" t="s">
        <v>27</v>
      </c>
      <c r="C41" s="4" t="s">
        <v>70</v>
      </c>
      <c r="D41" s="30">
        <v>6.5</v>
      </c>
      <c r="E41" s="28">
        <v>1</v>
      </c>
      <c r="F41" s="4">
        <v>6.2304000000000004</v>
      </c>
    </row>
    <row r="42" spans="1:6" x14ac:dyDescent="0.25">
      <c r="A42" s="31">
        <v>13136</v>
      </c>
      <c r="B42" s="4" t="s">
        <v>27</v>
      </c>
      <c r="C42" s="4" t="s">
        <v>70</v>
      </c>
      <c r="D42" s="30">
        <v>6.5</v>
      </c>
      <c r="E42" s="28">
        <v>2</v>
      </c>
      <c r="F42" s="4">
        <v>3.3010000000000002</v>
      </c>
    </row>
    <row r="43" spans="1:6" x14ac:dyDescent="0.25">
      <c r="A43" s="31">
        <v>13136</v>
      </c>
      <c r="B43" s="4" t="s">
        <v>27</v>
      </c>
      <c r="C43" s="4" t="s">
        <v>70</v>
      </c>
      <c r="D43" s="30">
        <v>6.5</v>
      </c>
      <c r="E43" s="28">
        <v>3</v>
      </c>
      <c r="F43" s="4">
        <v>3.4771000000000001</v>
      </c>
    </row>
    <row r="44" spans="1:6" x14ac:dyDescent="0.25">
      <c r="A44" s="31">
        <v>13136</v>
      </c>
      <c r="B44" s="4" t="s">
        <v>27</v>
      </c>
      <c r="C44" s="4" t="s">
        <v>70</v>
      </c>
      <c r="D44" s="30">
        <v>6.5</v>
      </c>
      <c r="E44" s="28">
        <v>4</v>
      </c>
      <c r="F44" s="4">
        <v>3.3711000000000002</v>
      </c>
    </row>
    <row r="45" spans="1:6" x14ac:dyDescent="0.25">
      <c r="A45" s="31">
        <v>13136</v>
      </c>
      <c r="B45" s="4" t="s">
        <v>27</v>
      </c>
      <c r="C45" s="4" t="s">
        <v>70</v>
      </c>
      <c r="D45" s="30">
        <v>6.5</v>
      </c>
      <c r="E45" s="28">
        <v>5</v>
      </c>
      <c r="F45" s="4">
        <v>3</v>
      </c>
    </row>
    <row r="46" spans="1:6" x14ac:dyDescent="0.25">
      <c r="A46" s="31">
        <v>13136</v>
      </c>
      <c r="B46" s="4" t="s">
        <v>28</v>
      </c>
      <c r="C46" s="4" t="s">
        <v>70</v>
      </c>
      <c r="D46" s="30">
        <v>6.5</v>
      </c>
      <c r="E46" s="28">
        <v>0</v>
      </c>
      <c r="F46" s="4">
        <v>8.1037999999999997</v>
      </c>
    </row>
    <row r="47" spans="1:6" x14ac:dyDescent="0.25">
      <c r="A47" s="31">
        <v>13136</v>
      </c>
      <c r="B47" s="4" t="s">
        <v>28</v>
      </c>
      <c r="C47" s="4" t="s">
        <v>70</v>
      </c>
      <c r="D47" s="30">
        <v>6.5</v>
      </c>
      <c r="E47" s="28">
        <v>0.5</v>
      </c>
      <c r="F47" s="4">
        <v>7.5682</v>
      </c>
    </row>
    <row r="48" spans="1:6" x14ac:dyDescent="0.25">
      <c r="A48" s="31">
        <v>13136</v>
      </c>
      <c r="B48" s="4" t="s">
        <v>28</v>
      </c>
      <c r="C48" s="4" t="s">
        <v>70</v>
      </c>
      <c r="D48" s="30">
        <v>6.5</v>
      </c>
      <c r="E48" s="28">
        <v>1</v>
      </c>
      <c r="F48" s="4">
        <v>6.4314</v>
      </c>
    </row>
    <row r="49" spans="1:6" x14ac:dyDescent="0.25">
      <c r="A49" s="31">
        <v>13136</v>
      </c>
      <c r="B49" s="4" t="s">
        <v>28</v>
      </c>
      <c r="C49" s="4" t="s">
        <v>70</v>
      </c>
      <c r="D49" s="30">
        <v>6.5</v>
      </c>
      <c r="E49" s="28">
        <v>2</v>
      </c>
      <c r="F49" s="4">
        <v>3.6532</v>
      </c>
    </row>
    <row r="50" spans="1:6" x14ac:dyDescent="0.25">
      <c r="A50" s="31">
        <v>13136</v>
      </c>
      <c r="B50" s="4" t="s">
        <v>28</v>
      </c>
      <c r="C50" s="4" t="s">
        <v>70</v>
      </c>
      <c r="D50" s="30">
        <v>6.5</v>
      </c>
      <c r="E50" s="28">
        <v>3</v>
      </c>
      <c r="F50" s="4">
        <v>3.9112</v>
      </c>
    </row>
    <row r="51" spans="1:6" x14ac:dyDescent="0.25">
      <c r="A51" s="31">
        <v>13136</v>
      </c>
      <c r="B51" s="4" t="s">
        <v>28</v>
      </c>
      <c r="C51" s="4" t="s">
        <v>70</v>
      </c>
      <c r="D51" s="30">
        <v>6.5</v>
      </c>
      <c r="E51" s="28">
        <v>4</v>
      </c>
      <c r="F51" s="4">
        <v>2.9293999999999998</v>
      </c>
    </row>
    <row r="52" spans="1:6" x14ac:dyDescent="0.25">
      <c r="A52" s="31">
        <v>13136</v>
      </c>
      <c r="B52" s="4" t="s">
        <v>28</v>
      </c>
      <c r="C52" s="4" t="s">
        <v>70</v>
      </c>
      <c r="D52" s="30">
        <v>6.5</v>
      </c>
      <c r="E52" s="28">
        <v>5</v>
      </c>
      <c r="F52" s="4">
        <v>3.9369999999999998</v>
      </c>
    </row>
    <row r="53" spans="1:6" x14ac:dyDescent="0.25">
      <c r="A53" s="31">
        <v>13136</v>
      </c>
      <c r="B53" s="4" t="s">
        <v>29</v>
      </c>
      <c r="C53" s="4" t="s">
        <v>70</v>
      </c>
      <c r="D53" s="30">
        <v>6.5</v>
      </c>
      <c r="E53" s="28">
        <v>0</v>
      </c>
      <c r="F53" s="4">
        <v>7.6989999999999998</v>
      </c>
    </row>
    <row r="54" spans="1:6" x14ac:dyDescent="0.25">
      <c r="A54" s="31">
        <v>13136</v>
      </c>
      <c r="B54" s="4" t="s">
        <v>29</v>
      </c>
      <c r="C54" s="4" t="s">
        <v>70</v>
      </c>
      <c r="D54" s="30">
        <v>6.5</v>
      </c>
      <c r="E54" s="28">
        <v>0.5</v>
      </c>
      <c r="F54" s="4">
        <v>6.6021000000000001</v>
      </c>
    </row>
    <row r="55" spans="1:6" x14ac:dyDescent="0.25">
      <c r="A55" s="31">
        <v>13136</v>
      </c>
      <c r="B55" s="4" t="s">
        <v>29</v>
      </c>
      <c r="C55" s="4" t="s">
        <v>70</v>
      </c>
      <c r="D55" s="30">
        <v>6.5</v>
      </c>
      <c r="E55" s="28">
        <v>1</v>
      </c>
      <c r="F55" s="4">
        <v>5.7558999999999996</v>
      </c>
    </row>
    <row r="56" spans="1:6" x14ac:dyDescent="0.25">
      <c r="A56" s="31">
        <v>13136</v>
      </c>
      <c r="B56" s="4" t="s">
        <v>29</v>
      </c>
      <c r="C56" s="4" t="s">
        <v>70</v>
      </c>
      <c r="D56" s="30">
        <v>6.5</v>
      </c>
      <c r="E56" s="28">
        <v>2</v>
      </c>
      <c r="F56" s="4">
        <v>3.9777</v>
      </c>
    </row>
    <row r="57" spans="1:6" x14ac:dyDescent="0.25">
      <c r="A57" s="31">
        <v>13136</v>
      </c>
      <c r="B57" s="4" t="s">
        <v>29</v>
      </c>
      <c r="C57" s="4" t="s">
        <v>70</v>
      </c>
      <c r="D57" s="30">
        <v>6.5</v>
      </c>
      <c r="E57" s="28">
        <v>3</v>
      </c>
      <c r="F57" s="4">
        <v>3.2174999999999998</v>
      </c>
    </row>
    <row r="58" spans="1:6" x14ac:dyDescent="0.25">
      <c r="A58" s="31">
        <v>13136</v>
      </c>
      <c r="B58" s="4" t="s">
        <v>29</v>
      </c>
      <c r="C58" s="4" t="s">
        <v>70</v>
      </c>
      <c r="D58" s="30">
        <v>6.5</v>
      </c>
      <c r="E58" s="28">
        <v>4</v>
      </c>
      <c r="F58" s="4">
        <v>3.0607000000000002</v>
      </c>
    </row>
    <row r="59" spans="1:6" x14ac:dyDescent="0.25">
      <c r="A59" s="31">
        <v>13136</v>
      </c>
      <c r="B59" s="4" t="s">
        <v>29</v>
      </c>
      <c r="C59" s="4" t="s">
        <v>70</v>
      </c>
      <c r="D59" s="30">
        <v>6.5</v>
      </c>
      <c r="E59" s="28">
        <v>5</v>
      </c>
      <c r="F59" s="4">
        <v>3.1303000000000001</v>
      </c>
    </row>
    <row r="60" spans="1:6" x14ac:dyDescent="0.25">
      <c r="A60" s="31">
        <v>13136</v>
      </c>
      <c r="B60" s="4" t="s">
        <v>27</v>
      </c>
      <c r="C60" s="4" t="s">
        <v>70</v>
      </c>
      <c r="D60" s="30">
        <v>7</v>
      </c>
      <c r="E60" s="28">
        <v>0</v>
      </c>
      <c r="F60" s="4">
        <v>8.0294000000000008</v>
      </c>
    </row>
    <row r="61" spans="1:6" x14ac:dyDescent="0.25">
      <c r="A61" s="31">
        <v>13136</v>
      </c>
      <c r="B61" s="4" t="s">
        <v>27</v>
      </c>
      <c r="C61" s="4" t="s">
        <v>70</v>
      </c>
      <c r="D61" s="30">
        <v>7</v>
      </c>
      <c r="E61" s="28">
        <v>0.5</v>
      </c>
      <c r="F61" s="4">
        <v>6.7558999999999996</v>
      </c>
    </row>
    <row r="62" spans="1:6" x14ac:dyDescent="0.25">
      <c r="A62" s="31">
        <v>13136</v>
      </c>
      <c r="B62" s="4" t="s">
        <v>27</v>
      </c>
      <c r="C62" s="4" t="s">
        <v>70</v>
      </c>
      <c r="D62" s="30">
        <v>7</v>
      </c>
      <c r="E62" s="28">
        <v>1</v>
      </c>
      <c r="F62" s="4">
        <v>5.7243000000000004</v>
      </c>
    </row>
    <row r="63" spans="1:6" x14ac:dyDescent="0.25">
      <c r="A63" s="31">
        <v>13136</v>
      </c>
      <c r="B63" s="4" t="s">
        <v>27</v>
      </c>
      <c r="C63" s="4" t="s">
        <v>70</v>
      </c>
      <c r="D63" s="30">
        <v>7</v>
      </c>
      <c r="E63" s="28">
        <v>2</v>
      </c>
      <c r="F63" s="4">
        <v>3.1760999999999999</v>
      </c>
    </row>
    <row r="64" spans="1:6" x14ac:dyDescent="0.25">
      <c r="A64" s="31">
        <v>13136</v>
      </c>
      <c r="B64" s="4" t="s">
        <v>27</v>
      </c>
      <c r="C64" s="4" t="s">
        <v>70</v>
      </c>
      <c r="D64" s="30">
        <v>7</v>
      </c>
      <c r="E64" s="28">
        <v>3</v>
      </c>
      <c r="F64" s="4">
        <v>3.2671999999999999</v>
      </c>
    </row>
    <row r="65" spans="1:6" x14ac:dyDescent="0.25">
      <c r="A65" s="31">
        <v>13136</v>
      </c>
      <c r="B65" s="4" t="s">
        <v>27</v>
      </c>
      <c r="C65" s="4" t="s">
        <v>70</v>
      </c>
      <c r="D65" s="30">
        <v>7</v>
      </c>
      <c r="E65" s="28">
        <v>4</v>
      </c>
      <c r="F65" s="4">
        <v>3.6532</v>
      </c>
    </row>
    <row r="66" spans="1:6" x14ac:dyDescent="0.25">
      <c r="A66" s="31">
        <v>13136</v>
      </c>
      <c r="B66" s="4" t="s">
        <v>27</v>
      </c>
      <c r="C66" s="4" t="s">
        <v>70</v>
      </c>
      <c r="D66" s="30">
        <v>7</v>
      </c>
      <c r="E66" s="28">
        <v>5</v>
      </c>
      <c r="F66" s="4">
        <v>2.5440999999999998</v>
      </c>
    </row>
    <row r="67" spans="1:6" x14ac:dyDescent="0.25">
      <c r="A67" s="31">
        <v>13136</v>
      </c>
      <c r="B67" s="4" t="s">
        <v>28</v>
      </c>
      <c r="C67" s="4" t="s">
        <v>70</v>
      </c>
      <c r="D67" s="30">
        <v>7</v>
      </c>
      <c r="E67" s="28">
        <v>0</v>
      </c>
      <c r="F67" s="4">
        <v>8.1037999999999997</v>
      </c>
    </row>
    <row r="68" spans="1:6" x14ac:dyDescent="0.25">
      <c r="A68" s="31">
        <v>13136</v>
      </c>
      <c r="B68" s="4" t="s">
        <v>28</v>
      </c>
      <c r="C68" s="4" t="s">
        <v>70</v>
      </c>
      <c r="D68" s="30">
        <v>7</v>
      </c>
      <c r="E68" s="28">
        <v>0.5</v>
      </c>
      <c r="F68" s="4">
        <v>6.7558999999999996</v>
      </c>
    </row>
    <row r="69" spans="1:6" x14ac:dyDescent="0.25">
      <c r="A69" s="31">
        <v>13136</v>
      </c>
      <c r="B69" s="4" t="s">
        <v>28</v>
      </c>
      <c r="C69" s="4" t="s">
        <v>70</v>
      </c>
      <c r="D69" s="30">
        <v>7</v>
      </c>
      <c r="E69" s="28">
        <v>1</v>
      </c>
      <c r="F69" s="4">
        <v>4.5682</v>
      </c>
    </row>
    <row r="70" spans="1:6" x14ac:dyDescent="0.25">
      <c r="A70" s="31">
        <v>13136</v>
      </c>
      <c r="B70" s="4" t="s">
        <v>28</v>
      </c>
      <c r="C70" s="4" t="s">
        <v>70</v>
      </c>
      <c r="D70" s="30">
        <v>7</v>
      </c>
      <c r="E70" s="28">
        <v>2</v>
      </c>
      <c r="F70" s="4">
        <v>3.7888999999999999</v>
      </c>
    </row>
    <row r="71" spans="1:6" x14ac:dyDescent="0.25">
      <c r="A71" s="31">
        <v>13136</v>
      </c>
      <c r="B71" s="4" t="s">
        <v>28</v>
      </c>
      <c r="C71" s="4" t="s">
        <v>70</v>
      </c>
      <c r="D71" s="30">
        <v>7</v>
      </c>
      <c r="E71" s="28">
        <v>3</v>
      </c>
      <c r="F71" s="4">
        <v>3.7118000000000002</v>
      </c>
    </row>
    <row r="72" spans="1:6" x14ac:dyDescent="0.25">
      <c r="A72" s="31">
        <v>13136</v>
      </c>
      <c r="B72" s="4" t="s">
        <v>28</v>
      </c>
      <c r="C72" s="4" t="s">
        <v>70</v>
      </c>
      <c r="D72" s="30">
        <v>7</v>
      </c>
      <c r="E72" s="28">
        <v>4</v>
      </c>
      <c r="F72" s="4">
        <v>3.4548000000000001</v>
      </c>
    </row>
    <row r="73" spans="1:6" x14ac:dyDescent="0.25">
      <c r="A73" s="31">
        <v>13136</v>
      </c>
      <c r="B73" s="4" t="s">
        <v>28</v>
      </c>
      <c r="C73" s="4" t="s">
        <v>70</v>
      </c>
      <c r="D73" s="30">
        <v>7</v>
      </c>
      <c r="E73" s="28">
        <v>5</v>
      </c>
      <c r="F73" s="4">
        <v>2.9293999999999998</v>
      </c>
    </row>
    <row r="74" spans="1:6" x14ac:dyDescent="0.25">
      <c r="A74" s="31">
        <v>13136</v>
      </c>
      <c r="B74" s="4" t="s">
        <v>29</v>
      </c>
      <c r="C74" s="4" t="s">
        <v>70</v>
      </c>
      <c r="D74" s="30">
        <v>7</v>
      </c>
      <c r="E74" s="28">
        <v>0</v>
      </c>
      <c r="F74" s="4">
        <v>7.6989999999999998</v>
      </c>
    </row>
    <row r="75" spans="1:6" x14ac:dyDescent="0.25">
      <c r="A75" s="31">
        <v>13136</v>
      </c>
      <c r="B75" s="4" t="s">
        <v>29</v>
      </c>
      <c r="C75" s="4" t="s">
        <v>70</v>
      </c>
      <c r="D75" s="30">
        <v>7</v>
      </c>
      <c r="E75" s="28">
        <v>0.5</v>
      </c>
      <c r="F75" s="4">
        <v>6.6989999999999998</v>
      </c>
    </row>
    <row r="76" spans="1:6" x14ac:dyDescent="0.25">
      <c r="A76" s="31">
        <v>13136</v>
      </c>
      <c r="B76" s="4" t="s">
        <v>29</v>
      </c>
      <c r="C76" s="4" t="s">
        <v>70</v>
      </c>
      <c r="D76" s="30">
        <v>7</v>
      </c>
      <c r="E76" s="28">
        <v>1</v>
      </c>
      <c r="F76" s="4">
        <v>5.5185000000000004</v>
      </c>
    </row>
    <row r="77" spans="1:6" x14ac:dyDescent="0.25">
      <c r="A77" s="31">
        <v>13136</v>
      </c>
      <c r="B77" s="4" t="s">
        <v>29</v>
      </c>
      <c r="C77" s="4" t="s">
        <v>70</v>
      </c>
      <c r="D77" s="30">
        <v>7</v>
      </c>
      <c r="E77" s="28">
        <v>2</v>
      </c>
      <c r="F77" s="4">
        <v>3.3323999999999998</v>
      </c>
    </row>
    <row r="78" spans="1:6" x14ac:dyDescent="0.25">
      <c r="A78" s="31">
        <v>13136</v>
      </c>
      <c r="B78" s="4" t="s">
        <v>29</v>
      </c>
      <c r="C78" s="4" t="s">
        <v>70</v>
      </c>
      <c r="D78" s="30">
        <v>7</v>
      </c>
      <c r="E78" s="28">
        <v>3</v>
      </c>
      <c r="F78" s="4">
        <v>3.4548000000000001</v>
      </c>
    </row>
    <row r="79" spans="1:6" x14ac:dyDescent="0.25">
      <c r="A79" s="31">
        <v>13136</v>
      </c>
      <c r="B79" s="4" t="s">
        <v>29</v>
      </c>
      <c r="C79" s="4" t="s">
        <v>70</v>
      </c>
      <c r="D79" s="30">
        <v>7</v>
      </c>
      <c r="E79" s="28">
        <v>4</v>
      </c>
      <c r="F79" s="4">
        <v>2.6675</v>
      </c>
    </row>
    <row r="80" spans="1:6" x14ac:dyDescent="0.25">
      <c r="A80" s="31">
        <v>13136</v>
      </c>
      <c r="B80" s="4" t="s">
        <v>29</v>
      </c>
      <c r="C80" s="4" t="s">
        <v>70</v>
      </c>
      <c r="D80" s="30">
        <v>7</v>
      </c>
      <c r="E80" s="28">
        <v>5</v>
      </c>
      <c r="F80" s="4">
        <v>2.1303000000000001</v>
      </c>
    </row>
    <row r="81" spans="1:6" x14ac:dyDescent="0.25">
      <c r="A81" s="31">
        <v>13136</v>
      </c>
      <c r="B81" s="4" t="s">
        <v>27</v>
      </c>
      <c r="C81" s="4" t="s">
        <v>70</v>
      </c>
      <c r="D81" s="30">
        <v>8.5</v>
      </c>
      <c r="E81" s="28">
        <v>0</v>
      </c>
      <c r="F81" s="4">
        <v>8.0294000000000008</v>
      </c>
    </row>
    <row r="82" spans="1:6" x14ac:dyDescent="0.25">
      <c r="A82" s="31">
        <v>13136</v>
      </c>
      <c r="B82" s="4" t="s">
        <v>27</v>
      </c>
      <c r="C82" s="4" t="s">
        <v>70</v>
      </c>
      <c r="D82" s="30">
        <v>8.5</v>
      </c>
      <c r="E82" s="28">
        <v>0.5</v>
      </c>
      <c r="F82" s="4">
        <v>6.0682</v>
      </c>
    </row>
    <row r="83" spans="1:6" x14ac:dyDescent="0.25">
      <c r="A83" s="31">
        <v>13136</v>
      </c>
      <c r="B83" s="4" t="s">
        <v>27</v>
      </c>
      <c r="C83" s="4" t="s">
        <v>70</v>
      </c>
      <c r="D83" s="30">
        <v>8.5</v>
      </c>
      <c r="E83" s="28">
        <v>1</v>
      </c>
      <c r="F83" s="4">
        <v>4.1460999999999997</v>
      </c>
    </row>
    <row r="84" spans="1:6" x14ac:dyDescent="0.25">
      <c r="A84" s="31">
        <v>13136</v>
      </c>
      <c r="B84" s="4" t="s">
        <v>27</v>
      </c>
      <c r="C84" s="4" t="s">
        <v>70</v>
      </c>
      <c r="D84" s="30">
        <v>8.5</v>
      </c>
      <c r="E84" s="28">
        <v>2</v>
      </c>
      <c r="F84" s="4">
        <v>3</v>
      </c>
    </row>
    <row r="85" spans="1:6" x14ac:dyDescent="0.25">
      <c r="A85" s="31">
        <v>13136</v>
      </c>
      <c r="B85" s="4" t="s">
        <v>27</v>
      </c>
      <c r="C85" s="4" t="s">
        <v>70</v>
      </c>
      <c r="D85" s="30">
        <v>8.5</v>
      </c>
      <c r="E85" s="28">
        <v>3</v>
      </c>
      <c r="F85" s="4">
        <v>3.9933999999999998</v>
      </c>
    </row>
    <row r="86" spans="1:6" x14ac:dyDescent="0.25">
      <c r="A86" s="31">
        <v>13136</v>
      </c>
      <c r="B86" s="4" t="s">
        <v>27</v>
      </c>
      <c r="C86" s="4" t="s">
        <v>70</v>
      </c>
      <c r="D86" s="30">
        <v>8.5</v>
      </c>
      <c r="E86" s="28">
        <v>4</v>
      </c>
      <c r="F86" s="4">
        <v>2.5855000000000001</v>
      </c>
    </row>
    <row r="87" spans="1:6" x14ac:dyDescent="0.25">
      <c r="A87" s="31">
        <v>13136</v>
      </c>
      <c r="B87" s="4" t="s">
        <v>27</v>
      </c>
      <c r="C87" s="4" t="s">
        <v>70</v>
      </c>
      <c r="D87" s="30">
        <v>8.5</v>
      </c>
      <c r="E87" s="28">
        <v>5</v>
      </c>
      <c r="F87" s="4">
        <v>1.5441</v>
      </c>
    </row>
    <row r="88" spans="1:6" x14ac:dyDescent="0.25">
      <c r="A88" s="31">
        <v>13136</v>
      </c>
      <c r="B88" s="4" t="s">
        <v>28</v>
      </c>
      <c r="C88" s="4" t="s">
        <v>70</v>
      </c>
      <c r="D88" s="30">
        <v>8.5</v>
      </c>
      <c r="E88" s="28">
        <v>0</v>
      </c>
      <c r="F88" s="4">
        <v>8.1037999999999997</v>
      </c>
    </row>
    <row r="89" spans="1:6" x14ac:dyDescent="0.25">
      <c r="A89" s="31">
        <v>13136</v>
      </c>
      <c r="B89" s="4" t="s">
        <v>28</v>
      </c>
      <c r="C89" s="4" t="s">
        <v>70</v>
      </c>
      <c r="D89" s="30">
        <v>8.5</v>
      </c>
      <c r="E89" s="28">
        <v>0.5</v>
      </c>
      <c r="F89" s="4">
        <v>5.8632999999999997</v>
      </c>
    </row>
    <row r="90" spans="1:6" x14ac:dyDescent="0.25">
      <c r="A90" s="31">
        <v>13136</v>
      </c>
      <c r="B90" s="4" t="s">
        <v>28</v>
      </c>
      <c r="C90" s="4" t="s">
        <v>70</v>
      </c>
      <c r="D90" s="30">
        <v>8.5</v>
      </c>
      <c r="E90" s="28">
        <v>1</v>
      </c>
      <c r="F90" s="4">
        <v>4.3010000000000002</v>
      </c>
    </row>
    <row r="91" spans="1:6" x14ac:dyDescent="0.25">
      <c r="A91" s="31">
        <v>13136</v>
      </c>
      <c r="B91" s="4" t="s">
        <v>28</v>
      </c>
      <c r="C91" s="4" t="s">
        <v>70</v>
      </c>
      <c r="D91" s="30">
        <v>8.5</v>
      </c>
      <c r="E91" s="28">
        <v>2</v>
      </c>
      <c r="F91" s="4">
        <v>3.8948999999999998</v>
      </c>
    </row>
    <row r="92" spans="1:6" x14ac:dyDescent="0.25">
      <c r="A92" s="31">
        <v>13136</v>
      </c>
      <c r="B92" s="4" t="s">
        <v>28</v>
      </c>
      <c r="C92" s="4" t="s">
        <v>70</v>
      </c>
      <c r="D92" s="30">
        <v>8.5</v>
      </c>
      <c r="E92" s="28">
        <v>3</v>
      </c>
      <c r="F92" s="4">
        <v>3.6179999999999999</v>
      </c>
    </row>
    <row r="93" spans="1:6" x14ac:dyDescent="0.25">
      <c r="A93" s="31">
        <v>13136</v>
      </c>
      <c r="B93" s="4" t="s">
        <v>28</v>
      </c>
      <c r="C93" s="4" t="s">
        <v>70</v>
      </c>
      <c r="D93" s="30">
        <v>8.5</v>
      </c>
      <c r="E93" s="28">
        <v>4</v>
      </c>
      <c r="F93" s="4">
        <v>3.0607000000000002</v>
      </c>
    </row>
    <row r="94" spans="1:6" x14ac:dyDescent="0.25">
      <c r="A94" s="31">
        <v>13136</v>
      </c>
      <c r="B94" s="4" t="s">
        <v>28</v>
      </c>
      <c r="C94" s="4" t="s">
        <v>70</v>
      </c>
      <c r="D94" s="30">
        <v>8.5</v>
      </c>
      <c r="E94" s="28">
        <v>5</v>
      </c>
      <c r="F94" s="4">
        <v>2.5249999999999999</v>
      </c>
    </row>
    <row r="95" spans="1:6" x14ac:dyDescent="0.25">
      <c r="A95" s="31">
        <v>13136</v>
      </c>
      <c r="B95" s="4" t="s">
        <v>29</v>
      </c>
      <c r="C95" s="4" t="s">
        <v>70</v>
      </c>
      <c r="D95" s="30">
        <v>8.5</v>
      </c>
      <c r="E95" s="28">
        <v>0</v>
      </c>
      <c r="F95" s="4">
        <v>7.6989999999999998</v>
      </c>
    </row>
    <row r="96" spans="1:6" x14ac:dyDescent="0.25">
      <c r="A96" s="31">
        <v>13136</v>
      </c>
      <c r="B96" s="4" t="s">
        <v>29</v>
      </c>
      <c r="C96" s="4" t="s">
        <v>70</v>
      </c>
      <c r="D96" s="30">
        <v>8.5</v>
      </c>
      <c r="E96" s="28">
        <v>0.5</v>
      </c>
      <c r="F96" s="4">
        <v>5.7992999999999997</v>
      </c>
    </row>
    <row r="97" spans="1:6" x14ac:dyDescent="0.25">
      <c r="A97" s="31">
        <v>13136</v>
      </c>
      <c r="B97" s="4" t="s">
        <v>29</v>
      </c>
      <c r="C97" s="4" t="s">
        <v>70</v>
      </c>
      <c r="D97" s="30">
        <v>8.5</v>
      </c>
      <c r="E97" s="28">
        <v>1</v>
      </c>
      <c r="F97" s="4">
        <v>4.1037999999999997</v>
      </c>
    </row>
    <row r="98" spans="1:6" x14ac:dyDescent="0.25">
      <c r="A98" s="31">
        <v>13136</v>
      </c>
      <c r="B98" s="4" t="s">
        <v>29</v>
      </c>
      <c r="C98" s="4" t="s">
        <v>70</v>
      </c>
      <c r="D98" s="30">
        <v>8.5</v>
      </c>
      <c r="E98" s="28">
        <v>2</v>
      </c>
      <c r="F98" s="4">
        <v>2.9293999999999998</v>
      </c>
    </row>
    <row r="99" spans="1:6" x14ac:dyDescent="0.25">
      <c r="A99" s="31">
        <v>13136</v>
      </c>
      <c r="B99" s="4" t="s">
        <v>29</v>
      </c>
      <c r="C99" s="4" t="s">
        <v>70</v>
      </c>
      <c r="D99" s="30">
        <v>8.5</v>
      </c>
      <c r="E99" s="28">
        <v>3</v>
      </c>
      <c r="F99" s="4">
        <v>1.9294</v>
      </c>
    </row>
    <row r="100" spans="1:6" x14ac:dyDescent="0.25">
      <c r="A100" s="31">
        <v>13136</v>
      </c>
      <c r="B100" s="4" t="s">
        <v>29</v>
      </c>
      <c r="C100" s="4" t="s">
        <v>70</v>
      </c>
      <c r="D100" s="30">
        <v>8.5</v>
      </c>
      <c r="E100" s="28">
        <v>4</v>
      </c>
      <c r="F100" s="4">
        <v>1.5441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zoomScale="80" zoomScaleNormal="80" workbookViewId="0">
      <selection activeCell="E3" sqref="E3"/>
    </sheetView>
  </sheetViews>
  <sheetFormatPr defaultRowHeight="15" x14ac:dyDescent="0.25"/>
  <cols>
    <col min="1" max="1" width="9.140625" style="4"/>
    <col min="2" max="3" width="9.85546875" style="4" customWidth="1"/>
    <col min="4" max="5" width="9.140625" style="4"/>
    <col min="6" max="6" width="11.140625" style="4" bestFit="1" customWidth="1"/>
    <col min="7" max="16384" width="9.140625" style="4"/>
  </cols>
  <sheetData>
    <row r="1" spans="1:14" ht="24" customHeight="1" x14ac:dyDescent="0.25">
      <c r="A1" s="7" t="s">
        <v>1</v>
      </c>
      <c r="B1" s="8" t="s">
        <v>2</v>
      </c>
      <c r="C1" s="8" t="s">
        <v>3</v>
      </c>
      <c r="D1" s="7" t="s">
        <v>4</v>
      </c>
      <c r="F1" s="7" t="s">
        <v>6</v>
      </c>
      <c r="G1" s="7" t="s">
        <v>7</v>
      </c>
      <c r="H1" s="7" t="s">
        <v>13</v>
      </c>
    </row>
    <row r="2" spans="1:14" x14ac:dyDescent="0.25">
      <c r="A2" s="4">
        <v>0</v>
      </c>
      <c r="B2" s="4">
        <v>8.1037999999999997</v>
      </c>
      <c r="C2" s="4">
        <f t="shared" ref="C2:C22" si="0">LOG((10^$G$5)/(1+10^$G$2)*(10^(-1*(A2/$G$3)^$G$4+$G$2)+10^(-1*(A2/$G$6)^$G$4)))</f>
        <v>7.9184076514100337</v>
      </c>
      <c r="D2" s="4">
        <f t="shared" ref="D2:D22" si="1" xml:space="preserve"> (B2 - C2)^2</f>
        <v>3.4370322915703473E-2</v>
      </c>
      <c r="F2" s="4" t="s">
        <v>11</v>
      </c>
      <c r="G2" s="4">
        <v>4.133</v>
      </c>
      <c r="H2" s="4">
        <v>0.63465893119812522</v>
      </c>
      <c r="L2" s="5" t="s">
        <v>14</v>
      </c>
      <c r="M2" s="4">
        <v>0.37589388381742506</v>
      </c>
    </row>
    <row r="3" spans="1:14" x14ac:dyDescent="0.25">
      <c r="A3" s="4">
        <v>1E-4</v>
      </c>
      <c r="B3" s="4">
        <v>7.9031000000000002</v>
      </c>
      <c r="C3" s="4">
        <f t="shared" si="0"/>
        <v>7.9183346728993618</v>
      </c>
      <c r="D3" s="4">
        <f t="shared" si="1"/>
        <v>2.3209525835054078E-4</v>
      </c>
      <c r="F3" s="4" t="s">
        <v>10</v>
      </c>
      <c r="G3" s="4">
        <v>0.37077587753093061</v>
      </c>
      <c r="H3" s="4">
        <v>0.15615035192360069</v>
      </c>
      <c r="L3" s="5" t="s">
        <v>17</v>
      </c>
      <c r="M3" s="4">
        <f>SQRT(M2)</f>
        <v>0.61310185435816866</v>
      </c>
    </row>
    <row r="4" spans="1:14" x14ac:dyDescent="0.25">
      <c r="A4" s="4">
        <v>1.4999999999999999E-4</v>
      </c>
      <c r="B4" s="4">
        <v>7.9542000000000002</v>
      </c>
      <c r="C4" s="4">
        <f t="shared" si="0"/>
        <v>7.9182908915957411</v>
      </c>
      <c r="D4" s="4">
        <f t="shared" si="1"/>
        <v>1.289464066388831E-3</v>
      </c>
      <c r="F4" s="4" t="s">
        <v>9</v>
      </c>
      <c r="G4" s="4">
        <v>1.1590490176984256</v>
      </c>
      <c r="H4" s="4">
        <v>0.45515867290005596</v>
      </c>
      <c r="L4" s="5" t="s">
        <v>15</v>
      </c>
      <c r="M4" s="4">
        <v>0.92780200451645567</v>
      </c>
    </row>
    <row r="5" spans="1:14" x14ac:dyDescent="0.25">
      <c r="A5" s="4">
        <v>0.5</v>
      </c>
      <c r="B5" s="4">
        <v>7.0293999999999999</v>
      </c>
      <c r="C5" s="4">
        <f t="shared" si="0"/>
        <v>6.5048390403523424</v>
      </c>
      <c r="D5" s="4">
        <f t="shared" si="1"/>
        <v>0.27516420038647132</v>
      </c>
      <c r="F5" s="4" t="s">
        <v>8</v>
      </c>
      <c r="G5" s="4">
        <v>7.9184076514100319</v>
      </c>
      <c r="H5" s="4">
        <v>0.36452053769461146</v>
      </c>
      <c r="L5" s="5" t="s">
        <v>16</v>
      </c>
      <c r="M5" s="4">
        <v>0.91506118178406548</v>
      </c>
    </row>
    <row r="6" spans="1:14" x14ac:dyDescent="0.25">
      <c r="A6" s="4">
        <v>0.50009999999999999</v>
      </c>
      <c r="B6" s="4">
        <v>6.2480000000000002</v>
      </c>
      <c r="C6" s="4">
        <f t="shared" si="0"/>
        <v>6.5045116795543239</v>
      </c>
      <c r="D6" s="4">
        <f t="shared" si="1"/>
        <v>6.5798241747780012E-2</v>
      </c>
      <c r="F6" s="4" t="s">
        <v>12</v>
      </c>
      <c r="G6" s="4">
        <v>3.860665348730842</v>
      </c>
      <c r="H6" s="4">
        <v>2.1326705436335605</v>
      </c>
      <c r="L6" s="5" t="s">
        <v>18</v>
      </c>
      <c r="M6" s="6" t="s">
        <v>40</v>
      </c>
      <c r="N6" s="4" t="s">
        <v>19</v>
      </c>
    </row>
    <row r="7" spans="1:14" x14ac:dyDescent="0.25">
      <c r="A7" s="4">
        <v>0.50014999999999998</v>
      </c>
      <c r="B7" s="4">
        <v>6.3856000000000002</v>
      </c>
      <c r="C7" s="4">
        <f t="shared" si="0"/>
        <v>6.5043479953752978</v>
      </c>
      <c r="D7" s="4">
        <f t="shared" si="1"/>
        <v>1.4101086405651718E-2</v>
      </c>
      <c r="F7" s="7" t="s">
        <v>20</v>
      </c>
    </row>
    <row r="8" spans="1:14" x14ac:dyDescent="0.25">
      <c r="A8" s="4">
        <v>1</v>
      </c>
      <c r="B8" s="4">
        <v>5.0792000000000002</v>
      </c>
      <c r="C8" s="4">
        <f t="shared" si="0"/>
        <v>4.7878576891828573</v>
      </c>
      <c r="D8" s="4">
        <f t="shared" si="1"/>
        <v>8.4880342072272699E-2</v>
      </c>
      <c r="F8" s="4" t="s">
        <v>21</v>
      </c>
    </row>
    <row r="9" spans="1:14" x14ac:dyDescent="0.25">
      <c r="A9" s="4">
        <v>1.0001</v>
      </c>
      <c r="B9" s="4">
        <v>4.2788000000000004</v>
      </c>
      <c r="C9" s="4">
        <f t="shared" si="0"/>
        <v>4.7875126663092313</v>
      </c>
      <c r="D9" s="4">
        <f t="shared" si="1"/>
        <v>0.25878857686344697</v>
      </c>
      <c r="F9" s="7" t="s">
        <v>22</v>
      </c>
    </row>
    <row r="10" spans="1:14" x14ac:dyDescent="0.25">
      <c r="A10" s="4">
        <v>1.0001500000000001</v>
      </c>
      <c r="B10" s="4">
        <v>4.9394999999999998</v>
      </c>
      <c r="C10" s="4">
        <f t="shared" si="0"/>
        <v>4.7873401586374822</v>
      </c>
      <c r="D10" s="4">
        <f t="shared" si="1"/>
        <v>2.3152617323466518E-2</v>
      </c>
      <c r="F10" s="4" t="s">
        <v>23</v>
      </c>
    </row>
    <row r="11" spans="1:14" x14ac:dyDescent="0.25">
      <c r="A11" s="4">
        <v>2</v>
      </c>
      <c r="B11" s="4">
        <v>2.3978999999999999</v>
      </c>
      <c r="C11" s="4">
        <f t="shared" si="0"/>
        <v>3.3203113104877349</v>
      </c>
      <c r="D11" s="4">
        <f t="shared" si="1"/>
        <v>0.85084262571570057</v>
      </c>
      <c r="F11" s="7" t="s">
        <v>24</v>
      </c>
    </row>
    <row r="12" spans="1:14" x14ac:dyDescent="0.25">
      <c r="A12" s="4">
        <v>2.0001000000000002</v>
      </c>
      <c r="B12" s="4">
        <v>3.5623</v>
      </c>
      <c r="C12" s="4">
        <f t="shared" si="0"/>
        <v>3.3202829296548817</v>
      </c>
      <c r="D12" s="4">
        <f t="shared" si="1"/>
        <v>5.8572262338433954E-2</v>
      </c>
      <c r="F12" s="33" t="s">
        <v>25</v>
      </c>
      <c r="G12" s="33"/>
      <c r="H12" s="33"/>
      <c r="I12" s="33"/>
      <c r="J12" s="33"/>
      <c r="K12" s="33"/>
      <c r="L12" s="33"/>
    </row>
    <row r="13" spans="1:14" x14ac:dyDescent="0.25">
      <c r="A13" s="4">
        <v>2.0001500000000001</v>
      </c>
      <c r="B13" s="4">
        <v>3.3010000000000002</v>
      </c>
      <c r="C13" s="4">
        <f t="shared" si="0"/>
        <v>3.3202687395939114</v>
      </c>
      <c r="D13" s="4">
        <f t="shared" si="1"/>
        <v>3.7128432553796458E-4</v>
      </c>
      <c r="F13" s="33"/>
      <c r="G13" s="33"/>
      <c r="H13" s="33"/>
      <c r="I13" s="33"/>
      <c r="J13" s="33"/>
      <c r="K13" s="33"/>
      <c r="L13" s="33"/>
    </row>
    <row r="14" spans="1:14" x14ac:dyDescent="0.25">
      <c r="A14" s="4">
        <v>3</v>
      </c>
      <c r="B14" s="4">
        <v>3.3978999999999999</v>
      </c>
      <c r="C14" s="4">
        <f t="shared" si="0"/>
        <v>3.0388639699478506</v>
      </c>
      <c r="D14" s="4">
        <f t="shared" si="1"/>
        <v>0.1289068708756079</v>
      </c>
      <c r="F14" s="33"/>
      <c r="G14" s="33"/>
      <c r="H14" s="33"/>
      <c r="I14" s="33"/>
      <c r="J14" s="33"/>
      <c r="K14" s="33"/>
      <c r="L14" s="33"/>
    </row>
    <row r="15" spans="1:14" x14ac:dyDescent="0.25">
      <c r="A15" s="4">
        <v>3.0001000000000002</v>
      </c>
      <c r="B15" s="4">
        <v>2.9468999999999999</v>
      </c>
      <c r="C15" s="4">
        <f t="shared" si="0"/>
        <v>3.0388351282486581</v>
      </c>
      <c r="D15" s="4">
        <f t="shared" si="1"/>
        <v>8.4520678060972382E-3</v>
      </c>
    </row>
    <row r="16" spans="1:14" x14ac:dyDescent="0.25">
      <c r="A16" s="4">
        <v>3.0001500000000001</v>
      </c>
      <c r="B16" s="4">
        <v>3.1760999999999999</v>
      </c>
      <c r="C16" s="4">
        <f t="shared" si="0"/>
        <v>3.0388207073417788</v>
      </c>
      <c r="D16" s="4">
        <f t="shared" si="1"/>
        <v>1.884560419274153E-2</v>
      </c>
    </row>
    <row r="17" spans="1:4" x14ac:dyDescent="0.25">
      <c r="A17" s="4">
        <v>4</v>
      </c>
      <c r="B17" s="4">
        <v>2.2174999999999998</v>
      </c>
      <c r="C17" s="4">
        <f t="shared" si="0"/>
        <v>2.7434257634140833</v>
      </c>
      <c r="D17" s="4">
        <f t="shared" si="1"/>
        <v>0.27659790862268652</v>
      </c>
    </row>
    <row r="18" spans="1:4" x14ac:dyDescent="0.25">
      <c r="A18" s="4">
        <v>4.0000999999999998</v>
      </c>
      <c r="B18" s="4">
        <v>2.3711000000000002</v>
      </c>
      <c r="C18" s="4">
        <f t="shared" si="0"/>
        <v>2.7433955715783789</v>
      </c>
      <c r="D18" s="4">
        <f t="shared" si="1"/>
        <v>0.13860399261687167</v>
      </c>
    </row>
    <row r="19" spans="1:4" x14ac:dyDescent="0.25">
      <c r="A19" s="4">
        <v>4.0001499999999997</v>
      </c>
      <c r="B19" s="4">
        <v>3.5855000000000001</v>
      </c>
      <c r="C19" s="4">
        <f t="shared" si="0"/>
        <v>2.7433804756155085</v>
      </c>
      <c r="D19" s="4">
        <f t="shared" si="1"/>
        <v>0.70916529334956246</v>
      </c>
    </row>
    <row r="20" spans="1:4" x14ac:dyDescent="0.25">
      <c r="A20" s="4">
        <v>5</v>
      </c>
      <c r="B20" s="4">
        <v>1.6990000000000001</v>
      </c>
      <c r="C20" s="4">
        <f t="shared" si="0"/>
        <v>2.4358837258762929</v>
      </c>
      <c r="D20" s="4">
        <f t="shared" si="1"/>
        <v>0.54299762546132746</v>
      </c>
    </row>
    <row r="21" spans="1:4" x14ac:dyDescent="0.25">
      <c r="A21" s="4">
        <v>5.0000999999999998</v>
      </c>
      <c r="B21" s="4">
        <v>1.6990000000000001</v>
      </c>
      <c r="C21" s="4">
        <f t="shared" si="0"/>
        <v>2.4358524432800737</v>
      </c>
      <c r="D21" s="4">
        <f t="shared" si="1"/>
        <v>0.54295152316781403</v>
      </c>
    </row>
    <row r="22" spans="1:4" x14ac:dyDescent="0.25">
      <c r="A22" s="4">
        <v>5.0001499999999997</v>
      </c>
      <c r="B22" s="4">
        <v>3.9708000000000001</v>
      </c>
      <c r="C22" s="4">
        <f t="shared" si="0"/>
        <v>2.4358368019446486</v>
      </c>
      <c r="D22" s="4">
        <f t="shared" si="1"/>
        <v>2.3561120193843124</v>
      </c>
    </row>
    <row r="23" spans="1:4" x14ac:dyDescent="0.25">
      <c r="A23" s="7" t="s">
        <v>5</v>
      </c>
      <c r="D23" s="4">
        <f>SUM(D2:D22)</f>
        <v>6.390196024896226</v>
      </c>
    </row>
    <row r="26" spans="1:4" x14ac:dyDescent="0.25">
      <c r="A26" s="4">
        <v>0</v>
      </c>
      <c r="C26" s="4">
        <f>LOG((10^$G$5)/(1+10^$G$2)*(10^(-1*(A26/$G$3)^$G$4+$G$2)+10^(-1*(A26/$G$6)^$G$4)))</f>
        <v>7.9184076514100337</v>
      </c>
    </row>
    <row r="27" spans="1:4" x14ac:dyDescent="0.25">
      <c r="A27" s="4">
        <v>5.0001499999999997E-2</v>
      </c>
      <c r="C27" s="4">
        <f t="shared" ref="C27:C90" si="2">LOG((10^$G$5)/(1+10^$G$2)*(10^(-1*(A27/$G$3)^$G$4+$G$2)+10^(-1*(A27/$G$6)^$G$4)))</f>
        <v>7.8203581813237237</v>
      </c>
    </row>
    <row r="28" spans="1:4" x14ac:dyDescent="0.25">
      <c r="A28" s="4">
        <v>0.10000299999999999</v>
      </c>
      <c r="C28" s="4">
        <f t="shared" si="2"/>
        <v>7.6994556709607993</v>
      </c>
    </row>
    <row r="29" spans="1:4" x14ac:dyDescent="0.25">
      <c r="A29" s="4">
        <v>0.15000449999999999</v>
      </c>
      <c r="C29" s="4">
        <f t="shared" si="2"/>
        <v>7.5681070670464434</v>
      </c>
    </row>
    <row r="30" spans="1:4" x14ac:dyDescent="0.25">
      <c r="A30" s="4">
        <v>0.20000599999999999</v>
      </c>
      <c r="C30" s="4">
        <f t="shared" si="2"/>
        <v>7.4294821772849664</v>
      </c>
    </row>
    <row r="31" spans="1:4" x14ac:dyDescent="0.25">
      <c r="A31" s="4">
        <v>0.25000749999999999</v>
      </c>
      <c r="C31" s="4">
        <f t="shared" si="2"/>
        <v>7.2851866075147926</v>
      </c>
    </row>
    <row r="32" spans="1:4" x14ac:dyDescent="0.25">
      <c r="A32" s="4">
        <v>0.30000899999999997</v>
      </c>
      <c r="C32" s="4">
        <f t="shared" si="2"/>
        <v>7.1362104705717311</v>
      </c>
    </row>
    <row r="33" spans="1:3" x14ac:dyDescent="0.25">
      <c r="A33" s="4">
        <v>0.35001049999999995</v>
      </c>
      <c r="C33" s="4">
        <f t="shared" si="2"/>
        <v>6.9832335541029407</v>
      </c>
    </row>
    <row r="34" spans="1:3" x14ac:dyDescent="0.25">
      <c r="A34" s="4">
        <v>0.40001199999999992</v>
      </c>
      <c r="C34" s="4">
        <f t="shared" si="2"/>
        <v>6.8267568612523339</v>
      </c>
    </row>
    <row r="35" spans="1:3" x14ac:dyDescent="0.25">
      <c r="A35" s="4">
        <v>0.4500134999999999</v>
      </c>
      <c r="C35" s="4">
        <f t="shared" si="2"/>
        <v>6.6671699330696708</v>
      </c>
    </row>
    <row r="36" spans="1:3" x14ac:dyDescent="0.25">
      <c r="A36" s="4">
        <v>0.50001499999999988</v>
      </c>
      <c r="C36" s="4">
        <f t="shared" si="2"/>
        <v>6.5047899368753006</v>
      </c>
    </row>
    <row r="37" spans="1:3" x14ac:dyDescent="0.25">
      <c r="A37" s="4">
        <v>0.55001649999999991</v>
      </c>
      <c r="C37" s="4">
        <f t="shared" si="2"/>
        <v>6.3398871180190319</v>
      </c>
    </row>
    <row r="38" spans="1:3" x14ac:dyDescent="0.25">
      <c r="A38" s="4">
        <v>0.60001799999999994</v>
      </c>
      <c r="C38" s="4">
        <f t="shared" si="2"/>
        <v>6.1727035958997707</v>
      </c>
    </row>
    <row r="39" spans="1:3" x14ac:dyDescent="0.25">
      <c r="A39" s="4">
        <v>0.65001949999999997</v>
      </c>
      <c r="C39" s="4">
        <f t="shared" si="2"/>
        <v>6.0034694594494127</v>
      </c>
    </row>
    <row r="40" spans="1:3" x14ac:dyDescent="0.25">
      <c r="A40" s="4">
        <v>0.700021</v>
      </c>
      <c r="C40" s="4">
        <f t="shared" si="2"/>
        <v>5.8324189213482649</v>
      </c>
    </row>
    <row r="41" spans="1:3" x14ac:dyDescent="0.25">
      <c r="A41" s="4">
        <v>0.75002250000000004</v>
      </c>
      <c r="C41" s="4">
        <f t="shared" si="2"/>
        <v>5.65980896143029</v>
      </c>
    </row>
    <row r="42" spans="1:3" x14ac:dyDescent="0.25">
      <c r="A42" s="4">
        <v>0.80002400000000007</v>
      </c>
      <c r="C42" s="4">
        <f t="shared" si="2"/>
        <v>5.4859430494298627</v>
      </c>
    </row>
    <row r="43" spans="1:3" x14ac:dyDescent="0.25">
      <c r="A43" s="4">
        <v>0.8500255000000001</v>
      </c>
      <c r="C43" s="4">
        <f t="shared" si="2"/>
        <v>5.3112029861757195</v>
      </c>
    </row>
    <row r="44" spans="1:3" x14ac:dyDescent="0.25">
      <c r="A44" s="4">
        <v>0.90002700000000013</v>
      </c>
      <c r="C44" s="4">
        <f t="shared" si="2"/>
        <v>5.1360924131576748</v>
      </c>
    </row>
    <row r="45" spans="1:3" x14ac:dyDescent="0.25">
      <c r="A45" s="4">
        <v>0.95002850000000016</v>
      </c>
      <c r="C45" s="4">
        <f t="shared" si="2"/>
        <v>4.9612956467622755</v>
      </c>
    </row>
    <row r="46" spans="1:3" x14ac:dyDescent="0.25">
      <c r="A46" s="4">
        <v>1.0000300000000002</v>
      </c>
      <c r="C46" s="4">
        <f t="shared" si="2"/>
        <v>4.7877541812670517</v>
      </c>
    </row>
    <row r="47" spans="1:3" x14ac:dyDescent="0.25">
      <c r="A47" s="4">
        <v>1.0500315000000002</v>
      </c>
      <c r="C47" s="4">
        <f t="shared" si="2"/>
        <v>4.6167585096103441</v>
      </c>
    </row>
    <row r="48" spans="1:3" x14ac:dyDescent="0.25">
      <c r="A48" s="4">
        <v>1.1000330000000003</v>
      </c>
      <c r="C48" s="4">
        <f t="shared" si="2"/>
        <v>4.4500417462494148</v>
      </c>
    </row>
    <row r="49" spans="1:3" x14ac:dyDescent="0.25">
      <c r="A49" s="4">
        <v>1.1500345000000003</v>
      </c>
      <c r="C49" s="4">
        <f t="shared" si="2"/>
        <v>4.2898409036707967</v>
      </c>
    </row>
    <row r="50" spans="1:3" x14ac:dyDescent="0.25">
      <c r="A50" s="4">
        <v>1.2000360000000003</v>
      </c>
      <c r="C50" s="4">
        <f t="shared" si="2"/>
        <v>4.138863610064198</v>
      </c>
    </row>
    <row r="51" spans="1:3" x14ac:dyDescent="0.25">
      <c r="A51" s="4">
        <v>1.2500375000000004</v>
      </c>
      <c r="C51" s="4">
        <f t="shared" si="2"/>
        <v>4.0000796878026339</v>
      </c>
    </row>
    <row r="52" spans="1:3" x14ac:dyDescent="0.25">
      <c r="A52" s="4">
        <v>1.3000390000000004</v>
      </c>
      <c r="C52" s="4">
        <f t="shared" si="2"/>
        <v>3.8762870886354244</v>
      </c>
    </row>
    <row r="53" spans="1:3" x14ac:dyDescent="0.25">
      <c r="A53" s="4">
        <v>1.3500405000000004</v>
      </c>
      <c r="C53" s="4">
        <f t="shared" si="2"/>
        <v>3.76951572775</v>
      </c>
    </row>
    <row r="54" spans="1:3" x14ac:dyDescent="0.25">
      <c r="A54" s="4">
        <v>1.4000420000000005</v>
      </c>
      <c r="C54" s="4">
        <f t="shared" si="2"/>
        <v>3.6804915488890235</v>
      </c>
    </row>
    <row r="55" spans="1:3" x14ac:dyDescent="0.25">
      <c r="A55" s="4">
        <v>1.4500435000000005</v>
      </c>
      <c r="C55" s="4">
        <f t="shared" si="2"/>
        <v>3.6084390617581321</v>
      </c>
    </row>
    <row r="56" spans="1:3" x14ac:dyDescent="0.25">
      <c r="A56" s="4">
        <v>1.5000450000000005</v>
      </c>
      <c r="C56" s="4">
        <f t="shared" si="2"/>
        <v>3.5513387960026015</v>
      </c>
    </row>
    <row r="57" spans="1:3" x14ac:dyDescent="0.25">
      <c r="A57" s="4">
        <v>1.5500465000000005</v>
      </c>
      <c r="C57" s="4">
        <f t="shared" si="2"/>
        <v>3.5064883605856383</v>
      </c>
    </row>
    <row r="58" spans="1:3" x14ac:dyDescent="0.25">
      <c r="A58" s="4">
        <v>1.6000480000000006</v>
      </c>
      <c r="C58" s="4">
        <f t="shared" si="2"/>
        <v>3.4710844404333199</v>
      </c>
    </row>
    <row r="59" spans="1:3" x14ac:dyDescent="0.25">
      <c r="A59" s="4">
        <v>1.6500495000000006</v>
      </c>
      <c r="C59" s="4">
        <f t="shared" si="2"/>
        <v>3.4426241374240081</v>
      </c>
    </row>
    <row r="60" spans="1:3" x14ac:dyDescent="0.25">
      <c r="A60" s="4">
        <v>1.7000510000000006</v>
      </c>
      <c r="C60" s="4">
        <f t="shared" si="2"/>
        <v>3.4190834853995518</v>
      </c>
    </row>
    <row r="61" spans="1:3" x14ac:dyDescent="0.25">
      <c r="A61" s="4">
        <v>1.7500525000000007</v>
      </c>
      <c r="C61" s="4">
        <f t="shared" si="2"/>
        <v>3.3989327049725393</v>
      </c>
    </row>
    <row r="62" spans="1:3" x14ac:dyDescent="0.25">
      <c r="A62" s="4">
        <v>1.8000540000000007</v>
      </c>
      <c r="C62" s="4">
        <f t="shared" si="2"/>
        <v>3.3810680106451674</v>
      </c>
    </row>
    <row r="63" spans="1:3" x14ac:dyDescent="0.25">
      <c r="A63" s="4">
        <v>1.8500555000000007</v>
      </c>
      <c r="C63" s="4">
        <f t="shared" si="2"/>
        <v>3.3647180920335624</v>
      </c>
    </row>
    <row r="64" spans="1:3" x14ac:dyDescent="0.25">
      <c r="A64" s="4">
        <v>1.9000570000000008</v>
      </c>
      <c r="C64" s="4">
        <f t="shared" si="2"/>
        <v>3.3493558177365994</v>
      </c>
    </row>
    <row r="65" spans="1:3" x14ac:dyDescent="0.25">
      <c r="A65" s="4">
        <v>1.9500585000000008</v>
      </c>
      <c r="C65" s="4">
        <f t="shared" si="2"/>
        <v>3.3346265269203554</v>
      </c>
    </row>
    <row r="66" spans="1:3" x14ac:dyDescent="0.25">
      <c r="A66" s="4">
        <v>2.0000600000000008</v>
      </c>
      <c r="C66" s="4">
        <f t="shared" si="2"/>
        <v>3.3202942818742414</v>
      </c>
    </row>
    <row r="67" spans="1:3" x14ac:dyDescent="0.25">
      <c r="A67" s="4">
        <v>2.0500615000000009</v>
      </c>
      <c r="C67" s="4">
        <f t="shared" si="2"/>
        <v>3.3062034593323575</v>
      </c>
    </row>
    <row r="68" spans="1:3" x14ac:dyDescent="0.25">
      <c r="A68" s="4">
        <v>2.1000630000000009</v>
      </c>
      <c r="C68" s="4">
        <f t="shared" si="2"/>
        <v>3.2922521157515128</v>
      </c>
    </row>
    <row r="69" spans="1:3" x14ac:dyDescent="0.25">
      <c r="A69" s="4">
        <v>2.1500645000000009</v>
      </c>
      <c r="C69" s="4">
        <f t="shared" si="2"/>
        <v>3.2783738773007749</v>
      </c>
    </row>
    <row r="70" spans="1:3" x14ac:dyDescent="0.25">
      <c r="A70" s="4">
        <v>2.200066000000001</v>
      </c>
      <c r="C70" s="4">
        <f t="shared" si="2"/>
        <v>3.2645257890429122</v>
      </c>
    </row>
    <row r="71" spans="1:3" x14ac:dyDescent="0.25">
      <c r="A71" s="4">
        <v>2.250067500000001</v>
      </c>
      <c r="C71" s="4">
        <f t="shared" si="2"/>
        <v>3.2506802379814399</v>
      </c>
    </row>
    <row r="72" spans="1:3" x14ac:dyDescent="0.25">
      <c r="A72" s="4">
        <v>2.300069000000001</v>
      </c>
      <c r="C72" s="4">
        <f t="shared" si="2"/>
        <v>3.2368196202733928</v>
      </c>
    </row>
    <row r="73" spans="1:3" x14ac:dyDescent="0.25">
      <c r="A73" s="4">
        <v>2.3500705000000011</v>
      </c>
      <c r="C73" s="4">
        <f t="shared" si="2"/>
        <v>3.2229328382372415</v>
      </c>
    </row>
    <row r="74" spans="1:3" x14ac:dyDescent="0.25">
      <c r="A74" s="4">
        <v>2.4000720000000011</v>
      </c>
      <c r="C74" s="4">
        <f t="shared" si="2"/>
        <v>3.2090130086301829</v>
      </c>
    </row>
    <row r="75" spans="1:3" x14ac:dyDescent="0.25">
      <c r="A75" s="4">
        <v>2.4500735000000011</v>
      </c>
      <c r="C75" s="4">
        <f t="shared" si="2"/>
        <v>3.1950559684184712</v>
      </c>
    </row>
    <row r="76" spans="1:3" x14ac:dyDescent="0.25">
      <c r="A76" s="4">
        <v>2.5000750000000012</v>
      </c>
      <c r="C76" s="4">
        <f t="shared" si="2"/>
        <v>3.1810593033985581</v>
      </c>
    </row>
    <row r="77" spans="1:3" x14ac:dyDescent="0.25">
      <c r="A77" s="4">
        <v>2.5500765000000012</v>
      </c>
      <c r="C77" s="4">
        <f t="shared" si="2"/>
        <v>3.1670217184271516</v>
      </c>
    </row>
    <row r="78" spans="1:3" x14ac:dyDescent="0.25">
      <c r="A78" s="4">
        <v>2.6000780000000012</v>
      </c>
      <c r="C78" s="4">
        <f t="shared" si="2"/>
        <v>3.1529426301872983</v>
      </c>
    </row>
    <row r="79" spans="1:3" x14ac:dyDescent="0.25">
      <c r="A79" s="4">
        <v>2.6500795000000013</v>
      </c>
      <c r="C79" s="4">
        <f t="shared" si="2"/>
        <v>3.1388219045430739</v>
      </c>
    </row>
    <row r="80" spans="1:3" x14ac:dyDescent="0.25">
      <c r="A80" s="4">
        <v>2.7000810000000013</v>
      </c>
      <c r="C80" s="4">
        <f t="shared" si="2"/>
        <v>3.124659687612005</v>
      </c>
    </row>
    <row r="81" spans="1:3" x14ac:dyDescent="0.25">
      <c r="A81" s="4">
        <v>2.7500825000000013</v>
      </c>
      <c r="C81" s="4">
        <f t="shared" si="2"/>
        <v>3.110456297443879</v>
      </c>
    </row>
    <row r="82" spans="1:3" x14ac:dyDescent="0.25">
      <c r="A82" s="4">
        <v>2.8000840000000013</v>
      </c>
      <c r="C82" s="4">
        <f t="shared" si="2"/>
        <v>3.0962121548061923</v>
      </c>
    </row>
    <row r="83" spans="1:3" x14ac:dyDescent="0.25">
      <c r="A83" s="4">
        <v>2.8500855000000014</v>
      </c>
      <c r="C83" s="4">
        <f t="shared" si="2"/>
        <v>3.0819277391474897</v>
      </c>
    </row>
    <row r="84" spans="1:3" x14ac:dyDescent="0.25">
      <c r="A84" s="4">
        <v>2.9000870000000014</v>
      </c>
      <c r="C84" s="4">
        <f t="shared" si="2"/>
        <v>3.0676035607340362</v>
      </c>
    </row>
    <row r="85" spans="1:3" x14ac:dyDescent="0.25">
      <c r="A85" s="4">
        <v>2.9500885000000014</v>
      </c>
      <c r="C85" s="4">
        <f t="shared" si="2"/>
        <v>3.0532401431506342</v>
      </c>
    </row>
    <row r="86" spans="1:3" x14ac:dyDescent="0.25">
      <c r="A86" s="4">
        <v>3.0000900000000015</v>
      </c>
      <c r="C86" s="4">
        <f t="shared" si="2"/>
        <v>3.038838012425451</v>
      </c>
    </row>
    <row r="87" spans="1:3" x14ac:dyDescent="0.25">
      <c r="A87" s="4">
        <v>3.0500915000000015</v>
      </c>
      <c r="C87" s="4">
        <f t="shared" si="2"/>
        <v>3.0243976903756709</v>
      </c>
    </row>
    <row r="88" spans="1:3" x14ac:dyDescent="0.25">
      <c r="A88" s="4">
        <v>3.1000930000000015</v>
      </c>
      <c r="C88" s="4">
        <f t="shared" si="2"/>
        <v>3.0099196906330192</v>
      </c>
    </row>
    <row r="89" spans="1:3" x14ac:dyDescent="0.25">
      <c r="A89" s="4">
        <v>3.1500945000000016</v>
      </c>
      <c r="C89" s="4">
        <f t="shared" si="2"/>
        <v>2.9954045163631284</v>
      </c>
    </row>
    <row r="90" spans="1:3" x14ac:dyDescent="0.25">
      <c r="A90" s="4">
        <v>3.2000960000000016</v>
      </c>
      <c r="C90" s="4">
        <f t="shared" si="2"/>
        <v>2.9808526590492397</v>
      </c>
    </row>
    <row r="91" spans="1:3" x14ac:dyDescent="0.25">
      <c r="A91" s="4">
        <v>3.2500975000000016</v>
      </c>
      <c r="C91" s="4">
        <f t="shared" ref="C91:C126" si="3">LOG((10^$G$5)/(1+10^$G$2)*(10^(-1*(A91/$G$3)^$G$4+$G$2)+10^(-1*(A91/$G$6)^$G$4)))</f>
        <v>2.9662645979393147</v>
      </c>
    </row>
    <row r="92" spans="1:3" x14ac:dyDescent="0.25">
      <c r="A92" s="4">
        <v>3.3000990000000017</v>
      </c>
      <c r="C92" s="4">
        <f t="shared" si="3"/>
        <v>2.9516407999019165</v>
      </c>
    </row>
    <row r="93" spans="1:3" x14ac:dyDescent="0.25">
      <c r="A93" s="4">
        <v>3.3501005000000017</v>
      </c>
      <c r="C93" s="4">
        <f t="shared" si="3"/>
        <v>2.9369817195296668</v>
      </c>
    </row>
    <row r="94" spans="1:3" x14ac:dyDescent="0.25">
      <c r="A94" s="4">
        <v>3.4001020000000017</v>
      </c>
      <c r="C94" s="4">
        <f t="shared" si="3"/>
        <v>2.9222877993886418</v>
      </c>
    </row>
    <row r="95" spans="1:3" x14ac:dyDescent="0.25">
      <c r="A95" s="4">
        <v>3.4501035000000018</v>
      </c>
      <c r="C95" s="4">
        <f t="shared" si="3"/>
        <v>2.907559470349947</v>
      </c>
    </row>
    <row r="96" spans="1:3" x14ac:dyDescent="0.25">
      <c r="A96" s="4">
        <v>3.5001050000000018</v>
      </c>
      <c r="C96" s="4">
        <f t="shared" si="3"/>
        <v>2.8927971519637699</v>
      </c>
    </row>
    <row r="97" spans="1:3" x14ac:dyDescent="0.25">
      <c r="A97" s="4">
        <v>3.5501065000000018</v>
      </c>
      <c r="C97" s="4">
        <f t="shared" si="3"/>
        <v>2.8780012528514076</v>
      </c>
    </row>
    <row r="98" spans="1:3" x14ac:dyDescent="0.25">
      <c r="A98" s="4">
        <v>3.6001080000000019</v>
      </c>
      <c r="C98" s="4">
        <f t="shared" si="3"/>
        <v>2.8631721711003761</v>
      </c>
    </row>
    <row r="99" spans="1:3" x14ac:dyDescent="0.25">
      <c r="A99" s="4">
        <v>3.6501095000000019</v>
      </c>
      <c r="C99" s="4">
        <f t="shared" si="3"/>
        <v>2.8483102946537411</v>
      </c>
    </row>
    <row r="100" spans="1:3" x14ac:dyDescent="0.25">
      <c r="A100" s="4">
        <v>3.7001110000000019</v>
      </c>
      <c r="C100" s="4">
        <f t="shared" si="3"/>
        <v>2.833416001688585</v>
      </c>
    </row>
    <row r="101" spans="1:3" x14ac:dyDescent="0.25">
      <c r="A101" s="4">
        <v>3.750112500000002</v>
      </c>
      <c r="C101" s="4">
        <f t="shared" si="3"/>
        <v>2.8184896609808625</v>
      </c>
    </row>
    <row r="102" spans="1:3" x14ac:dyDescent="0.25">
      <c r="A102" s="4">
        <v>3.800114000000002</v>
      </c>
      <c r="C102" s="4">
        <f t="shared" si="3"/>
        <v>2.8035316322553587</v>
      </c>
    </row>
    <row r="103" spans="1:3" x14ac:dyDescent="0.25">
      <c r="A103" s="4">
        <v>3.850115500000002</v>
      </c>
      <c r="C103" s="4">
        <f t="shared" si="3"/>
        <v>2.7885422665203174</v>
      </c>
    </row>
    <row r="104" spans="1:3" x14ac:dyDescent="0.25">
      <c r="A104" s="4">
        <v>3.9001170000000021</v>
      </c>
      <c r="C104" s="4">
        <f t="shared" si="3"/>
        <v>2.773521906386855</v>
      </c>
    </row>
    <row r="105" spans="1:3" x14ac:dyDescent="0.25">
      <c r="A105" s="4">
        <v>3.9501185000000021</v>
      </c>
      <c r="C105" s="4">
        <f t="shared" si="3"/>
        <v>2.7584708863735568</v>
      </c>
    </row>
    <row r="106" spans="1:3" x14ac:dyDescent="0.25">
      <c r="A106" s="4">
        <v>4.0001200000000017</v>
      </c>
      <c r="C106" s="4">
        <f t="shared" si="3"/>
        <v>2.7433895331968317</v>
      </c>
    </row>
    <row r="107" spans="1:3" x14ac:dyDescent="0.25">
      <c r="A107" s="4">
        <v>4.0501215000000013</v>
      </c>
      <c r="C107" s="4">
        <f t="shared" si="3"/>
        <v>2.7282781660476707</v>
      </c>
    </row>
    <row r="108" spans="1:3" x14ac:dyDescent="0.25">
      <c r="A108" s="4">
        <v>4.1001230000000009</v>
      </c>
      <c r="C108" s="4">
        <f t="shared" si="3"/>
        <v>2.7131370968554966</v>
      </c>
    </row>
    <row r="109" spans="1:3" x14ac:dyDescent="0.25">
      <c r="A109" s="4">
        <v>4.1501245000000004</v>
      </c>
      <c r="C109" s="4">
        <f t="shared" si="3"/>
        <v>2.6979666305397809</v>
      </c>
    </row>
    <row r="110" spans="1:3" x14ac:dyDescent="0.25">
      <c r="A110" s="4">
        <v>4.200126</v>
      </c>
      <c r="C110" s="4">
        <f t="shared" si="3"/>
        <v>2.6827670652500872</v>
      </c>
    </row>
    <row r="111" spans="1:3" x14ac:dyDescent="0.25">
      <c r="A111" s="4">
        <v>4.2501274999999996</v>
      </c>
      <c r="C111" s="4">
        <f t="shared" si="3"/>
        <v>2.6675386925951883</v>
      </c>
    </row>
    <row r="112" spans="1:3" x14ac:dyDescent="0.25">
      <c r="A112" s="4">
        <v>4.3001289999999992</v>
      </c>
      <c r="C112" s="4">
        <f t="shared" si="3"/>
        <v>2.6522817978618471</v>
      </c>
    </row>
    <row r="113" spans="1:3" x14ac:dyDescent="0.25">
      <c r="A113" s="4">
        <v>4.3501304999999988</v>
      </c>
      <c r="C113" s="4">
        <f t="shared" si="3"/>
        <v>2.6369966602238386</v>
      </c>
    </row>
    <row r="114" spans="1:3" x14ac:dyDescent="0.25">
      <c r="A114" s="4">
        <v>4.4001319999999984</v>
      </c>
      <c r="C114" s="4">
        <f t="shared" si="3"/>
        <v>2.6216835529417466</v>
      </c>
    </row>
    <row r="115" spans="1:3" x14ac:dyDescent="0.25">
      <c r="A115" s="4">
        <v>4.450133499999998</v>
      </c>
      <c r="C115" s="4">
        <f t="shared" si="3"/>
        <v>2.6063427435540403</v>
      </c>
    </row>
    <row r="116" spans="1:3" x14ac:dyDescent="0.25">
      <c r="A116" s="4">
        <v>4.5001349999999976</v>
      </c>
      <c r="C116" s="4">
        <f t="shared" si="3"/>
        <v>2.5909744940599002</v>
      </c>
    </row>
    <row r="117" spans="1:3" x14ac:dyDescent="0.25">
      <c r="A117" s="4">
        <v>4.5501364999999971</v>
      </c>
      <c r="C117" s="4">
        <f t="shared" si="3"/>
        <v>2.5755790610942366</v>
      </c>
    </row>
    <row r="118" spans="1:3" x14ac:dyDescent="0.25">
      <c r="A118" s="4">
        <v>4.6001379999999967</v>
      </c>
      <c r="C118" s="4">
        <f t="shared" si="3"/>
        <v>2.5601566960953139</v>
      </c>
    </row>
    <row r="119" spans="1:3" x14ac:dyDescent="0.25">
      <c r="A119" s="4">
        <v>4.6501394999999963</v>
      </c>
      <c r="C119" s="4">
        <f t="shared" si="3"/>
        <v>2.5447076454653765</v>
      </c>
    </row>
    <row r="120" spans="1:3" x14ac:dyDescent="0.25">
      <c r="A120" s="4">
        <v>4.7001409999999959</v>
      </c>
      <c r="C120" s="4">
        <f t="shared" si="3"/>
        <v>2.5292321507246283</v>
      </c>
    </row>
    <row r="121" spans="1:3" x14ac:dyDescent="0.25">
      <c r="A121" s="4">
        <v>4.7501424999999955</v>
      </c>
      <c r="C121" s="4">
        <f t="shared" si="3"/>
        <v>2.51373044865892</v>
      </c>
    </row>
    <row r="122" spans="1:3" x14ac:dyDescent="0.25">
      <c r="A122" s="4">
        <v>4.8001439999999951</v>
      </c>
      <c r="C122" s="4">
        <f t="shared" si="3"/>
        <v>2.498202771461457</v>
      </c>
    </row>
    <row r="123" spans="1:3" x14ac:dyDescent="0.25">
      <c r="A123" s="4">
        <v>4.8501454999999947</v>
      </c>
      <c r="C123" s="4">
        <f t="shared" si="3"/>
        <v>2.4826493468688335</v>
      </c>
    </row>
    <row r="124" spans="1:3" x14ac:dyDescent="0.25">
      <c r="A124" s="4">
        <v>4.9001469999999943</v>
      </c>
      <c r="C124" s="4">
        <f t="shared" si="3"/>
        <v>2.4670703982916762</v>
      </c>
    </row>
    <row r="125" spans="1:3" x14ac:dyDescent="0.25">
      <c r="A125" s="4">
        <v>4.9501484999999938</v>
      </c>
      <c r="C125" s="4">
        <f t="shared" si="3"/>
        <v>2.4514661449401589</v>
      </c>
    </row>
    <row r="126" spans="1:3" x14ac:dyDescent="0.25">
      <c r="A126" s="4">
        <v>5.0001499999999934</v>
      </c>
      <c r="C126" s="4">
        <f t="shared" si="3"/>
        <v>2.4358368019446504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6"/>
  <sheetViews>
    <sheetView zoomScale="80" zoomScaleNormal="80" workbookViewId="0">
      <selection activeCell="E3" sqref="E3"/>
    </sheetView>
  </sheetViews>
  <sheetFormatPr defaultRowHeight="15" x14ac:dyDescent="0.25"/>
  <cols>
    <col min="1" max="1" width="9.140625" style="4"/>
    <col min="2" max="3" width="9.85546875" style="4" customWidth="1"/>
    <col min="4" max="4" width="9.140625" style="4"/>
    <col min="5" max="5" width="9.140625" style="1"/>
    <col min="6" max="6" width="18.7109375" style="1" bestFit="1" customWidth="1"/>
    <col min="7" max="16384" width="9.140625" style="1"/>
  </cols>
  <sheetData>
    <row r="1" spans="1:14" ht="24" customHeight="1" x14ac:dyDescent="0.25">
      <c r="A1" s="9" t="s">
        <v>1</v>
      </c>
      <c r="B1" s="8" t="s">
        <v>2</v>
      </c>
      <c r="C1" s="8" t="s">
        <v>3</v>
      </c>
      <c r="D1" s="7" t="s">
        <v>4</v>
      </c>
      <c r="F1" s="10" t="s">
        <v>6</v>
      </c>
      <c r="G1" s="10" t="s">
        <v>7</v>
      </c>
      <c r="H1" s="10" t="s">
        <v>13</v>
      </c>
    </row>
    <row r="2" spans="1:14" x14ac:dyDescent="0.25">
      <c r="A2" s="4">
        <v>0</v>
      </c>
      <c r="B2" s="4">
        <v>8.1037999999999997</v>
      </c>
      <c r="C2" s="4">
        <f t="shared" ref="C2:C22" si="0">$G$5+LOG10($G$2*EXP(-1*$G$3*A2)*(EXP($G$3*$G$6))/(1+(EXP($G$3*$G$6)-1)*EXP(-1*$G$3*A2))+(1-$G$2)*EXP(-1*$G$4*A2)*((EXP($G$3*$G$6))/(1+(EXP($G$3*$G$6)-1)*EXP(-1*$G$3*A2)))^($G$4/$G$3))</f>
        <v>7.9870139411022505</v>
      </c>
      <c r="D2" s="4">
        <f t="shared" ref="D2:D22" si="1" xml:space="preserve"> (B2 - C2)^2</f>
        <v>1.363898355286854E-2</v>
      </c>
      <c r="F2" s="1" t="s">
        <v>37</v>
      </c>
      <c r="G2" s="1">
        <v>0.99956579362089637</v>
      </c>
      <c r="H2" s="1">
        <v>4.4592915897224381E-4</v>
      </c>
      <c r="L2" s="11" t="s">
        <v>14</v>
      </c>
      <c r="M2" s="1">
        <v>0.1848683577563234</v>
      </c>
    </row>
    <row r="3" spans="1:14" x14ac:dyDescent="0.25">
      <c r="A3" s="4">
        <v>0.5</v>
      </c>
      <c r="B3" s="4">
        <v>6.8451000000000004</v>
      </c>
      <c r="C3" s="4">
        <f t="shared" si="0"/>
        <v>6.7160952982755795</v>
      </c>
      <c r="D3" s="4">
        <f t="shared" si="1"/>
        <v>1.6642213067006809E-2</v>
      </c>
      <c r="F3" s="1" t="s">
        <v>38</v>
      </c>
      <c r="G3" s="1">
        <v>8.6226369451774687</v>
      </c>
      <c r="H3" s="1">
        <v>1.9571792659763403</v>
      </c>
      <c r="L3" s="11" t="s">
        <v>17</v>
      </c>
      <c r="M3" s="1">
        <f>SQRT(M2)</f>
        <v>0.42996320511913971</v>
      </c>
    </row>
    <row r="4" spans="1:14" x14ac:dyDescent="0.25">
      <c r="A4" s="4">
        <v>1</v>
      </c>
      <c r="B4" s="4">
        <v>4.8451000000000004</v>
      </c>
      <c r="C4" s="4">
        <f t="shared" si="0"/>
        <v>4.9621950335805156</v>
      </c>
      <c r="D4" s="4">
        <f t="shared" si="1"/>
        <v>1.3711246889221984E-2</v>
      </c>
      <c r="F4" s="1" t="s">
        <v>39</v>
      </c>
      <c r="G4" s="1">
        <v>0.92765340869865054</v>
      </c>
      <c r="H4" s="1">
        <v>0.25608170146992337</v>
      </c>
      <c r="L4" s="11" t="s">
        <v>15</v>
      </c>
      <c r="M4" s="1">
        <v>0.96022117251213956</v>
      </c>
    </row>
    <row r="5" spans="1:14" x14ac:dyDescent="0.25">
      <c r="A5" s="4">
        <v>2</v>
      </c>
      <c r="B5" s="4">
        <v>3.7888999999999999</v>
      </c>
      <c r="C5" s="4">
        <f t="shared" si="0"/>
        <v>3.8860744842429957</v>
      </c>
      <c r="D5" s="4">
        <f t="shared" si="1"/>
        <v>9.4428803878922381E-3</v>
      </c>
      <c r="F5" s="1" t="s">
        <v>8</v>
      </c>
      <c r="G5" s="1">
        <v>7.9870139411022505</v>
      </c>
      <c r="H5" s="1">
        <v>0.2482393708802032</v>
      </c>
      <c r="L5" s="11" t="s">
        <v>16</v>
      </c>
      <c r="M5" s="1">
        <v>0.95027646564017454</v>
      </c>
    </row>
    <row r="6" spans="1:14" x14ac:dyDescent="0.25">
      <c r="A6" s="4">
        <v>3</v>
      </c>
      <c r="B6" s="4">
        <v>3.9468999999999999</v>
      </c>
      <c r="C6" s="4">
        <f t="shared" si="0"/>
        <v>3.4824649230783598</v>
      </c>
      <c r="D6" s="4">
        <f t="shared" si="1"/>
        <v>0.21569994067520976</v>
      </c>
      <c r="F6" s="1" t="s">
        <v>41</v>
      </c>
      <c r="G6" s="1">
        <v>0.1647626614451532</v>
      </c>
      <c r="H6" s="1">
        <v>0.1520584224967701</v>
      </c>
      <c r="L6" s="12" t="s">
        <v>18</v>
      </c>
      <c r="M6" s="2" t="s">
        <v>42</v>
      </c>
      <c r="N6" s="1" t="s">
        <v>19</v>
      </c>
    </row>
    <row r="7" spans="1:14" x14ac:dyDescent="0.25">
      <c r="A7" s="4">
        <v>4</v>
      </c>
      <c r="B7" s="4">
        <v>2.4771000000000001</v>
      </c>
      <c r="C7" s="4">
        <f t="shared" si="0"/>
        <v>3.0795898318643706</v>
      </c>
      <c r="D7" s="4">
        <f t="shared" si="1"/>
        <v>0.36299399749995748</v>
      </c>
      <c r="F7" s="10" t="s">
        <v>20</v>
      </c>
      <c r="H7" s="13"/>
    </row>
    <row r="8" spans="1:14" x14ac:dyDescent="0.25">
      <c r="A8" s="4">
        <v>5</v>
      </c>
      <c r="B8" s="4">
        <v>3.3711000000000002</v>
      </c>
      <c r="C8" s="4">
        <f t="shared" si="0"/>
        <v>2.6767150751954825</v>
      </c>
      <c r="D8" s="4">
        <f t="shared" si="1"/>
        <v>0.48217042379577574</v>
      </c>
    </row>
    <row r="9" spans="1:14" x14ac:dyDescent="0.25">
      <c r="A9" s="4">
        <v>0</v>
      </c>
      <c r="B9" s="4">
        <v>7.9031000000000002</v>
      </c>
      <c r="C9" s="4">
        <f t="shared" si="0"/>
        <v>7.9870139411022505</v>
      </c>
      <c r="D9" s="4">
        <f t="shared" si="1"/>
        <v>7.0415495113119245E-3</v>
      </c>
      <c r="F9" s="10"/>
    </row>
    <row r="10" spans="1:14" x14ac:dyDescent="0.25">
      <c r="A10" s="4">
        <v>0.5</v>
      </c>
      <c r="B10" s="4">
        <v>6.9867999999999997</v>
      </c>
      <c r="C10" s="4">
        <f t="shared" si="0"/>
        <v>6.7160952982755795</v>
      </c>
      <c r="D10" s="4">
        <f t="shared" si="1"/>
        <v>7.3281035535707306E-2</v>
      </c>
      <c r="F10" s="1" t="s">
        <v>43</v>
      </c>
    </row>
    <row r="11" spans="1:14" x14ac:dyDescent="0.25">
      <c r="A11" s="4">
        <v>1</v>
      </c>
      <c r="B11" s="4">
        <v>5.0128000000000004</v>
      </c>
      <c r="C11" s="4">
        <f t="shared" si="0"/>
        <v>4.9621950335805156</v>
      </c>
      <c r="D11" s="4">
        <f t="shared" si="1"/>
        <v>2.5608626263171797E-3</v>
      </c>
      <c r="F11" s="10" t="s">
        <v>24</v>
      </c>
    </row>
    <row r="12" spans="1:14" x14ac:dyDescent="0.25">
      <c r="A12" s="4">
        <v>2</v>
      </c>
      <c r="B12" s="4">
        <v>3.9369999999999998</v>
      </c>
      <c r="C12" s="4">
        <f t="shared" si="0"/>
        <v>3.8860744842429957</v>
      </c>
      <c r="D12" s="4">
        <f t="shared" si="1"/>
        <v>2.5934081551168731E-3</v>
      </c>
      <c r="F12" s="34" t="s">
        <v>44</v>
      </c>
      <c r="G12" s="34"/>
      <c r="H12" s="34"/>
      <c r="I12" s="34"/>
      <c r="J12" s="34"/>
      <c r="K12" s="34"/>
      <c r="L12" s="34"/>
    </row>
    <row r="13" spans="1:14" x14ac:dyDescent="0.25">
      <c r="A13" s="4">
        <v>3</v>
      </c>
      <c r="B13" s="4">
        <v>2.8751000000000002</v>
      </c>
      <c r="C13" s="4">
        <f t="shared" si="0"/>
        <v>3.4824649230783598</v>
      </c>
      <c r="D13" s="4">
        <f t="shared" si="1"/>
        <v>0.36889214978598162</v>
      </c>
      <c r="F13" s="34"/>
      <c r="G13" s="34"/>
      <c r="H13" s="34"/>
      <c r="I13" s="34"/>
      <c r="J13" s="34"/>
      <c r="K13" s="34"/>
      <c r="L13" s="34"/>
    </row>
    <row r="14" spans="1:14" x14ac:dyDescent="0.25">
      <c r="A14" s="4">
        <v>4</v>
      </c>
      <c r="B14" s="4">
        <v>3.8028</v>
      </c>
      <c r="C14" s="4">
        <f t="shared" si="0"/>
        <v>3.0795898318643706</v>
      </c>
      <c r="D14" s="4">
        <f t="shared" si="1"/>
        <v>0.52303294729476524</v>
      </c>
      <c r="F14" s="34"/>
      <c r="G14" s="34"/>
      <c r="H14" s="34"/>
      <c r="I14" s="34"/>
      <c r="J14" s="34"/>
      <c r="K14" s="34"/>
      <c r="L14" s="34"/>
    </row>
    <row r="15" spans="1:14" x14ac:dyDescent="0.25">
      <c r="A15" s="4">
        <v>5</v>
      </c>
      <c r="B15" s="4">
        <v>1.9294</v>
      </c>
      <c r="C15" s="4">
        <f t="shared" si="0"/>
        <v>2.6767150751954825</v>
      </c>
      <c r="D15" s="4">
        <f t="shared" si="1"/>
        <v>0.55847982161442955</v>
      </c>
    </row>
    <row r="16" spans="1:14" x14ac:dyDescent="0.25">
      <c r="A16" s="4">
        <v>0</v>
      </c>
      <c r="B16" s="4">
        <v>7.9542000000000002</v>
      </c>
      <c r="C16" s="4">
        <f t="shared" si="0"/>
        <v>7.9870139411022505</v>
      </c>
      <c r="D16" s="4">
        <f t="shared" si="1"/>
        <v>1.0767547306619538E-3</v>
      </c>
    </row>
    <row r="17" spans="1:4" x14ac:dyDescent="0.25">
      <c r="A17" s="4">
        <v>0.5</v>
      </c>
      <c r="B17" s="4">
        <v>6.3159999999999998</v>
      </c>
      <c r="C17" s="4">
        <f t="shared" si="0"/>
        <v>6.7160952982755795</v>
      </c>
      <c r="D17" s="4">
        <f t="shared" si="1"/>
        <v>0.16007624770222506</v>
      </c>
    </row>
    <row r="18" spans="1:4" x14ac:dyDescent="0.25">
      <c r="A18" s="4">
        <v>1</v>
      </c>
      <c r="B18" s="4">
        <v>5.0293999999999999</v>
      </c>
      <c r="C18" s="4">
        <f t="shared" si="0"/>
        <v>4.9621950335805156</v>
      </c>
      <c r="D18" s="4">
        <f t="shared" si="1"/>
        <v>4.5165075114440064E-3</v>
      </c>
    </row>
    <row r="19" spans="1:4" x14ac:dyDescent="0.25">
      <c r="A19" s="4">
        <v>2</v>
      </c>
      <c r="B19" s="4">
        <v>3.8228</v>
      </c>
      <c r="C19" s="4">
        <f t="shared" si="0"/>
        <v>3.8860744842429957</v>
      </c>
      <c r="D19" s="4">
        <f t="shared" si="1"/>
        <v>4.0036603562171183E-3</v>
      </c>
    </row>
    <row r="20" spans="1:4" x14ac:dyDescent="0.25">
      <c r="A20" s="4">
        <v>3</v>
      </c>
      <c r="B20" s="4">
        <v>3.8129</v>
      </c>
      <c r="C20" s="4">
        <f t="shared" si="0"/>
        <v>3.4824649230783598</v>
      </c>
      <c r="D20" s="4">
        <f t="shared" si="1"/>
        <v>0.10918734006021028</v>
      </c>
    </row>
    <row r="21" spans="1:4" x14ac:dyDescent="0.25">
      <c r="A21" s="4">
        <v>4</v>
      </c>
      <c r="B21" s="4">
        <v>2.9112</v>
      </c>
      <c r="C21" s="4">
        <f t="shared" si="0"/>
        <v>3.0795898318643706</v>
      </c>
      <c r="D21" s="4">
        <f t="shared" si="1"/>
        <v>2.8355135475311006E-2</v>
      </c>
    </row>
    <row r="22" spans="1:4" x14ac:dyDescent="0.25">
      <c r="A22" s="4">
        <v>5</v>
      </c>
      <c r="B22" s="4">
        <v>2.6989999999999998</v>
      </c>
      <c r="C22" s="4">
        <f t="shared" si="0"/>
        <v>2.6767150751954825</v>
      </c>
      <c r="D22" s="4">
        <f t="shared" si="1"/>
        <v>4.9661787354299399E-4</v>
      </c>
    </row>
    <row r="23" spans="1:4" x14ac:dyDescent="0.25">
      <c r="A23" s="7" t="s">
        <v>5</v>
      </c>
      <c r="D23" s="4">
        <f>SUM(D2:D22)</f>
        <v>2.9578937241011745</v>
      </c>
    </row>
    <row r="26" spans="1:4" x14ac:dyDescent="0.25">
      <c r="A26" s="4">
        <v>0</v>
      </c>
      <c r="C26" s="4">
        <f>$G$5+LOG10($G$2*EXP(-1*$G$3*A26)*(EXP($G$3*$G$6))/(1+(EXP($G$3*$G$6)-1)*EXP(-1*$G$3*A26))+(1-$G$2)*EXP(-1*$G$4*A26)*((EXP($G$3*$G$6))/(1+(EXP($G$3*$G$6)-1)*EXP(-1*$G$3*A26)))^($G$4/$G$3))</f>
        <v>7.9870139411022505</v>
      </c>
    </row>
    <row r="27" spans="1:4" x14ac:dyDescent="0.25">
      <c r="A27" s="4">
        <v>0.01</v>
      </c>
      <c r="C27" s="4">
        <f t="shared" ref="C27:C28" si="2">$G$5+LOG10($G$2*EXP(-1*$G$3*A27)*(EXP($G$3*$G$6))/(1+(EXP($G$3*$G$6)-1)*EXP(-1*$G$3*A27))+(1-$G$2)*EXP(-1*$G$4*A27)*((EXP($G$3*$G$6))/(1+(EXP($G$3*$G$6)-1)*EXP(-1*$G$3*A27)))^($G$4/$G$3))</f>
        <v>7.9776720576742965</v>
      </c>
    </row>
    <row r="28" spans="1:4" x14ac:dyDescent="0.25">
      <c r="A28" s="4">
        <v>0.02</v>
      </c>
      <c r="C28" s="4">
        <f t="shared" si="2"/>
        <v>7.9677128867035858</v>
      </c>
    </row>
    <row r="29" spans="1:4" x14ac:dyDescent="0.25">
      <c r="A29" s="4">
        <v>0.03</v>
      </c>
      <c r="C29" s="4">
        <f t="shared" ref="C29:C92" si="3">$G$5+LOG10($G$2*EXP(-1*$G$3*A29)*(EXP($G$3*$G$6))/(1+(EXP($G$3*$G$6)-1)*EXP(-1*$G$3*A29))+(1-$G$2)*EXP(-1*$G$4*A29)*((EXP($G$3*$G$6))/(1+(EXP($G$3*$G$6)-1)*EXP(-1*$G$3*A29)))^($G$4/$G$3))</f>
        <v>7.9571110478392084</v>
      </c>
    </row>
    <row r="30" spans="1:4" x14ac:dyDescent="0.25">
      <c r="A30" s="4">
        <v>0.04</v>
      </c>
      <c r="C30" s="4">
        <f t="shared" si="3"/>
        <v>7.9458420965015062</v>
      </c>
    </row>
    <row r="31" spans="1:4" x14ac:dyDescent="0.25">
      <c r="A31" s="4">
        <v>0.05</v>
      </c>
      <c r="C31" s="4">
        <f t="shared" si="3"/>
        <v>7.9338827846712432</v>
      </c>
    </row>
    <row r="32" spans="1:4" x14ac:dyDescent="0.25">
      <c r="A32" s="4">
        <v>0.06</v>
      </c>
      <c r="C32" s="4">
        <f t="shared" si="3"/>
        <v>7.9212113242365563</v>
      </c>
    </row>
    <row r="33" spans="1:3" x14ac:dyDescent="0.25">
      <c r="A33" s="4">
        <v>7.0000000000000007E-2</v>
      </c>
      <c r="C33" s="4">
        <f t="shared" si="3"/>
        <v>7.9078076473865577</v>
      </c>
    </row>
    <row r="34" spans="1:3" x14ac:dyDescent="0.25">
      <c r="A34" s="4">
        <v>0.08</v>
      </c>
      <c r="C34" s="4">
        <f t="shared" si="3"/>
        <v>7.8936536581056354</v>
      </c>
    </row>
    <row r="35" spans="1:3" x14ac:dyDescent="0.25">
      <c r="A35" s="4">
        <v>0.09</v>
      </c>
      <c r="C35" s="4">
        <f t="shared" si="3"/>
        <v>7.8787334685889858</v>
      </c>
    </row>
    <row r="36" spans="1:3" x14ac:dyDescent="0.25">
      <c r="A36" s="4">
        <v>0.1</v>
      </c>
      <c r="C36" s="4">
        <f t="shared" si="3"/>
        <v>7.8630336144023865</v>
      </c>
    </row>
    <row r="37" spans="1:3" x14ac:dyDescent="0.25">
      <c r="A37" s="4">
        <v>0.11</v>
      </c>
      <c r="C37" s="4">
        <f t="shared" si="3"/>
        <v>7.846543242470716</v>
      </c>
    </row>
    <row r="38" spans="1:3" x14ac:dyDescent="0.25">
      <c r="A38" s="4">
        <v>0.12</v>
      </c>
      <c r="C38" s="4">
        <f t="shared" si="3"/>
        <v>7.8292542665080926</v>
      </c>
    </row>
    <row r="39" spans="1:3" x14ac:dyDescent="0.25">
      <c r="A39" s="4">
        <v>0.13</v>
      </c>
      <c r="C39" s="4">
        <f t="shared" si="3"/>
        <v>7.8111614852880722</v>
      </c>
    </row>
    <row r="40" spans="1:3" x14ac:dyDescent="0.25">
      <c r="A40" s="4">
        <v>0.14000000000000001</v>
      </c>
      <c r="C40" s="4">
        <f t="shared" si="3"/>
        <v>7.7922626601675375</v>
      </c>
    </row>
    <row r="41" spans="1:3" x14ac:dyDescent="0.25">
      <c r="A41" s="4">
        <v>0.15</v>
      </c>
      <c r="C41" s="4">
        <f t="shared" si="3"/>
        <v>7.7725585494779343</v>
      </c>
    </row>
    <row r="42" spans="1:3" x14ac:dyDescent="0.25">
      <c r="A42" s="4">
        <v>0.16</v>
      </c>
      <c r="C42" s="4">
        <f t="shared" si="3"/>
        <v>7.7520528987232034</v>
      </c>
    </row>
    <row r="43" spans="1:3" x14ac:dyDescent="0.25">
      <c r="A43" s="4">
        <v>0.17</v>
      </c>
      <c r="C43" s="4">
        <f t="shared" si="3"/>
        <v>7.7307523869061328</v>
      </c>
    </row>
    <row r="44" spans="1:3" x14ac:dyDescent="0.25">
      <c r="A44" s="4">
        <v>0.18</v>
      </c>
      <c r="C44" s="4">
        <f t="shared" si="3"/>
        <v>7.7086665306701825</v>
      </c>
    </row>
    <row r="45" spans="1:3" x14ac:dyDescent="0.25">
      <c r="A45" s="4">
        <v>0.19</v>
      </c>
      <c r="C45" s="4">
        <f t="shared" si="3"/>
        <v>7.685807549219791</v>
      </c>
    </row>
    <row r="46" spans="1:3" x14ac:dyDescent="0.25">
      <c r="A46" s="4">
        <v>0.2</v>
      </c>
      <c r="C46" s="4">
        <f t="shared" si="3"/>
        <v>7.662190194103756</v>
      </c>
    </row>
    <row r="47" spans="1:3" x14ac:dyDescent="0.25">
      <c r="A47" s="4">
        <v>0.21</v>
      </c>
      <c r="C47" s="4">
        <f t="shared" si="3"/>
        <v>7.6378315488604027</v>
      </c>
    </row>
    <row r="48" spans="1:3" x14ac:dyDescent="0.25">
      <c r="A48" s="4">
        <v>0.22</v>
      </c>
      <c r="C48" s="4">
        <f t="shared" si="3"/>
        <v>7.612750804192923</v>
      </c>
    </row>
    <row r="49" spans="1:3" x14ac:dyDescent="0.25">
      <c r="A49" s="4">
        <v>0.23</v>
      </c>
      <c r="C49" s="4">
        <f t="shared" si="3"/>
        <v>7.5869690147489885</v>
      </c>
    </row>
    <row r="50" spans="1:3" x14ac:dyDescent="0.25">
      <c r="A50" s="4">
        <v>0.24</v>
      </c>
      <c r="C50" s="4">
        <f t="shared" si="3"/>
        <v>7.5605088437192363</v>
      </c>
    </row>
    <row r="51" spans="1:3" x14ac:dyDescent="0.25">
      <c r="A51" s="4">
        <v>0.25</v>
      </c>
      <c r="C51" s="4">
        <f t="shared" si="3"/>
        <v>7.5333943013595963</v>
      </c>
    </row>
    <row r="52" spans="1:3" x14ac:dyDescent="0.25">
      <c r="A52" s="4">
        <v>0.26</v>
      </c>
      <c r="C52" s="4">
        <f t="shared" si="3"/>
        <v>7.5056504832115607</v>
      </c>
    </row>
    <row r="53" spans="1:3" x14ac:dyDescent="0.25">
      <c r="A53" s="4">
        <v>0.27</v>
      </c>
      <c r="C53" s="4">
        <f t="shared" si="3"/>
        <v>7.4773033132813778</v>
      </c>
    </row>
    <row r="54" spans="1:3" x14ac:dyDescent="0.25">
      <c r="A54" s="4">
        <v>0.28000000000000003</v>
      </c>
      <c r="C54" s="4">
        <f t="shared" si="3"/>
        <v>7.4483792967887625</v>
      </c>
    </row>
    <row r="55" spans="1:3" x14ac:dyDescent="0.25">
      <c r="A55" s="4">
        <v>0.28999999999999998</v>
      </c>
      <c r="C55" s="4">
        <f t="shared" si="3"/>
        <v>7.4189052863550593</v>
      </c>
    </row>
    <row r="56" spans="1:3" x14ac:dyDescent="0.25">
      <c r="A56" s="4">
        <v>0.3</v>
      </c>
      <c r="C56" s="4">
        <f t="shared" si="3"/>
        <v>7.3889082647153694</v>
      </c>
    </row>
    <row r="57" spans="1:3" x14ac:dyDescent="0.25">
      <c r="A57" s="4">
        <v>0.31</v>
      </c>
      <c r="C57" s="4">
        <f t="shared" si="3"/>
        <v>7.3584151462500804</v>
      </c>
    </row>
    <row r="58" spans="1:3" x14ac:dyDescent="0.25">
      <c r="A58" s="4">
        <v>0.32</v>
      </c>
      <c r="C58" s="4">
        <f t="shared" si="3"/>
        <v>7.3274525988732773</v>
      </c>
    </row>
    <row r="59" spans="1:3" x14ac:dyDescent="0.25">
      <c r="A59" s="4">
        <v>0.33</v>
      </c>
      <c r="C59" s="4">
        <f t="shared" si="3"/>
        <v>7.2960468871160122</v>
      </c>
    </row>
    <row r="60" spans="1:3" x14ac:dyDescent="0.25">
      <c r="A60" s="4">
        <v>0.34</v>
      </c>
      <c r="C60" s="4">
        <f t="shared" si="3"/>
        <v>7.2642237366208215</v>
      </c>
    </row>
    <row r="61" spans="1:3" x14ac:dyDescent="0.25">
      <c r="A61" s="4">
        <v>0.35</v>
      </c>
      <c r="C61" s="4">
        <f t="shared" si="3"/>
        <v>7.2320082197322311</v>
      </c>
    </row>
    <row r="62" spans="1:3" x14ac:dyDescent="0.25">
      <c r="A62" s="4">
        <v>0.36</v>
      </c>
      <c r="C62" s="4">
        <f t="shared" si="3"/>
        <v>7.1994246614315562</v>
      </c>
    </row>
    <row r="63" spans="1:3" x14ac:dyDescent="0.25">
      <c r="A63" s="4">
        <v>0.37</v>
      </c>
      <c r="C63" s="4">
        <f t="shared" si="3"/>
        <v>7.1664965645228014</v>
      </c>
    </row>
    <row r="64" spans="1:3" x14ac:dyDescent="0.25">
      <c r="A64" s="4">
        <v>0.38</v>
      </c>
      <c r="C64" s="4">
        <f t="shared" si="3"/>
        <v>7.1332465527250992</v>
      </c>
    </row>
    <row r="65" spans="1:3" x14ac:dyDescent="0.25">
      <c r="A65" s="4">
        <v>0.39</v>
      </c>
      <c r="C65" s="4">
        <f t="shared" si="3"/>
        <v>7.0996963301581131</v>
      </c>
    </row>
    <row r="66" spans="1:3" x14ac:dyDescent="0.25">
      <c r="A66" s="4">
        <v>0.4</v>
      </c>
      <c r="C66" s="4">
        <f t="shared" si="3"/>
        <v>7.065866655610213</v>
      </c>
    </row>
    <row r="67" spans="1:3" x14ac:dyDescent="0.25">
      <c r="A67" s="4">
        <v>0.41</v>
      </c>
      <c r="C67" s="4">
        <f t="shared" si="3"/>
        <v>7.0317773299441022</v>
      </c>
    </row>
    <row r="68" spans="1:3" x14ac:dyDescent="0.25">
      <c r="A68" s="4">
        <v>0.42315000000000003</v>
      </c>
      <c r="C68" s="4">
        <f t="shared" si="3"/>
        <v>6.9865862131076222</v>
      </c>
    </row>
    <row r="69" spans="1:3" x14ac:dyDescent="0.25">
      <c r="A69" s="4">
        <v>0.43</v>
      </c>
      <c r="C69" s="4">
        <f t="shared" si="3"/>
        <v>6.9628941424901454</v>
      </c>
    </row>
    <row r="70" spans="1:3" x14ac:dyDescent="0.25">
      <c r="A70" s="4">
        <v>0.44</v>
      </c>
      <c r="C70" s="4">
        <f t="shared" si="3"/>
        <v>6.9281351311871724</v>
      </c>
    </row>
    <row r="71" spans="1:3" x14ac:dyDescent="0.25">
      <c r="A71" s="4">
        <v>0.45</v>
      </c>
      <c r="C71" s="4">
        <f t="shared" si="3"/>
        <v>6.8931862113660749</v>
      </c>
    </row>
    <row r="72" spans="1:3" x14ac:dyDescent="0.25">
      <c r="A72" s="4">
        <v>0.46</v>
      </c>
      <c r="C72" s="4">
        <f t="shared" si="3"/>
        <v>6.8580625548886696</v>
      </c>
    </row>
    <row r="73" spans="1:3" x14ac:dyDescent="0.25">
      <c r="A73" s="4">
        <v>0.47</v>
      </c>
      <c r="C73" s="4">
        <f t="shared" si="3"/>
        <v>6.8227784899969892</v>
      </c>
    </row>
    <row r="74" spans="1:3" x14ac:dyDescent="0.25">
      <c r="A74" s="4">
        <v>0.48</v>
      </c>
      <c r="C74" s="4">
        <f t="shared" si="3"/>
        <v>6.7873475397338758</v>
      </c>
    </row>
    <row r="75" spans="1:3" x14ac:dyDescent="0.25">
      <c r="A75" s="4">
        <v>0.49</v>
      </c>
      <c r="C75" s="4">
        <f t="shared" si="3"/>
        <v>6.7517824631135355</v>
      </c>
    </row>
    <row r="76" spans="1:3" x14ac:dyDescent="0.25">
      <c r="A76" s="4">
        <v>0.5</v>
      </c>
      <c r="C76" s="4">
        <f t="shared" si="3"/>
        <v>6.7160952982755795</v>
      </c>
    </row>
    <row r="77" spans="1:3" x14ac:dyDescent="0.25">
      <c r="A77" s="4">
        <v>0.51</v>
      </c>
      <c r="C77" s="4">
        <f t="shared" si="3"/>
        <v>6.6802974069696051</v>
      </c>
    </row>
    <row r="78" spans="1:3" x14ac:dyDescent="0.25">
      <c r="A78" s="4">
        <v>0.52</v>
      </c>
      <c r="C78" s="4">
        <f t="shared" si="3"/>
        <v>6.6443995198224153</v>
      </c>
    </row>
    <row r="79" spans="1:3" x14ac:dyDescent="0.25">
      <c r="A79" s="4">
        <v>0.53</v>
      </c>
      <c r="C79" s="4">
        <f t="shared" si="3"/>
        <v>6.6084117819357227</v>
      </c>
    </row>
    <row r="80" spans="1:3" x14ac:dyDescent="0.25">
      <c r="A80" s="4">
        <v>0.54</v>
      </c>
      <c r="C80" s="4">
        <f t="shared" si="3"/>
        <v>6.5723437984483866</v>
      </c>
    </row>
    <row r="81" spans="1:3" x14ac:dyDescent="0.25">
      <c r="A81" s="4">
        <v>0.55000000000000004</v>
      </c>
      <c r="C81" s="4">
        <f t="shared" si="3"/>
        <v>6.536204679773836</v>
      </c>
    </row>
    <row r="82" spans="1:3" x14ac:dyDescent="0.25">
      <c r="A82" s="4">
        <v>0.56000000000000005</v>
      </c>
      <c r="C82" s="4">
        <f t="shared" si="3"/>
        <v>6.500003086290687</v>
      </c>
    </row>
    <row r="83" spans="1:3" x14ac:dyDescent="0.25">
      <c r="A83" s="4">
        <v>0.56999999999999995</v>
      </c>
      <c r="C83" s="4">
        <f t="shared" si="3"/>
        <v>6.463747272323082</v>
      </c>
    </row>
    <row r="84" spans="1:3" x14ac:dyDescent="0.25">
      <c r="A84" s="4">
        <v>0.57999999999999996</v>
      </c>
      <c r="C84" s="4">
        <f t="shared" si="3"/>
        <v>6.427445129297606</v>
      </c>
    </row>
    <row r="85" spans="1:3" x14ac:dyDescent="0.25">
      <c r="A85" s="4">
        <v>0.59</v>
      </c>
      <c r="C85" s="4">
        <f t="shared" si="3"/>
        <v>6.3911042280063315</v>
      </c>
    </row>
    <row r="86" spans="1:3" x14ac:dyDescent="0.25">
      <c r="A86" s="4">
        <v>0.6</v>
      </c>
      <c r="C86" s="4">
        <f t="shared" si="3"/>
        <v>6.3547318599412979</v>
      </c>
    </row>
    <row r="87" spans="1:3" x14ac:dyDescent="0.25">
      <c r="A87" s="4">
        <v>0.61</v>
      </c>
      <c r="C87" s="4">
        <f t="shared" si="3"/>
        <v>6.3183350776952558</v>
      </c>
    </row>
    <row r="88" spans="1:3" x14ac:dyDescent="0.25">
      <c r="A88" s="4">
        <v>0.62</v>
      </c>
      <c r="C88" s="4">
        <f t="shared" si="3"/>
        <v>6.2819207344472723</v>
      </c>
    </row>
    <row r="89" spans="1:3" x14ac:dyDescent="0.25">
      <c r="A89" s="4">
        <v>0.63</v>
      </c>
      <c r="C89" s="4">
        <f t="shared" si="3"/>
        <v>6.2454955225705326</v>
      </c>
    </row>
    <row r="90" spans="1:3" x14ac:dyDescent="0.25">
      <c r="A90" s="4">
        <v>0.64</v>
      </c>
      <c r="C90" s="4">
        <f t="shared" si="3"/>
        <v>6.2090660114137872</v>
      </c>
    </row>
    <row r="91" spans="1:3" x14ac:dyDescent="0.25">
      <c r="A91" s="4">
        <v>0.65</v>
      </c>
      <c r="C91" s="4">
        <f t="shared" si="3"/>
        <v>6.1726386843178513</v>
      </c>
    </row>
    <row r="92" spans="1:3" x14ac:dyDescent="0.25">
      <c r="A92" s="4">
        <v>0.66</v>
      </c>
      <c r="C92" s="4">
        <f t="shared" si="3"/>
        <v>6.1362199749348072</v>
      </c>
    </row>
    <row r="93" spans="1:3" x14ac:dyDescent="0.25">
      <c r="A93" s="4">
        <v>0.67</v>
      </c>
      <c r="C93" s="4">
        <f t="shared" ref="C93:C156" si="4">$G$5+LOG10($G$2*EXP(-1*$G$3*A93)*(EXP($G$3*$G$6))/(1+(EXP($G$3*$G$6)-1)*EXP(-1*$G$3*A93))+(1-$G$2)*EXP(-1*$G$4*A93)*((EXP($G$3*$G$6))/(1+(EXP($G$3*$G$6)-1)*EXP(-1*$G$3*A93)))^($G$4/$G$3))</f>
        <v>6.0998163029202894</v>
      </c>
    </row>
    <row r="94" spans="1:3" x14ac:dyDescent="0.25">
      <c r="A94" s="4">
        <v>0.68</v>
      </c>
      <c r="C94" s="4">
        <f t="shared" si="4"/>
        <v>6.0634341090688295</v>
      </c>
    </row>
    <row r="95" spans="1:3" x14ac:dyDescent="0.25">
      <c r="A95" s="4">
        <v>0.69</v>
      </c>
      <c r="C95" s="4">
        <f t="shared" si="4"/>
        <v>6.0270798899587543</v>
      </c>
    </row>
    <row r="96" spans="1:3" x14ac:dyDescent="0.25">
      <c r="A96" s="4">
        <v>0.7</v>
      </c>
      <c r="C96" s="4">
        <f t="shared" si="4"/>
        <v>5.9907602321667817</v>
      </c>
    </row>
    <row r="97" spans="1:3" x14ac:dyDescent="0.25">
      <c r="A97" s="4">
        <v>0.71</v>
      </c>
      <c r="C97" s="4">
        <f t="shared" si="4"/>
        <v>5.9544818461032802</v>
      </c>
    </row>
    <row r="98" spans="1:3" x14ac:dyDescent="0.25">
      <c r="A98" s="4">
        <v>0.72</v>
      </c>
      <c r="C98" s="4">
        <f t="shared" si="4"/>
        <v>5.9182515995071512</v>
      </c>
    </row>
    <row r="99" spans="1:3" x14ac:dyDescent="0.25">
      <c r="A99" s="4">
        <v>0.73</v>
      </c>
      <c r="C99" s="4">
        <f t="shared" si="4"/>
        <v>5.8820765506244364</v>
      </c>
    </row>
    <row r="100" spans="1:3" x14ac:dyDescent="0.25">
      <c r="A100" s="4">
        <v>0.74</v>
      </c>
      <c r="C100" s="4">
        <f t="shared" si="4"/>
        <v>5.8459639810770332</v>
      </c>
    </row>
    <row r="101" spans="1:3" x14ac:dyDescent="0.25">
      <c r="A101" s="4">
        <v>0.75</v>
      </c>
      <c r="C101" s="4">
        <f t="shared" si="4"/>
        <v>5.8099214284071206</v>
      </c>
    </row>
    <row r="102" spans="1:3" x14ac:dyDescent="0.25">
      <c r="A102" s="4">
        <v>0.76</v>
      </c>
      <c r="C102" s="4">
        <f t="shared" si="4"/>
        <v>5.7739567182590434</v>
      </c>
    </row>
    <row r="103" spans="1:3" x14ac:dyDescent="0.25">
      <c r="A103" s="4">
        <v>0.77</v>
      </c>
      <c r="C103" s="4">
        <f t="shared" si="4"/>
        <v>5.7380779961333461</v>
      </c>
    </row>
    <row r="104" spans="1:3" x14ac:dyDescent="0.25">
      <c r="A104" s="4">
        <v>0.78</v>
      </c>
      <c r="C104" s="4">
        <f t="shared" si="4"/>
        <v>5.7022937586171807</v>
      </c>
    </row>
    <row r="105" spans="1:3" x14ac:dyDescent="0.25">
      <c r="A105" s="4">
        <v>0.79</v>
      </c>
      <c r="C105" s="4">
        <f t="shared" si="4"/>
        <v>5.6666128839615162</v>
      </c>
    </row>
    <row r="106" spans="1:3" x14ac:dyDescent="0.25">
      <c r="A106" s="4">
        <v>0.8</v>
      </c>
      <c r="C106" s="4">
        <f t="shared" si="4"/>
        <v>5.6310446618382652</v>
      </c>
    </row>
    <row r="107" spans="1:3" x14ac:dyDescent="0.25">
      <c r="A107" s="4">
        <v>0.81</v>
      </c>
      <c r="C107" s="4">
        <f t="shared" si="4"/>
        <v>5.5955988220697259</v>
      </c>
    </row>
    <row r="108" spans="1:3" x14ac:dyDescent="0.25">
      <c r="A108" s="4">
        <v>0.82</v>
      </c>
      <c r="C108" s="4">
        <f t="shared" si="4"/>
        <v>5.5602855620787119</v>
      </c>
    </row>
    <row r="109" spans="1:3" x14ac:dyDescent="0.25">
      <c r="A109" s="4">
        <v>0.83</v>
      </c>
      <c r="C109" s="4">
        <f t="shared" si="4"/>
        <v>5.525115572760642</v>
      </c>
    </row>
    <row r="110" spans="1:3" x14ac:dyDescent="0.25">
      <c r="A110" s="4">
        <v>0.84</v>
      </c>
      <c r="C110" s="4">
        <f t="shared" si="4"/>
        <v>5.4901000624291161</v>
      </c>
    </row>
    <row r="111" spans="1:3" x14ac:dyDescent="0.25">
      <c r="A111" s="4">
        <v>0.85</v>
      </c>
      <c r="C111" s="4">
        <f t="shared" si="4"/>
        <v>5.4552507784346513</v>
      </c>
    </row>
    <row r="112" spans="1:3" x14ac:dyDescent="0.25">
      <c r="A112" s="4">
        <v>0.86</v>
      </c>
      <c r="C112" s="4">
        <f t="shared" si="4"/>
        <v>5.420580026003158</v>
      </c>
    </row>
    <row r="113" spans="1:3" x14ac:dyDescent="0.25">
      <c r="A113" s="4">
        <v>0.87</v>
      </c>
      <c r="C113" s="4">
        <f t="shared" si="4"/>
        <v>5.3861006837874443</v>
      </c>
    </row>
    <row r="114" spans="1:3" x14ac:dyDescent="0.25">
      <c r="A114" s="4">
        <v>0.88</v>
      </c>
      <c r="C114" s="4">
        <f t="shared" si="4"/>
        <v>5.3518262155729515</v>
      </c>
    </row>
    <row r="115" spans="1:3" x14ac:dyDescent="0.25">
      <c r="A115" s="4">
        <v>0.89</v>
      </c>
      <c r="C115" s="4">
        <f t="shared" si="4"/>
        <v>5.3177706775297127</v>
      </c>
    </row>
    <row r="116" spans="1:3" x14ac:dyDescent="0.25">
      <c r="A116" s="4">
        <v>0.9</v>
      </c>
      <c r="C116" s="4">
        <f t="shared" si="4"/>
        <v>5.2839487203583051</v>
      </c>
    </row>
    <row r="117" spans="1:3" x14ac:dyDescent="0.25">
      <c r="A117" s="4">
        <v>0.91</v>
      </c>
      <c r="C117" s="4">
        <f t="shared" si="4"/>
        <v>5.2503755856407235</v>
      </c>
    </row>
    <row r="118" spans="1:3" x14ac:dyDescent="0.25">
      <c r="A118" s="4">
        <v>0.92</v>
      </c>
      <c r="C118" s="4">
        <f t="shared" si="4"/>
        <v>5.2170670956803988</v>
      </c>
    </row>
    <row r="119" spans="1:3" x14ac:dyDescent="0.25">
      <c r="A119" s="4">
        <v>0.93</v>
      </c>
      <c r="C119" s="4">
        <f t="shared" si="4"/>
        <v>5.1840396361022192</v>
      </c>
    </row>
    <row r="120" spans="1:3" x14ac:dyDescent="0.25">
      <c r="A120" s="4">
        <v>0.94</v>
      </c>
      <c r="C120" s="4">
        <f t="shared" si="4"/>
        <v>5.1513101304866042</v>
      </c>
    </row>
    <row r="121" spans="1:3" x14ac:dyDescent="0.25">
      <c r="A121" s="4">
        <v>0.95</v>
      </c>
      <c r="C121" s="4">
        <f t="shared" si="4"/>
        <v>5.1188960063351328</v>
      </c>
    </row>
    <row r="122" spans="1:3" x14ac:dyDescent="0.25">
      <c r="A122" s="4">
        <v>0.96</v>
      </c>
      <c r="C122" s="4">
        <f t="shared" si="4"/>
        <v>5.0868151517124049</v>
      </c>
    </row>
    <row r="123" spans="1:3" x14ac:dyDescent="0.25">
      <c r="A123" s="4">
        <v>0.97</v>
      </c>
      <c r="C123" s="4">
        <f t="shared" si="4"/>
        <v>5.0550858619831995</v>
      </c>
    </row>
    <row r="124" spans="1:3" x14ac:dyDescent="0.25">
      <c r="A124" s="4">
        <v>0.98</v>
      </c>
      <c r="C124" s="4">
        <f t="shared" si="4"/>
        <v>5.0237267761686617</v>
      </c>
    </row>
    <row r="125" spans="1:3" x14ac:dyDescent="0.25">
      <c r="A125" s="4">
        <v>0.99</v>
      </c>
      <c r="C125" s="4">
        <f t="shared" si="4"/>
        <v>4.9927568025825861</v>
      </c>
    </row>
    <row r="126" spans="1:3" x14ac:dyDescent="0.25">
      <c r="A126" s="4">
        <v>1</v>
      </c>
      <c r="C126" s="4">
        <f t="shared" si="4"/>
        <v>4.9621950335805156</v>
      </c>
    </row>
    <row r="127" spans="1:3" x14ac:dyDescent="0.25">
      <c r="A127" s="4">
        <v>1.01</v>
      </c>
      <c r="C127" s="4">
        <f t="shared" si="4"/>
        <v>4.9320606494603867</v>
      </c>
    </row>
    <row r="128" spans="1:3" x14ac:dyDescent="0.25">
      <c r="A128" s="4">
        <v>1.02</v>
      </c>
      <c r="C128" s="4">
        <f t="shared" si="4"/>
        <v>4.9023728117927821</v>
      </c>
    </row>
    <row r="129" spans="1:3" x14ac:dyDescent="0.25">
      <c r="A129" s="4">
        <v>1.03</v>
      </c>
      <c r="C129" s="4">
        <f t="shared" si="4"/>
        <v>4.8731505467281933</v>
      </c>
    </row>
    <row r="130" spans="1:3" x14ac:dyDescent="0.25">
      <c r="A130" s="4">
        <v>1.04</v>
      </c>
      <c r="C130" s="4">
        <f t="shared" si="4"/>
        <v>4.8444126191227905</v>
      </c>
    </row>
    <row r="131" spans="1:3" x14ac:dyDescent="0.25">
      <c r="A131" s="4">
        <v>1.05</v>
      </c>
      <c r="C131" s="4">
        <f t="shared" si="4"/>
        <v>4.8161773986357819</v>
      </c>
    </row>
    <row r="132" spans="1:3" x14ac:dyDescent="0.25">
      <c r="A132" s="4">
        <v>1.06</v>
      </c>
      <c r="C132" s="4">
        <f t="shared" si="4"/>
        <v>4.7884627192705231</v>
      </c>
    </row>
    <row r="133" spans="1:3" x14ac:dyDescent="0.25">
      <c r="A133" s="4">
        <v>1.07</v>
      </c>
      <c r="C133" s="4">
        <f t="shared" si="4"/>
        <v>4.7612857341466484</v>
      </c>
    </row>
    <row r="134" spans="1:3" x14ac:dyDescent="0.25">
      <c r="A134" s="4">
        <v>1.08</v>
      </c>
      <c r="C134" s="4">
        <f t="shared" si="4"/>
        <v>4.7346627675878405</v>
      </c>
    </row>
    <row r="135" spans="1:3" x14ac:dyDescent="0.25">
      <c r="A135" s="4">
        <v>1.0900000000000001</v>
      </c>
      <c r="C135" s="4">
        <f t="shared" si="4"/>
        <v>4.7086091668749397</v>
      </c>
    </row>
    <row r="136" spans="1:3" x14ac:dyDescent="0.25">
      <c r="A136" s="4">
        <v>1.1000000000000001</v>
      </c>
      <c r="C136" s="4">
        <f t="shared" si="4"/>
        <v>4.6831391562316034</v>
      </c>
    </row>
    <row r="137" spans="1:3" x14ac:dyDescent="0.25">
      <c r="A137" s="4">
        <v>1.1100000000000001</v>
      </c>
      <c r="C137" s="4">
        <f t="shared" si="4"/>
        <v>4.6582656957650954</v>
      </c>
    </row>
    <row r="138" spans="1:3" x14ac:dyDescent="0.25">
      <c r="A138" s="4">
        <v>1.1200000000000001</v>
      </c>
      <c r="C138" s="4">
        <f t="shared" si="4"/>
        <v>4.6340003481645553</v>
      </c>
    </row>
    <row r="139" spans="1:3" x14ac:dyDescent="0.25">
      <c r="A139" s="4">
        <v>1.1299999999999999</v>
      </c>
      <c r="C139" s="4">
        <f t="shared" si="4"/>
        <v>4.6103531559527831</v>
      </c>
    </row>
    <row r="140" spans="1:3" x14ac:dyDescent="0.25">
      <c r="A140" s="4">
        <v>1.1399999999999999</v>
      </c>
      <c r="C140" s="4">
        <f t="shared" si="4"/>
        <v>4.5873325319878138</v>
      </c>
    </row>
    <row r="141" spans="1:3" x14ac:dyDescent="0.25">
      <c r="A141" s="4">
        <v>1.1499999999999999</v>
      </c>
      <c r="C141" s="4">
        <f t="shared" si="4"/>
        <v>4.5649451657145113</v>
      </c>
    </row>
    <row r="142" spans="1:3" x14ac:dyDescent="0.25">
      <c r="A142" s="4">
        <v>1.1599999999999999</v>
      </c>
      <c r="C142" s="4">
        <f t="shared" si="4"/>
        <v>4.5431959473763017</v>
      </c>
    </row>
    <row r="143" spans="1:3" x14ac:dyDescent="0.25">
      <c r="A143" s="4">
        <v>1.17</v>
      </c>
      <c r="C143" s="4">
        <f t="shared" si="4"/>
        <v>4.522087912020238</v>
      </c>
    </row>
    <row r="144" spans="1:3" x14ac:dyDescent="0.25">
      <c r="A144" s="4">
        <v>1.18</v>
      </c>
      <c r="C144" s="4">
        <f t="shared" si="4"/>
        <v>4.5016222046773464</v>
      </c>
    </row>
    <row r="145" spans="1:3" x14ac:dyDescent="0.25">
      <c r="A145" s="4">
        <v>1.19</v>
      </c>
      <c r="C145" s="4">
        <f t="shared" si="4"/>
        <v>4.4817980675915479</v>
      </c>
    </row>
    <row r="146" spans="1:3" x14ac:dyDescent="0.25">
      <c r="A146" s="4">
        <v>1.2</v>
      </c>
      <c r="C146" s="4">
        <f t="shared" si="4"/>
        <v>4.4626128498249882</v>
      </c>
    </row>
    <row r="147" spans="1:3" x14ac:dyDescent="0.25">
      <c r="A147" s="4">
        <v>1.21</v>
      </c>
      <c r="C147" s="4">
        <f t="shared" si="4"/>
        <v>4.4440620390083314</v>
      </c>
    </row>
    <row r="148" spans="1:3" x14ac:dyDescent="0.25">
      <c r="A148" s="4">
        <v>1.22</v>
      </c>
      <c r="C148" s="4">
        <f t="shared" si="4"/>
        <v>4.426139314455166</v>
      </c>
    </row>
    <row r="149" spans="1:3" x14ac:dyDescent="0.25">
      <c r="A149" s="4">
        <v>1.23</v>
      </c>
      <c r="C149" s="4">
        <f t="shared" si="4"/>
        <v>4.4088366203435339</v>
      </c>
    </row>
    <row r="150" spans="1:3" x14ac:dyDescent="0.25">
      <c r="A150" s="4">
        <v>1.24</v>
      </c>
      <c r="C150" s="4">
        <f t="shared" si="4"/>
        <v>4.3921442572055778</v>
      </c>
    </row>
    <row r="151" spans="1:3" x14ac:dyDescent="0.25">
      <c r="A151" s="4">
        <v>1.25</v>
      </c>
      <c r="C151" s="4">
        <f t="shared" si="4"/>
        <v>4.3760509895762176</v>
      </c>
    </row>
    <row r="152" spans="1:3" x14ac:dyDescent="0.25">
      <c r="A152" s="4">
        <v>1.26</v>
      </c>
      <c r="C152" s="4">
        <f t="shared" si="4"/>
        <v>4.3605441673467045</v>
      </c>
    </row>
    <row r="153" spans="1:3" x14ac:dyDescent="0.25">
      <c r="A153" s="4">
        <v>1.27</v>
      </c>
      <c r="C153" s="4">
        <f t="shared" si="4"/>
        <v>4.3456098581572293</v>
      </c>
    </row>
    <row r="154" spans="1:3" x14ac:dyDescent="0.25">
      <c r="A154" s="4">
        <v>1.28</v>
      </c>
      <c r="C154" s="4">
        <f t="shared" si="4"/>
        <v>4.3312329880472582</v>
      </c>
    </row>
    <row r="155" spans="1:3" x14ac:dyDescent="0.25">
      <c r="A155" s="4">
        <v>1.29</v>
      </c>
      <c r="C155" s="4">
        <f t="shared" si="4"/>
        <v>4.3173974875610925</v>
      </c>
    </row>
    <row r="156" spans="1:3" x14ac:dyDescent="0.25">
      <c r="A156" s="4">
        <v>1.3</v>
      </c>
      <c r="C156" s="4">
        <f t="shared" si="4"/>
        <v>4.3040864405726342</v>
      </c>
    </row>
    <row r="157" spans="1:3" x14ac:dyDescent="0.25">
      <c r="A157" s="4">
        <v>1.31</v>
      </c>
      <c r="C157" s="4">
        <f t="shared" ref="C157:C220" si="5">$G$5+LOG10($G$2*EXP(-1*$G$3*A157)*(EXP($G$3*$G$6))/(1+(EXP($G$3*$G$6)-1)*EXP(-1*$G$3*A157))+(1-$G$2)*EXP(-1*$G$4*A157)*((EXP($G$3*$G$6))/(1+(EXP($G$3*$G$6)-1)*EXP(-1*$G$3*A157)))^($G$4/$G$3))</f>
        <v>4.2912822332372951</v>
      </c>
    </row>
    <row r="158" spans="1:3" x14ac:dyDescent="0.25">
      <c r="A158" s="4">
        <v>1.32</v>
      </c>
      <c r="C158" s="4">
        <f t="shared" si="5"/>
        <v>4.2789667006875938</v>
      </c>
    </row>
    <row r="159" spans="1:3" x14ac:dyDescent="0.25">
      <c r="A159" s="4">
        <v>1.33</v>
      </c>
      <c r="C159" s="4">
        <f t="shared" si="5"/>
        <v>4.2671212693475695</v>
      </c>
    </row>
    <row r="160" spans="1:3" x14ac:dyDescent="0.25">
      <c r="A160" s="4">
        <v>1.34</v>
      </c>
      <c r="C160" s="4">
        <f t="shared" si="5"/>
        <v>4.2557270930346887</v>
      </c>
    </row>
    <row r="161" spans="1:3" x14ac:dyDescent="0.25">
      <c r="A161" s="4">
        <v>1.35</v>
      </c>
      <c r="C161" s="4">
        <f t="shared" si="5"/>
        <v>4.2447651813314815</v>
      </c>
    </row>
    <row r="162" spans="1:3" x14ac:dyDescent="0.25">
      <c r="A162" s="4">
        <v>1.36</v>
      </c>
      <c r="C162" s="4">
        <f t="shared" si="5"/>
        <v>4.2342165190290251</v>
      </c>
    </row>
    <row r="163" spans="1:3" x14ac:dyDescent="0.25">
      <c r="A163" s="4">
        <v>1.37</v>
      </c>
      <c r="C163" s="4">
        <f t="shared" si="5"/>
        <v>4.2240621757585055</v>
      </c>
    </row>
    <row r="164" spans="1:3" x14ac:dyDescent="0.25">
      <c r="A164" s="4">
        <v>1.38</v>
      </c>
      <c r="C164" s="4">
        <f t="shared" si="5"/>
        <v>4.2142834052253217</v>
      </c>
    </row>
    <row r="165" spans="1:3" x14ac:dyDescent="0.25">
      <c r="A165" s="4">
        <v>1.39</v>
      </c>
      <c r="C165" s="4">
        <f t="shared" si="5"/>
        <v>4.204861733734786</v>
      </c>
    </row>
    <row r="166" spans="1:3" x14ac:dyDescent="0.25">
      <c r="A166" s="4">
        <v>1.4</v>
      </c>
      <c r="C166" s="4">
        <f t="shared" si="5"/>
        <v>4.1957790379437796</v>
      </c>
    </row>
    <row r="167" spans="1:3" x14ac:dyDescent="0.25">
      <c r="A167" s="4">
        <v>1.41</v>
      </c>
      <c r="C167" s="4">
        <f t="shared" si="5"/>
        <v>4.1870176119853024</v>
      </c>
    </row>
    <row r="168" spans="1:3" x14ac:dyDescent="0.25">
      <c r="A168" s="4">
        <v>1.42</v>
      </c>
      <c r="C168" s="4">
        <f t="shared" si="5"/>
        <v>4.178560224291056</v>
      </c>
    </row>
    <row r="169" spans="1:3" x14ac:dyDescent="0.25">
      <c r="A169" s="4">
        <v>1.43</v>
      </c>
      <c r="C169" s="4">
        <f t="shared" si="5"/>
        <v>4.1703901645812316</v>
      </c>
    </row>
    <row r="170" spans="1:3" x14ac:dyDescent="0.25">
      <c r="A170" s="4">
        <v>1.44</v>
      </c>
      <c r="C170" s="4">
        <f t="shared" si="5"/>
        <v>4.1624912816015902</v>
      </c>
    </row>
    <row r="171" spans="1:3" x14ac:dyDescent="0.25">
      <c r="A171" s="4">
        <v>1.45</v>
      </c>
      <c r="C171" s="4">
        <f t="shared" si="5"/>
        <v>4.1548480122683547</v>
      </c>
    </row>
    <row r="172" spans="1:3" x14ac:dyDescent="0.25">
      <c r="A172" s="4">
        <v>1.46</v>
      </c>
      <c r="C172" s="4">
        <f t="shared" si="5"/>
        <v>4.147445402934129</v>
      </c>
    </row>
    <row r="173" spans="1:3" x14ac:dyDescent="0.25">
      <c r="A173" s="4">
        <v>1.47</v>
      </c>
      <c r="C173" s="4">
        <f t="shared" si="5"/>
        <v>4.1402691235164966</v>
      </c>
    </row>
    <row r="174" spans="1:3" x14ac:dyDescent="0.25">
      <c r="A174" s="4">
        <v>1.48</v>
      </c>
      <c r="C174" s="4">
        <f t="shared" si="5"/>
        <v>4.1333054752387834</v>
      </c>
    </row>
    <row r="175" spans="1:3" x14ac:dyDescent="0.25">
      <c r="A175" s="4">
        <v>1.49</v>
      </c>
      <c r="C175" s="4">
        <f t="shared" si="5"/>
        <v>4.1265413927230785</v>
      </c>
    </row>
    <row r="176" spans="1:3" x14ac:dyDescent="0.25">
      <c r="A176" s="4">
        <v>1.5</v>
      </c>
      <c r="C176" s="4">
        <f t="shared" si="5"/>
        <v>4.1199644411526171</v>
      </c>
    </row>
    <row r="177" spans="1:3" x14ac:dyDescent="0.25">
      <c r="A177" s="4">
        <v>1.51</v>
      </c>
      <c r="C177" s="4">
        <f t="shared" si="5"/>
        <v>4.1135628091869991</v>
      </c>
    </row>
    <row r="178" spans="1:3" x14ac:dyDescent="0.25">
      <c r="A178" s="4">
        <v>1.52</v>
      </c>
      <c r="C178" s="4">
        <f t="shared" si="5"/>
        <v>4.1073252982724551</v>
      </c>
    </row>
    <row r="179" spans="1:3" x14ac:dyDescent="0.25">
      <c r="A179" s="4">
        <v>1.53</v>
      </c>
      <c r="C179" s="4">
        <f t="shared" si="5"/>
        <v>4.1012413089428215</v>
      </c>
    </row>
    <row r="180" spans="1:3" x14ac:dyDescent="0.25">
      <c r="A180" s="4">
        <v>1.54</v>
      </c>
      <c r="C180" s="4">
        <f t="shared" si="5"/>
        <v>4.0953008246573113</v>
      </c>
    </row>
    <row r="181" spans="1:3" x14ac:dyDescent="0.25">
      <c r="A181" s="4">
        <v>1.55</v>
      </c>
      <c r="C181" s="4">
        <f t="shared" si="5"/>
        <v>4.0894943936701749</v>
      </c>
    </row>
    <row r="182" spans="1:3" x14ac:dyDescent="0.25">
      <c r="A182" s="4">
        <v>1.56</v>
      </c>
      <c r="C182" s="4">
        <f t="shared" si="5"/>
        <v>4.0838131093765142</v>
      </c>
    </row>
    <row r="183" spans="1:3" x14ac:dyDescent="0.25">
      <c r="A183" s="4">
        <v>1.57</v>
      </c>
      <c r="C183" s="4">
        <f t="shared" si="5"/>
        <v>4.0782485895288607</v>
      </c>
    </row>
    <row r="184" spans="1:3" x14ac:dyDescent="0.25">
      <c r="A184" s="4">
        <v>1.58</v>
      </c>
      <c r="C184" s="4">
        <f t="shared" si="5"/>
        <v>4.0727929546715425</v>
      </c>
    </row>
    <row r="185" spans="1:3" x14ac:dyDescent="0.25">
      <c r="A185" s="4">
        <v>1.59</v>
      </c>
      <c r="C185" s="4">
        <f t="shared" si="5"/>
        <v>4.067438806094934</v>
      </c>
    </row>
    <row r="186" spans="1:3" x14ac:dyDescent="0.25">
      <c r="A186" s="4">
        <v>1.6</v>
      </c>
      <c r="C186" s="4">
        <f t="shared" si="5"/>
        <v>4.0621792035698698</v>
      </c>
    </row>
    <row r="187" spans="1:3" x14ac:dyDescent="0.25">
      <c r="A187" s="4">
        <v>1.61</v>
      </c>
      <c r="C187" s="4">
        <f t="shared" si="5"/>
        <v>4.0570076430839501</v>
      </c>
    </row>
    <row r="188" spans="1:3" x14ac:dyDescent="0.25">
      <c r="A188" s="4">
        <v>1.62</v>
      </c>
      <c r="C188" s="4">
        <f t="shared" si="5"/>
        <v>4.051918034766401</v>
      </c>
    </row>
    <row r="189" spans="1:3" x14ac:dyDescent="0.25">
      <c r="A189" s="4">
        <v>1.63</v>
      </c>
      <c r="C189" s="4">
        <f t="shared" si="5"/>
        <v>4.0469046811564677</v>
      </c>
    </row>
    <row r="190" spans="1:3" x14ac:dyDescent="0.25">
      <c r="A190" s="4">
        <v>1.64</v>
      </c>
      <c r="C190" s="4">
        <f t="shared" si="5"/>
        <v>4.0419622559420052</v>
      </c>
    </row>
    <row r="191" spans="1:3" x14ac:dyDescent="0.25">
      <c r="A191" s="4">
        <v>1.65</v>
      </c>
      <c r="C191" s="4">
        <f t="shared" si="5"/>
        <v>4.0370857832698528</v>
      </c>
    </row>
    <row r="192" spans="1:3" x14ac:dyDescent="0.25">
      <c r="A192" s="4">
        <v>1.66</v>
      </c>
      <c r="C192" s="4">
        <f t="shared" si="5"/>
        <v>4.032270617707451</v>
      </c>
    </row>
    <row r="193" spans="1:3" x14ac:dyDescent="0.25">
      <c r="A193" s="4">
        <v>1.67</v>
      </c>
      <c r="C193" s="4">
        <f t="shared" si="5"/>
        <v>4.0275124249159644</v>
      </c>
    </row>
    <row r="194" spans="1:3" x14ac:dyDescent="0.25">
      <c r="A194" s="4">
        <v>1.68</v>
      </c>
      <c r="C194" s="4">
        <f t="shared" si="5"/>
        <v>4.0228071630784656</v>
      </c>
    </row>
    <row r="195" spans="1:3" x14ac:dyDescent="0.25">
      <c r="A195" s="4">
        <v>1.69</v>
      </c>
      <c r="C195" s="4">
        <f t="shared" si="5"/>
        <v>4.0181510651124785</v>
      </c>
    </row>
    <row r="196" spans="1:3" x14ac:dyDescent="0.25">
      <c r="A196" s="4">
        <v>1.7</v>
      </c>
      <c r="C196" s="4">
        <f t="shared" si="5"/>
        <v>4.0135406216839984</v>
      </c>
    </row>
    <row r="197" spans="1:3" x14ac:dyDescent="0.25">
      <c r="A197" s="4">
        <v>1.71</v>
      </c>
      <c r="C197" s="4">
        <f t="shared" si="5"/>
        <v>4.0089725650298984</v>
      </c>
    </row>
    <row r="198" spans="1:3" x14ac:dyDescent="0.25">
      <c r="A198" s="4">
        <v>1.72</v>
      </c>
      <c r="C198" s="4">
        <f t="shared" si="5"/>
        <v>4.0044438535870643</v>
      </c>
    </row>
    <row r="199" spans="1:3" x14ac:dyDescent="0.25">
      <c r="A199" s="4">
        <v>1.73</v>
      </c>
      <c r="C199" s="4">
        <f t="shared" si="5"/>
        <v>3.9999516574196017</v>
      </c>
    </row>
    <row r="200" spans="1:3" x14ac:dyDescent="0.25">
      <c r="A200" s="4">
        <v>1.74</v>
      </c>
      <c r="C200" s="4">
        <f t="shared" si="5"/>
        <v>3.9954933444297209</v>
      </c>
    </row>
    <row r="201" spans="1:3" x14ac:dyDescent="0.25">
      <c r="A201" s="4">
        <v>1.75</v>
      </c>
      <c r="C201" s="4">
        <f t="shared" si="5"/>
        <v>3.9910664673333711</v>
      </c>
    </row>
    <row r="202" spans="1:3" x14ac:dyDescent="0.25">
      <c r="A202" s="4">
        <v>1.76</v>
      </c>
      <c r="C202" s="4">
        <f t="shared" si="5"/>
        <v>3.9866687513780974</v>
      </c>
    </row>
    <row r="203" spans="1:3" x14ac:dyDescent="0.25">
      <c r="A203" s="4">
        <v>1.77</v>
      </c>
      <c r="C203" s="4">
        <f t="shared" si="5"/>
        <v>3.9822980827779064</v>
      </c>
    </row>
    <row r="204" spans="1:3" x14ac:dyDescent="0.25">
      <c r="A204" s="4">
        <v>1.78</v>
      </c>
      <c r="C204" s="4">
        <f t="shared" si="5"/>
        <v>3.9779524978379337</v>
      </c>
    </row>
    <row r="205" spans="1:3" x14ac:dyDescent="0.25">
      <c r="A205" s="4">
        <v>1.79</v>
      </c>
      <c r="C205" s="4">
        <f t="shared" si="5"/>
        <v>3.9736301727403385</v>
      </c>
    </row>
    <row r="206" spans="1:3" x14ac:dyDescent="0.25">
      <c r="A206" s="4">
        <v>1.8</v>
      </c>
      <c r="C206" s="4">
        <f t="shared" si="5"/>
        <v>3.9693294139620159</v>
      </c>
    </row>
    <row r="207" spans="1:3" x14ac:dyDescent="0.25">
      <c r="A207" s="4">
        <v>1.81</v>
      </c>
      <c r="C207" s="4">
        <f t="shared" si="5"/>
        <v>3.9650486492943111</v>
      </c>
    </row>
    <row r="208" spans="1:3" x14ac:dyDescent="0.25">
      <c r="A208" s="4">
        <v>1.82</v>
      </c>
      <c r="C208" s="4">
        <f t="shared" si="5"/>
        <v>3.9607864194348483</v>
      </c>
    </row>
    <row r="209" spans="1:3" x14ac:dyDescent="0.25">
      <c r="A209" s="4">
        <v>1.83</v>
      </c>
      <c r="C209" s="4">
        <f t="shared" si="5"/>
        <v>3.9565413701218697</v>
      </c>
    </row>
    <row r="210" spans="1:3" x14ac:dyDescent="0.25">
      <c r="A210" s="4">
        <v>1.84</v>
      </c>
      <c r="C210" s="4">
        <f t="shared" si="5"/>
        <v>3.9523122447819112</v>
      </c>
    </row>
    <row r="211" spans="1:3" x14ac:dyDescent="0.25">
      <c r="A211" s="4">
        <v>1.85</v>
      </c>
      <c r="C211" s="4">
        <f t="shared" si="5"/>
        <v>3.9480978776623648</v>
      </c>
    </row>
    <row r="212" spans="1:3" x14ac:dyDescent="0.25">
      <c r="A212" s="4">
        <v>1.86</v>
      </c>
      <c r="C212" s="4">
        <f t="shared" si="5"/>
        <v>3.943897187421241</v>
      </c>
    </row>
    <row r="213" spans="1:3" x14ac:dyDescent="0.25">
      <c r="A213" s="4">
        <v>1.87</v>
      </c>
      <c r="C213" s="4">
        <f t="shared" si="5"/>
        <v>3.9397091711474035</v>
      </c>
    </row>
    <row r="214" spans="1:3" x14ac:dyDescent="0.25">
      <c r="A214" s="4">
        <v>1.88</v>
      </c>
      <c r="C214" s="4">
        <f t="shared" si="5"/>
        <v>3.935532898785544</v>
      </c>
    </row>
    <row r="215" spans="1:3" x14ac:dyDescent="0.25">
      <c r="A215" s="4">
        <v>1.89</v>
      </c>
      <c r="C215" s="4">
        <f t="shared" si="5"/>
        <v>3.931367507941232</v>
      </c>
    </row>
    <row r="216" spans="1:3" x14ac:dyDescent="0.25">
      <c r="A216" s="4">
        <v>1.9</v>
      </c>
      <c r="C216" s="4">
        <f t="shared" si="5"/>
        <v>3.9272121990424527</v>
      </c>
    </row>
    <row r="217" spans="1:3" x14ac:dyDescent="0.25">
      <c r="A217" s="4">
        <v>1.91</v>
      </c>
      <c r="C217" s="4">
        <f t="shared" si="5"/>
        <v>3.9230662308352011</v>
      </c>
    </row>
    <row r="218" spans="1:3" x14ac:dyDescent="0.25">
      <c r="A218" s="4">
        <v>1.92</v>
      </c>
      <c r="C218" s="4">
        <f t="shared" si="5"/>
        <v>3.9189289161917609</v>
      </c>
    </row>
    <row r="219" spans="1:3" x14ac:dyDescent="0.25">
      <c r="A219" s="4">
        <v>1.93</v>
      </c>
      <c r="C219" s="4">
        <f t="shared" si="5"/>
        <v>3.9147996182114708</v>
      </c>
    </row>
    <row r="220" spans="1:3" x14ac:dyDescent="0.25">
      <c r="A220" s="4">
        <v>1.94</v>
      </c>
      <c r="C220" s="4">
        <f t="shared" si="5"/>
        <v>3.9106777465948088</v>
      </c>
    </row>
    <row r="221" spans="1:3" x14ac:dyDescent="0.25">
      <c r="A221" s="4">
        <v>1.95</v>
      </c>
      <c r="C221" s="4">
        <f t="shared" ref="C221:C284" si="6">$G$5+LOG10($G$2*EXP(-1*$G$3*A221)*(EXP($G$3*$G$6))/(1+(EXP($G$3*$G$6)-1)*EXP(-1*$G$3*A221))+(1-$G$2)*EXP(-1*$G$4*A221)*((EXP($G$3*$G$6))/(1+(EXP($G$3*$G$6)-1)*EXP(-1*$G$3*A221)))^($G$4/$G$3))</f>
        <v>3.9065627542727439</v>
      </c>
    </row>
    <row r="222" spans="1:3" x14ac:dyDescent="0.25">
      <c r="A222" s="4">
        <v>1.96</v>
      </c>
      <c r="C222" s="4">
        <f t="shared" si="6"/>
        <v>3.9024541342743095</v>
      </c>
    </row>
    <row r="223" spans="1:3" x14ac:dyDescent="0.25">
      <c r="A223" s="4">
        <v>1.97</v>
      </c>
      <c r="C223" s="4">
        <f t="shared" si="6"/>
        <v>3.8983514168163582</v>
      </c>
    </row>
    <row r="224" spans="1:3" x14ac:dyDescent="0.25">
      <c r="A224" s="4">
        <v>1.98</v>
      </c>
      <c r="C224" s="4">
        <f t="shared" si="6"/>
        <v>3.894254166600434</v>
      </c>
    </row>
    <row r="225" spans="1:3" x14ac:dyDescent="0.25">
      <c r="A225" s="4">
        <v>1.99</v>
      </c>
      <c r="C225" s="4">
        <f t="shared" si="6"/>
        <v>3.8901619803026071</v>
      </c>
    </row>
    <row r="226" spans="1:3" x14ac:dyDescent="0.25">
      <c r="A226" s="4">
        <v>2</v>
      </c>
      <c r="C226" s="4">
        <f t="shared" si="6"/>
        <v>3.8860744842429957</v>
      </c>
    </row>
    <row r="227" spans="1:3" x14ac:dyDescent="0.25">
      <c r="A227" s="4">
        <v>2.0099999999999998</v>
      </c>
      <c r="C227" s="4">
        <f t="shared" si="6"/>
        <v>3.8819913322225572</v>
      </c>
    </row>
    <row r="228" spans="1:3" x14ac:dyDescent="0.25">
      <c r="A228" s="4">
        <v>2.02</v>
      </c>
      <c r="C228" s="4">
        <f t="shared" si="6"/>
        <v>3.877912203515506</v>
      </c>
    </row>
    <row r="229" spans="1:3" x14ac:dyDescent="0.25">
      <c r="A229" s="4">
        <v>2.0299999999999998</v>
      </c>
      <c r="C229" s="4">
        <f t="shared" si="6"/>
        <v>3.8738368010064823</v>
      </c>
    </row>
    <row r="230" spans="1:3" x14ac:dyDescent="0.25">
      <c r="A230" s="4">
        <v>2.04</v>
      </c>
      <c r="C230" s="4">
        <f t="shared" si="6"/>
        <v>3.8697648494623111</v>
      </c>
    </row>
    <row r="231" spans="1:3" x14ac:dyDescent="0.25">
      <c r="A231" s="4">
        <v>2.0499999999999998</v>
      </c>
      <c r="C231" s="4">
        <f t="shared" si="6"/>
        <v>3.8656960939288556</v>
      </c>
    </row>
    <row r="232" spans="1:3" x14ac:dyDescent="0.25">
      <c r="A232" s="4">
        <v>2.06</v>
      </c>
      <c r="C232" s="4">
        <f t="shared" si="6"/>
        <v>3.8616302982441235</v>
      </c>
    </row>
    <row r="233" spans="1:3" x14ac:dyDescent="0.25">
      <c r="A233" s="4">
        <v>2.0699999999999998</v>
      </c>
      <c r="C233" s="4">
        <f t="shared" si="6"/>
        <v>3.8575672436593536</v>
      </c>
    </row>
    <row r="234" spans="1:3" x14ac:dyDescent="0.25">
      <c r="A234" s="4">
        <v>2.08</v>
      </c>
      <c r="C234" s="4">
        <f t="shared" si="6"/>
        <v>3.8535067275603954</v>
      </c>
    </row>
    <row r="235" spans="1:3" x14ac:dyDescent="0.25">
      <c r="A235" s="4">
        <v>2.09</v>
      </c>
      <c r="C235" s="4">
        <f t="shared" si="6"/>
        <v>3.8494485622822232</v>
      </c>
    </row>
    <row r="236" spans="1:3" x14ac:dyDescent="0.25">
      <c r="A236" s="4">
        <v>2.1</v>
      </c>
      <c r="C236" s="4">
        <f t="shared" si="6"/>
        <v>3.8453925740098907</v>
      </c>
    </row>
    <row r="237" spans="1:3" x14ac:dyDescent="0.25">
      <c r="A237" s="4">
        <v>2.11</v>
      </c>
      <c r="C237" s="4">
        <f t="shared" si="6"/>
        <v>3.8413386017597313</v>
      </c>
    </row>
    <row r="238" spans="1:3" x14ac:dyDescent="0.25">
      <c r="A238" s="4">
        <v>2.12</v>
      </c>
      <c r="C238" s="4">
        <f t="shared" si="6"/>
        <v>3.8372864964350226</v>
      </c>
    </row>
    <row r="239" spans="1:3" x14ac:dyDescent="0.25">
      <c r="A239" s="4">
        <v>2.13</v>
      </c>
      <c r="C239" s="4">
        <f t="shared" si="6"/>
        <v>3.8332361199507332</v>
      </c>
    </row>
    <row r="240" spans="1:3" x14ac:dyDescent="0.25">
      <c r="A240" s="4">
        <v>2.14</v>
      </c>
      <c r="C240" s="4">
        <f t="shared" si="6"/>
        <v>3.8291873444223663</v>
      </c>
    </row>
    <row r="241" spans="1:3" x14ac:dyDescent="0.25">
      <c r="A241" s="4">
        <v>2.15</v>
      </c>
      <c r="C241" s="4">
        <f t="shared" si="6"/>
        <v>3.8251400514142562</v>
      </c>
    </row>
    <row r="242" spans="1:3" x14ac:dyDescent="0.25">
      <c r="A242" s="4">
        <v>2.16</v>
      </c>
      <c r="C242" s="4">
        <f t="shared" si="6"/>
        <v>3.8210941312429894</v>
      </c>
    </row>
    <row r="243" spans="1:3" x14ac:dyDescent="0.25">
      <c r="A243" s="4">
        <v>2.17</v>
      </c>
      <c r="C243" s="4">
        <f t="shared" si="6"/>
        <v>3.8170494823319681</v>
      </c>
    </row>
    <row r="244" spans="1:3" x14ac:dyDescent="0.25">
      <c r="A244" s="4">
        <v>2.1800000000000002</v>
      </c>
      <c r="C244" s="4">
        <f t="shared" si="6"/>
        <v>3.8130060106133721</v>
      </c>
    </row>
    <row r="245" spans="1:3" x14ac:dyDescent="0.25">
      <c r="A245" s="4">
        <v>2.19</v>
      </c>
      <c r="C245" s="4">
        <f t="shared" si="6"/>
        <v>3.8089636289740794</v>
      </c>
    </row>
    <row r="246" spans="1:3" x14ac:dyDescent="0.25">
      <c r="A246" s="4">
        <v>2.2000000000000002</v>
      </c>
      <c r="C246" s="4">
        <f t="shared" si="6"/>
        <v>3.8049222567423255</v>
      </c>
    </row>
    <row r="247" spans="1:3" x14ac:dyDescent="0.25">
      <c r="A247" s="4">
        <v>2.21</v>
      </c>
      <c r="C247" s="4">
        <f t="shared" si="6"/>
        <v>3.8008818192121439</v>
      </c>
    </row>
    <row r="248" spans="1:3" x14ac:dyDescent="0.25">
      <c r="A248" s="4">
        <v>2.2200000000000002</v>
      </c>
      <c r="C248" s="4">
        <f t="shared" si="6"/>
        <v>3.7968422472027985</v>
      </c>
    </row>
    <row r="249" spans="1:3" x14ac:dyDescent="0.25">
      <c r="A249" s="4">
        <v>2.23</v>
      </c>
      <c r="C249" s="4">
        <f t="shared" si="6"/>
        <v>3.7928034766506817</v>
      </c>
    </row>
    <row r="250" spans="1:3" x14ac:dyDescent="0.25">
      <c r="A250" s="4">
        <v>2.2400000000000002</v>
      </c>
      <c r="C250" s="4">
        <f t="shared" si="6"/>
        <v>3.7887654482312598</v>
      </c>
    </row>
    <row r="251" spans="1:3" x14ac:dyDescent="0.25">
      <c r="A251" s="4">
        <v>2.25</v>
      </c>
      <c r="C251" s="4">
        <f t="shared" si="6"/>
        <v>3.7847281070088998</v>
      </c>
    </row>
    <row r="252" spans="1:3" x14ac:dyDescent="0.25">
      <c r="A252" s="4">
        <v>2.2599999999999998</v>
      </c>
      <c r="C252" s="4">
        <f t="shared" si="6"/>
        <v>3.7806914021125078</v>
      </c>
    </row>
    <row r="253" spans="1:3" x14ac:dyDescent="0.25">
      <c r="A253" s="4">
        <v>2.27</v>
      </c>
      <c r="C253" s="4">
        <f t="shared" si="6"/>
        <v>3.7766552864350889</v>
      </c>
    </row>
    <row r="254" spans="1:3" x14ac:dyDescent="0.25">
      <c r="A254" s="4">
        <v>2.2799999999999998</v>
      </c>
      <c r="C254" s="4">
        <f t="shared" si="6"/>
        <v>3.7726197163554813</v>
      </c>
    </row>
    <row r="255" spans="1:3" x14ac:dyDescent="0.25">
      <c r="A255" s="4">
        <v>2.29</v>
      </c>
      <c r="C255" s="4">
        <f t="shared" si="6"/>
        <v>3.7685846514806212</v>
      </c>
    </row>
    <row r="256" spans="1:3" x14ac:dyDescent="0.25">
      <c r="A256" s="4">
        <v>2.2999999999999998</v>
      </c>
      <c r="C256" s="4">
        <f t="shared" si="6"/>
        <v>3.7645500544068353</v>
      </c>
    </row>
    <row r="257" spans="1:3" x14ac:dyDescent="0.25">
      <c r="A257" s="4">
        <v>2.31</v>
      </c>
      <c r="C257" s="4">
        <f t="shared" si="6"/>
        <v>3.7605158904987563</v>
      </c>
    </row>
    <row r="258" spans="1:3" x14ac:dyDescent="0.25">
      <c r="A258" s="4">
        <v>2.3199999999999998</v>
      </c>
      <c r="C258" s="4">
        <f t="shared" si="6"/>
        <v>3.7564821276845741</v>
      </c>
    </row>
    <row r="259" spans="1:3" x14ac:dyDescent="0.25">
      <c r="A259" s="4">
        <v>2.33</v>
      </c>
      <c r="C259" s="4">
        <f t="shared" si="6"/>
        <v>3.7524487362664027</v>
      </c>
    </row>
    <row r="260" spans="1:3" x14ac:dyDescent="0.25">
      <c r="A260" s="4">
        <v>2.34</v>
      </c>
      <c r="C260" s="4">
        <f t="shared" si="6"/>
        <v>3.7484156887446671</v>
      </c>
    </row>
    <row r="261" spans="1:3" x14ac:dyDescent="0.25">
      <c r="A261" s="4">
        <v>2.35</v>
      </c>
      <c r="C261" s="4">
        <f t="shared" si="6"/>
        <v>3.7443829596554563</v>
      </c>
    </row>
    <row r="262" spans="1:3" x14ac:dyDescent="0.25">
      <c r="A262" s="4">
        <v>2.36</v>
      </c>
      <c r="C262" s="4">
        <f t="shared" si="6"/>
        <v>3.7403505254199123</v>
      </c>
    </row>
    <row r="263" spans="1:3" x14ac:dyDescent="0.25">
      <c r="A263" s="4">
        <v>2.37</v>
      </c>
      <c r="C263" s="4">
        <f t="shared" si="6"/>
        <v>3.7363183642047391</v>
      </c>
    </row>
    <row r="264" spans="1:3" x14ac:dyDescent="0.25">
      <c r="A264" s="4">
        <v>2.38</v>
      </c>
      <c r="C264" s="4">
        <f t="shared" si="6"/>
        <v>3.732286455793032</v>
      </c>
    </row>
    <row r="265" spans="1:3" x14ac:dyDescent="0.25">
      <c r="A265" s="4">
        <v>2.39</v>
      </c>
      <c r="C265" s="4">
        <f t="shared" si="6"/>
        <v>3.7282547814646563</v>
      </c>
    </row>
    <row r="266" spans="1:3" x14ac:dyDescent="0.25">
      <c r="A266" s="4">
        <v>2.4</v>
      </c>
      <c r="C266" s="4">
        <f t="shared" si="6"/>
        <v>3.7242233238854734</v>
      </c>
    </row>
    <row r="267" spans="1:3" x14ac:dyDescent="0.25">
      <c r="A267" s="4">
        <v>2.41</v>
      </c>
      <c r="C267" s="4">
        <f t="shared" si="6"/>
        <v>3.7201920670047555</v>
      </c>
    </row>
    <row r="268" spans="1:3" x14ac:dyDescent="0.25">
      <c r="A268" s="4">
        <v>2.42</v>
      </c>
      <c r="C268" s="4">
        <f t="shared" si="6"/>
        <v>3.7161609959601911</v>
      </c>
    </row>
    <row r="269" spans="1:3" x14ac:dyDescent="0.25">
      <c r="A269" s="4">
        <v>2.4300000000000002</v>
      </c>
      <c r="C269" s="4">
        <f t="shared" si="6"/>
        <v>3.7121300969899211</v>
      </c>
    </row>
    <row r="270" spans="1:3" x14ac:dyDescent="0.25">
      <c r="A270" s="4">
        <v>2.44</v>
      </c>
      <c r="C270" s="4">
        <f t="shared" si="6"/>
        <v>3.7080993573510765</v>
      </c>
    </row>
    <row r="271" spans="1:3" x14ac:dyDescent="0.25">
      <c r="A271" s="4">
        <v>2.4500000000000002</v>
      </c>
      <c r="C271" s="4">
        <f t="shared" si="6"/>
        <v>3.7040687652443456</v>
      </c>
    </row>
    <row r="272" spans="1:3" x14ac:dyDescent="0.25">
      <c r="A272" s="4">
        <v>2.46</v>
      </c>
      <c r="C272" s="4">
        <f t="shared" si="6"/>
        <v>3.700038309744123</v>
      </c>
    </row>
    <row r="273" spans="1:3" x14ac:dyDescent="0.25">
      <c r="A273" s="4">
        <v>2.4700000000000002</v>
      </c>
      <c r="C273" s="4">
        <f t="shared" si="6"/>
        <v>3.6960079807338273</v>
      </c>
    </row>
    <row r="274" spans="1:3" x14ac:dyDescent="0.25">
      <c r="A274" s="4">
        <v>2.48</v>
      </c>
      <c r="C274" s="4">
        <f t="shared" si="6"/>
        <v>3.6919777688460087</v>
      </c>
    </row>
    <row r="275" spans="1:3" x14ac:dyDescent="0.25">
      <c r="A275" s="4">
        <v>2.4900000000000002</v>
      </c>
      <c r="C275" s="4">
        <f t="shared" si="6"/>
        <v>3.6879476654068801</v>
      </c>
    </row>
    <row r="276" spans="1:3" x14ac:dyDescent="0.25">
      <c r="A276" s="4">
        <v>2.5</v>
      </c>
      <c r="C276" s="4">
        <f t="shared" si="6"/>
        <v>3.6839176623849639</v>
      </c>
    </row>
    <row r="277" spans="1:3" x14ac:dyDescent="0.25">
      <c r="A277" s="4">
        <v>2.5099999999999998</v>
      </c>
      <c r="C277" s="4">
        <f t="shared" si="6"/>
        <v>3.6798877523435314</v>
      </c>
    </row>
    <row r="278" spans="1:3" x14ac:dyDescent="0.25">
      <c r="A278" s="4">
        <v>2.52</v>
      </c>
      <c r="C278" s="4">
        <f t="shared" si="6"/>
        <v>3.6758579283965709</v>
      </c>
    </row>
    <row r="279" spans="1:3" x14ac:dyDescent="0.25">
      <c r="A279" s="4">
        <v>2.5299999999999998</v>
      </c>
      <c r="C279" s="4">
        <f t="shared" si="6"/>
        <v>3.6718281841680067</v>
      </c>
    </row>
    <row r="280" spans="1:3" x14ac:dyDescent="0.25">
      <c r="A280" s="4">
        <v>2.54</v>
      </c>
      <c r="C280" s="4">
        <f t="shared" si="6"/>
        <v>3.6677985137539428</v>
      </c>
    </row>
    <row r="281" spans="1:3" x14ac:dyDescent="0.25">
      <c r="A281" s="4">
        <v>2.5499999999999998</v>
      </c>
      <c r="C281" s="4">
        <f t="shared" si="6"/>
        <v>3.663768911687697</v>
      </c>
    </row>
    <row r="282" spans="1:3" x14ac:dyDescent="0.25">
      <c r="A282" s="4">
        <v>2.56</v>
      </c>
      <c r="C282" s="4">
        <f t="shared" si="6"/>
        <v>3.6597393729074312</v>
      </c>
    </row>
    <row r="283" spans="1:3" x14ac:dyDescent="0.25">
      <c r="A283" s="4">
        <v>2.57</v>
      </c>
      <c r="C283" s="4">
        <f t="shared" si="6"/>
        <v>3.6557098927261666</v>
      </c>
    </row>
    <row r="284" spans="1:3" x14ac:dyDescent="0.25">
      <c r="A284" s="4">
        <v>2.58</v>
      </c>
      <c r="C284" s="4">
        <f t="shared" si="6"/>
        <v>3.6516804668040308</v>
      </c>
    </row>
    <row r="285" spans="1:3" x14ac:dyDescent="0.25">
      <c r="A285" s="4">
        <v>2.59</v>
      </c>
      <c r="C285" s="4">
        <f t="shared" ref="C285:C348" si="7">$G$5+LOG10($G$2*EXP(-1*$G$3*A285)*(EXP($G$3*$G$6))/(1+(EXP($G$3*$G$6)-1)*EXP(-1*$G$3*A285))+(1-$G$2)*EXP(-1*$G$4*A285)*((EXP($G$3*$G$6))/(1+(EXP($G$3*$G$6)-1)*EXP(-1*$G$3*A285)))^($G$4/$G$3))</f>
        <v>3.6476510911225519</v>
      </c>
    </row>
    <row r="286" spans="1:3" x14ac:dyDescent="0.25">
      <c r="A286" s="4">
        <v>2.6</v>
      </c>
      <c r="C286" s="4">
        <f t="shared" si="7"/>
        <v>3.6436217619608566</v>
      </c>
    </row>
    <row r="287" spans="1:3" x14ac:dyDescent="0.25">
      <c r="A287" s="4">
        <v>2.61</v>
      </c>
      <c r="C287" s="4">
        <f t="shared" si="7"/>
        <v>3.6395924758736369</v>
      </c>
    </row>
    <row r="288" spans="1:3" x14ac:dyDescent="0.25">
      <c r="A288" s="4">
        <v>2.62</v>
      </c>
      <c r="C288" s="4">
        <f t="shared" si="7"/>
        <v>3.635563229670737</v>
      </c>
    </row>
    <row r="289" spans="1:3" x14ac:dyDescent="0.25">
      <c r="A289" s="4">
        <v>2.63</v>
      </c>
      <c r="C289" s="4">
        <f t="shared" si="7"/>
        <v>3.6315340203982647</v>
      </c>
    </row>
    <row r="290" spans="1:3" x14ac:dyDescent="0.25">
      <c r="A290" s="4">
        <v>2.64</v>
      </c>
      <c r="C290" s="4">
        <f t="shared" si="7"/>
        <v>3.6275048453210887</v>
      </c>
    </row>
    <row r="291" spans="1:3" x14ac:dyDescent="0.25">
      <c r="A291" s="4">
        <v>2.65</v>
      </c>
      <c r="C291" s="4">
        <f t="shared" si="7"/>
        <v>3.623475701906643</v>
      </c>
    </row>
    <row r="292" spans="1:3" x14ac:dyDescent="0.25">
      <c r="A292" s="4">
        <v>2.66</v>
      </c>
      <c r="C292" s="4">
        <f t="shared" si="7"/>
        <v>3.6194465878099242</v>
      </c>
    </row>
    <row r="293" spans="1:3" x14ac:dyDescent="0.25">
      <c r="A293" s="4">
        <v>2.67</v>
      </c>
      <c r="C293" s="4">
        <f t="shared" si="7"/>
        <v>3.6154175008595999</v>
      </c>
    </row>
    <row r="294" spans="1:3" x14ac:dyDescent="0.25">
      <c r="A294" s="4">
        <v>2.68</v>
      </c>
      <c r="C294" s="4">
        <f t="shared" si="7"/>
        <v>3.6113884390451467</v>
      </c>
    </row>
    <row r="295" spans="1:3" x14ac:dyDescent="0.25">
      <c r="A295" s="4">
        <v>2.69</v>
      </c>
      <c r="C295" s="4">
        <f t="shared" si="7"/>
        <v>3.6073594005049463</v>
      </c>
    </row>
    <row r="296" spans="1:3" x14ac:dyDescent="0.25">
      <c r="A296" s="4">
        <v>2.7</v>
      </c>
      <c r="C296" s="4">
        <f t="shared" si="7"/>
        <v>3.6033303835152486</v>
      </c>
    </row>
    <row r="297" spans="1:3" x14ac:dyDescent="0.25">
      <c r="A297" s="4">
        <v>2.71</v>
      </c>
      <c r="C297" s="4">
        <f t="shared" si="7"/>
        <v>3.5993013864799703</v>
      </c>
    </row>
    <row r="298" spans="1:3" x14ac:dyDescent="0.25">
      <c r="A298" s="4">
        <v>2.72</v>
      </c>
      <c r="C298" s="4">
        <f t="shared" si="7"/>
        <v>3.5952724079212359</v>
      </c>
    </row>
    <row r="299" spans="1:3" x14ac:dyDescent="0.25">
      <c r="A299" s="4">
        <v>2.73</v>
      </c>
      <c r="C299" s="4">
        <f t="shared" si="7"/>
        <v>3.5912434464706218</v>
      </c>
    </row>
    <row r="300" spans="1:3" x14ac:dyDescent="0.25">
      <c r="A300" s="4">
        <v>2.74</v>
      </c>
      <c r="C300" s="4">
        <f t="shared" si="7"/>
        <v>3.5872145008610552</v>
      </c>
    </row>
    <row r="301" spans="1:3" x14ac:dyDescent="0.25">
      <c r="A301" s="4">
        <v>2.75</v>
      </c>
      <c r="C301" s="4">
        <f t="shared" si="7"/>
        <v>3.5831855699193023</v>
      </c>
    </row>
    <row r="302" spans="1:3" x14ac:dyDescent="0.25">
      <c r="A302" s="4">
        <v>2.76</v>
      </c>
      <c r="C302" s="4">
        <f t="shared" si="7"/>
        <v>3.579156652559023</v>
      </c>
    </row>
    <row r="303" spans="1:3" x14ac:dyDescent="0.25">
      <c r="A303" s="4">
        <v>2.77</v>
      </c>
      <c r="C303" s="4">
        <f t="shared" si="7"/>
        <v>3.5751277477743333</v>
      </c>
    </row>
    <row r="304" spans="1:3" x14ac:dyDescent="0.25">
      <c r="A304" s="4">
        <v>2.78</v>
      </c>
      <c r="C304" s="4">
        <f t="shared" si="7"/>
        <v>3.5710988546338474</v>
      </c>
    </row>
    <row r="305" spans="1:3" x14ac:dyDescent="0.25">
      <c r="A305" s="4">
        <v>2.79</v>
      </c>
      <c r="C305" s="4">
        <f t="shared" si="7"/>
        <v>3.56706997227516</v>
      </c>
    </row>
    <row r="306" spans="1:3" x14ac:dyDescent="0.25">
      <c r="A306" s="4">
        <v>2.8</v>
      </c>
      <c r="C306" s="4">
        <f t="shared" si="7"/>
        <v>3.5630410998997384</v>
      </c>
    </row>
    <row r="307" spans="1:3" x14ac:dyDescent="0.25">
      <c r="A307" s="4">
        <v>2.81</v>
      </c>
      <c r="C307" s="4">
        <f t="shared" si="7"/>
        <v>3.55901223676819</v>
      </c>
    </row>
    <row r="308" spans="1:3" x14ac:dyDescent="0.25">
      <c r="A308" s="4">
        <v>2.82</v>
      </c>
      <c r="C308" s="4">
        <f t="shared" si="7"/>
        <v>3.5549833821958847</v>
      </c>
    </row>
    <row r="309" spans="1:3" x14ac:dyDescent="0.25">
      <c r="A309" s="4">
        <v>2.83</v>
      </c>
      <c r="C309" s="4">
        <f t="shared" si="7"/>
        <v>3.5509545355488967</v>
      </c>
    </row>
    <row r="310" spans="1:3" x14ac:dyDescent="0.25">
      <c r="A310" s="4">
        <v>2.84</v>
      </c>
      <c r="C310" s="4">
        <f t="shared" si="7"/>
        <v>3.5469256962402529</v>
      </c>
    </row>
    <row r="311" spans="1:3" x14ac:dyDescent="0.25">
      <c r="A311" s="4">
        <v>2.85</v>
      </c>
      <c r="C311" s="4">
        <f t="shared" si="7"/>
        <v>3.5428968637264493</v>
      </c>
    </row>
    <row r="312" spans="1:3" x14ac:dyDescent="0.25">
      <c r="A312" s="4">
        <v>2.86</v>
      </c>
      <c r="C312" s="4">
        <f t="shared" si="7"/>
        <v>3.5388680375042396</v>
      </c>
    </row>
    <row r="313" spans="1:3" x14ac:dyDescent="0.25">
      <c r="A313" s="4">
        <v>2.87</v>
      </c>
      <c r="C313" s="4">
        <f t="shared" si="7"/>
        <v>3.5348392171076464</v>
      </c>
    </row>
    <row r="314" spans="1:3" x14ac:dyDescent="0.25">
      <c r="A314" s="4">
        <v>2.88</v>
      </c>
      <c r="C314" s="4">
        <f t="shared" si="7"/>
        <v>3.5308104021052049</v>
      </c>
    </row>
    <row r="315" spans="1:3" x14ac:dyDescent="0.25">
      <c r="A315" s="4">
        <v>2.89</v>
      </c>
      <c r="C315" s="4">
        <f t="shared" si="7"/>
        <v>3.5267815920974064</v>
      </c>
    </row>
    <row r="316" spans="1:3" x14ac:dyDescent="0.25">
      <c r="A316" s="4">
        <v>2.9</v>
      </c>
      <c r="C316" s="4">
        <f t="shared" si="7"/>
        <v>3.5227527867143307</v>
      </c>
    </row>
    <row r="317" spans="1:3" x14ac:dyDescent="0.25">
      <c r="A317" s="4">
        <v>2.91</v>
      </c>
      <c r="C317" s="4">
        <f t="shared" si="7"/>
        <v>3.5187239856134545</v>
      </c>
    </row>
    <row r="318" spans="1:3" x14ac:dyDescent="0.25">
      <c r="A318" s="4">
        <v>2.92</v>
      </c>
      <c r="C318" s="4">
        <f t="shared" si="7"/>
        <v>3.5146951884776243</v>
      </c>
    </row>
    <row r="319" spans="1:3" x14ac:dyDescent="0.25">
      <c r="A319" s="4">
        <v>2.93</v>
      </c>
      <c r="C319" s="4">
        <f t="shared" si="7"/>
        <v>3.5106663950131738</v>
      </c>
    </row>
    <row r="320" spans="1:3" x14ac:dyDescent="0.25">
      <c r="A320" s="4">
        <v>2.94</v>
      </c>
      <c r="C320" s="4">
        <f t="shared" si="7"/>
        <v>3.5066376049481889</v>
      </c>
    </row>
    <row r="321" spans="1:3" x14ac:dyDescent="0.25">
      <c r="A321" s="4">
        <v>2.95</v>
      </c>
      <c r="C321" s="4">
        <f t="shared" si="7"/>
        <v>3.5026088180308932</v>
      </c>
    </row>
    <row r="322" spans="1:3" x14ac:dyDescent="0.25">
      <c r="A322" s="4">
        <v>2.96</v>
      </c>
      <c r="C322" s="4">
        <f t="shared" si="7"/>
        <v>3.4985800340281576</v>
      </c>
    </row>
    <row r="323" spans="1:3" x14ac:dyDescent="0.25">
      <c r="A323" s="4">
        <v>2.97</v>
      </c>
      <c r="C323" s="4">
        <f t="shared" si="7"/>
        <v>3.4945512527241185</v>
      </c>
    </row>
    <row r="324" spans="1:3" x14ac:dyDescent="0.25">
      <c r="A324" s="4">
        <v>2.98</v>
      </c>
      <c r="C324" s="4">
        <f t="shared" si="7"/>
        <v>3.4905224739189036</v>
      </c>
    </row>
    <row r="325" spans="1:3" x14ac:dyDescent="0.25">
      <c r="A325" s="4">
        <v>2.99</v>
      </c>
      <c r="C325" s="4">
        <f t="shared" si="7"/>
        <v>3.4864936974274379</v>
      </c>
    </row>
    <row r="326" spans="1:3" x14ac:dyDescent="0.25">
      <c r="A326" s="4">
        <v>3</v>
      </c>
      <c r="C326" s="4">
        <f t="shared" si="7"/>
        <v>3.4824649230783598</v>
      </c>
    </row>
    <row r="327" spans="1:3" x14ac:dyDescent="0.25">
      <c r="A327" s="4">
        <v>3.01</v>
      </c>
      <c r="C327" s="4">
        <f t="shared" si="7"/>
        <v>3.4784361507129944</v>
      </c>
    </row>
    <row r="328" spans="1:3" x14ac:dyDescent="0.25">
      <c r="A328" s="4">
        <v>3.02</v>
      </c>
      <c r="C328" s="4">
        <f t="shared" si="7"/>
        <v>3.474407380184422</v>
      </c>
    </row>
    <row r="329" spans="1:3" x14ac:dyDescent="0.25">
      <c r="A329" s="4">
        <v>3.03</v>
      </c>
      <c r="C329" s="4">
        <f t="shared" si="7"/>
        <v>3.4703786113566029</v>
      </c>
    </row>
    <row r="330" spans="1:3" x14ac:dyDescent="0.25">
      <c r="A330" s="4">
        <v>3.04</v>
      </c>
      <c r="C330" s="4">
        <f t="shared" si="7"/>
        <v>3.4663498441035721</v>
      </c>
    </row>
    <row r="331" spans="1:3" x14ac:dyDescent="0.25">
      <c r="A331" s="4">
        <v>3.05</v>
      </c>
      <c r="C331" s="4">
        <f t="shared" si="7"/>
        <v>3.4623210783086975</v>
      </c>
    </row>
    <row r="332" spans="1:3" x14ac:dyDescent="0.25">
      <c r="A332" s="4">
        <v>3.06</v>
      </c>
      <c r="C332" s="4">
        <f t="shared" si="7"/>
        <v>3.4582923138639803</v>
      </c>
    </row>
    <row r="333" spans="1:3" x14ac:dyDescent="0.25">
      <c r="A333" s="4">
        <v>3.07</v>
      </c>
      <c r="C333" s="4">
        <f t="shared" si="7"/>
        <v>3.4542635506694248</v>
      </c>
    </row>
    <row r="334" spans="1:3" x14ac:dyDescent="0.25">
      <c r="A334" s="4">
        <v>3.08</v>
      </c>
      <c r="C334" s="4">
        <f t="shared" si="7"/>
        <v>3.4502347886324385</v>
      </c>
    </row>
    <row r="335" spans="1:3" x14ac:dyDescent="0.25">
      <c r="A335" s="4">
        <v>3.09</v>
      </c>
      <c r="C335" s="4">
        <f t="shared" si="7"/>
        <v>3.446206027667289</v>
      </c>
    </row>
    <row r="336" spans="1:3" x14ac:dyDescent="0.25">
      <c r="A336" s="4">
        <v>3.1</v>
      </c>
      <c r="C336" s="4">
        <f t="shared" si="7"/>
        <v>3.4421772676945901</v>
      </c>
    </row>
    <row r="337" spans="1:3" x14ac:dyDescent="0.25">
      <c r="A337" s="4">
        <v>3.11</v>
      </c>
      <c r="C337" s="4">
        <f t="shared" si="7"/>
        <v>3.4381485086408388</v>
      </c>
    </row>
    <row r="338" spans="1:3" x14ac:dyDescent="0.25">
      <c r="A338" s="4">
        <v>3.12</v>
      </c>
      <c r="C338" s="4">
        <f t="shared" si="7"/>
        <v>3.4341197504379739</v>
      </c>
    </row>
    <row r="339" spans="1:3" x14ac:dyDescent="0.25">
      <c r="A339" s="4">
        <v>3.13</v>
      </c>
      <c r="C339" s="4">
        <f t="shared" si="7"/>
        <v>3.4300909930229766</v>
      </c>
    </row>
    <row r="340" spans="1:3" x14ac:dyDescent="0.25">
      <c r="A340" s="4">
        <v>3.14</v>
      </c>
      <c r="C340" s="4">
        <f t="shared" si="7"/>
        <v>3.4260622363374926</v>
      </c>
    </row>
    <row r="341" spans="1:3" x14ac:dyDescent="0.25">
      <c r="A341" s="4">
        <v>3.15</v>
      </c>
      <c r="C341" s="4">
        <f t="shared" si="7"/>
        <v>3.4220334803274932</v>
      </c>
    </row>
    <row r="342" spans="1:3" x14ac:dyDescent="0.25">
      <c r="A342" s="4">
        <v>3.16</v>
      </c>
      <c r="C342" s="4">
        <f t="shared" si="7"/>
        <v>3.4180047249429499</v>
      </c>
    </row>
    <row r="343" spans="1:3" x14ac:dyDescent="0.25">
      <c r="A343" s="4">
        <v>3.17</v>
      </c>
      <c r="C343" s="4">
        <f t="shared" si="7"/>
        <v>3.4139759701375381</v>
      </c>
    </row>
    <row r="344" spans="1:3" x14ac:dyDescent="0.25">
      <c r="A344" s="4">
        <v>3.18</v>
      </c>
      <c r="C344" s="4">
        <f t="shared" si="7"/>
        <v>3.4099472158683648</v>
      </c>
    </row>
    <row r="345" spans="1:3" x14ac:dyDescent="0.25">
      <c r="A345" s="4">
        <v>3.19</v>
      </c>
      <c r="C345" s="4">
        <f t="shared" si="7"/>
        <v>3.4059184620957152</v>
      </c>
    </row>
    <row r="346" spans="1:3" x14ac:dyDescent="0.25">
      <c r="A346" s="4">
        <v>3.2</v>
      </c>
      <c r="C346" s="4">
        <f t="shared" si="7"/>
        <v>3.4018897087828144</v>
      </c>
    </row>
    <row r="347" spans="1:3" x14ac:dyDescent="0.25">
      <c r="A347" s="4">
        <v>3.21</v>
      </c>
      <c r="C347" s="4">
        <f t="shared" si="7"/>
        <v>3.3978609558956121</v>
      </c>
    </row>
    <row r="348" spans="1:3" x14ac:dyDescent="0.25">
      <c r="A348" s="4">
        <v>3.22</v>
      </c>
      <c r="C348" s="4">
        <f t="shared" si="7"/>
        <v>3.393832203402579</v>
      </c>
    </row>
    <row r="349" spans="1:3" x14ac:dyDescent="0.25">
      <c r="A349" s="4">
        <v>3.23</v>
      </c>
      <c r="C349" s="4">
        <f t="shared" ref="C349:C412" si="8">$G$5+LOG10($G$2*EXP(-1*$G$3*A349)*(EXP($G$3*$G$6))/(1+(EXP($G$3*$G$6)-1)*EXP(-1*$G$3*A349))+(1-$G$2)*EXP(-1*$G$4*A349)*((EXP($G$3*$G$6))/(1+(EXP($G$3*$G$6)-1)*EXP(-1*$G$3*A349)))^($G$4/$G$3))</f>
        <v>3.3898034512745223</v>
      </c>
    </row>
    <row r="350" spans="1:3" x14ac:dyDescent="0.25">
      <c r="A350" s="4">
        <v>3.24</v>
      </c>
      <c r="C350" s="4">
        <f t="shared" si="8"/>
        <v>3.3857746994844096</v>
      </c>
    </row>
    <row r="351" spans="1:3" x14ac:dyDescent="0.25">
      <c r="A351" s="4">
        <v>3.25</v>
      </c>
      <c r="C351" s="4">
        <f t="shared" si="8"/>
        <v>3.3817459480072127</v>
      </c>
    </row>
    <row r="352" spans="1:3" x14ac:dyDescent="0.25">
      <c r="A352" s="4">
        <v>3.26</v>
      </c>
      <c r="C352" s="4">
        <f t="shared" si="8"/>
        <v>3.3777171968197548</v>
      </c>
    </row>
    <row r="353" spans="1:3" x14ac:dyDescent="0.25">
      <c r="A353" s="4">
        <v>3.27</v>
      </c>
      <c r="C353" s="4">
        <f t="shared" si="8"/>
        <v>3.3736884459005774</v>
      </c>
    </row>
    <row r="354" spans="1:3" x14ac:dyDescent="0.25">
      <c r="A354" s="4">
        <v>3.28</v>
      </c>
      <c r="C354" s="4">
        <f t="shared" si="8"/>
        <v>3.3696596952298101</v>
      </c>
    </row>
    <row r="355" spans="1:3" x14ac:dyDescent="0.25">
      <c r="A355" s="4">
        <v>3.29</v>
      </c>
      <c r="C355" s="4">
        <f t="shared" si="8"/>
        <v>3.3656309447890553</v>
      </c>
    </row>
    <row r="356" spans="1:3" x14ac:dyDescent="0.25">
      <c r="A356" s="4">
        <v>3.3</v>
      </c>
      <c r="C356" s="4">
        <f t="shared" si="8"/>
        <v>3.3616021945612768</v>
      </c>
    </row>
    <row r="357" spans="1:3" x14ac:dyDescent="0.25">
      <c r="A357" s="4">
        <v>3.31</v>
      </c>
      <c r="C357" s="4">
        <f t="shared" si="8"/>
        <v>3.3575734445307015</v>
      </c>
    </row>
    <row r="358" spans="1:3" x14ac:dyDescent="0.25">
      <c r="A358" s="4">
        <v>3.32</v>
      </c>
      <c r="C358" s="4">
        <f t="shared" si="8"/>
        <v>3.3535446946827232</v>
      </c>
    </row>
    <row r="359" spans="1:3" x14ac:dyDescent="0.25">
      <c r="A359" s="4">
        <v>3.33</v>
      </c>
      <c r="C359" s="4">
        <f t="shared" si="8"/>
        <v>3.3495159450038186</v>
      </c>
    </row>
    <row r="360" spans="1:3" x14ac:dyDescent="0.25">
      <c r="A360" s="4">
        <v>3.34</v>
      </c>
      <c r="C360" s="4">
        <f t="shared" si="8"/>
        <v>3.345487195481466</v>
      </c>
    </row>
    <row r="361" spans="1:3" x14ac:dyDescent="0.25">
      <c r="A361" s="4">
        <v>3.35</v>
      </c>
      <c r="C361" s="4">
        <f t="shared" si="8"/>
        <v>3.3414584461040686</v>
      </c>
    </row>
    <row r="362" spans="1:3" x14ac:dyDescent="0.25">
      <c r="A362" s="4">
        <v>3.36</v>
      </c>
      <c r="C362" s="4">
        <f t="shared" si="8"/>
        <v>3.3374296968608927</v>
      </c>
    </row>
    <row r="363" spans="1:3" x14ac:dyDescent="0.25">
      <c r="A363" s="4">
        <v>3.37</v>
      </c>
      <c r="C363" s="4">
        <f t="shared" si="8"/>
        <v>3.3334009477419961</v>
      </c>
    </row>
    <row r="364" spans="1:3" x14ac:dyDescent="0.25">
      <c r="A364" s="4">
        <v>3.38</v>
      </c>
      <c r="C364" s="4">
        <f t="shared" si="8"/>
        <v>3.3293721987381746</v>
      </c>
    </row>
    <row r="365" spans="1:3" x14ac:dyDescent="0.25">
      <c r="A365" s="4">
        <v>3.39</v>
      </c>
      <c r="C365" s="4">
        <f t="shared" si="8"/>
        <v>3.3253434498409051</v>
      </c>
    </row>
    <row r="366" spans="1:3" x14ac:dyDescent="0.25">
      <c r="A366" s="4">
        <v>3.4</v>
      </c>
      <c r="C366" s="4">
        <f t="shared" si="8"/>
        <v>3.3213147010422963</v>
      </c>
    </row>
    <row r="367" spans="1:3" x14ac:dyDescent="0.25">
      <c r="A367" s="4">
        <v>3.41</v>
      </c>
      <c r="C367" s="4">
        <f t="shared" si="8"/>
        <v>3.3172859523350402</v>
      </c>
    </row>
    <row r="368" spans="1:3" x14ac:dyDescent="0.25">
      <c r="A368" s="4">
        <v>3.42</v>
      </c>
      <c r="C368" s="4">
        <f t="shared" si="8"/>
        <v>3.3132572037123724</v>
      </c>
    </row>
    <row r="369" spans="1:3" x14ac:dyDescent="0.25">
      <c r="A369" s="4">
        <v>3.43</v>
      </c>
      <c r="C369" s="4">
        <f t="shared" si="8"/>
        <v>3.309228455168026</v>
      </c>
    </row>
    <row r="370" spans="1:3" x14ac:dyDescent="0.25">
      <c r="A370" s="4">
        <v>3.44</v>
      </c>
      <c r="C370" s="4">
        <f t="shared" si="8"/>
        <v>3.305199706696202</v>
      </c>
    </row>
    <row r="371" spans="1:3" x14ac:dyDescent="0.25">
      <c r="A371" s="4">
        <v>3.45</v>
      </c>
      <c r="C371" s="4">
        <f t="shared" si="8"/>
        <v>3.3011709582915287</v>
      </c>
    </row>
    <row r="372" spans="1:3" x14ac:dyDescent="0.25">
      <c r="A372" s="4">
        <v>3.46</v>
      </c>
      <c r="C372" s="4">
        <f t="shared" si="8"/>
        <v>3.2971422099490324</v>
      </c>
    </row>
    <row r="373" spans="1:3" x14ac:dyDescent="0.25">
      <c r="A373" s="4">
        <v>3.47</v>
      </c>
      <c r="C373" s="4">
        <f t="shared" si="8"/>
        <v>3.2931134616641078</v>
      </c>
    </row>
    <row r="374" spans="1:3" x14ac:dyDescent="0.25">
      <c r="A374" s="4">
        <v>3.48</v>
      </c>
      <c r="C374" s="4">
        <f t="shared" si="8"/>
        <v>3.2890847134324908</v>
      </c>
    </row>
    <row r="375" spans="1:3" x14ac:dyDescent="0.25">
      <c r="A375" s="4">
        <v>3.49</v>
      </c>
      <c r="C375" s="4">
        <f t="shared" si="8"/>
        <v>3.2850559652502342</v>
      </c>
    </row>
    <row r="376" spans="1:3" x14ac:dyDescent="0.25">
      <c r="A376" s="4">
        <v>3.5</v>
      </c>
      <c r="C376" s="4">
        <f t="shared" si="8"/>
        <v>3.2810272171136816</v>
      </c>
    </row>
    <row r="377" spans="1:3" x14ac:dyDescent="0.25">
      <c r="A377" s="4">
        <v>3.51</v>
      </c>
      <c r="C377" s="4">
        <f t="shared" si="8"/>
        <v>3.276998469019448</v>
      </c>
    </row>
    <row r="378" spans="1:3" x14ac:dyDescent="0.25">
      <c r="A378" s="4">
        <v>3.52</v>
      </c>
      <c r="C378" s="4">
        <f t="shared" si="8"/>
        <v>3.2729697209643991</v>
      </c>
    </row>
    <row r="379" spans="1:3" x14ac:dyDescent="0.25">
      <c r="A379" s="4">
        <v>3.53</v>
      </c>
      <c r="C379" s="4">
        <f t="shared" si="8"/>
        <v>3.2689409729456331</v>
      </c>
    </row>
    <row r="380" spans="1:3" x14ac:dyDescent="0.25">
      <c r="A380" s="4">
        <v>3.54</v>
      </c>
      <c r="C380" s="4">
        <f t="shared" si="8"/>
        <v>3.2649122249604616</v>
      </c>
    </row>
    <row r="381" spans="1:3" x14ac:dyDescent="0.25">
      <c r="A381" s="4">
        <v>3.55</v>
      </c>
      <c r="C381" s="4">
        <f t="shared" si="8"/>
        <v>3.2608834770063977</v>
      </c>
    </row>
    <row r="382" spans="1:3" x14ac:dyDescent="0.25">
      <c r="A382" s="4">
        <v>3.56</v>
      </c>
      <c r="C382" s="4">
        <f t="shared" si="8"/>
        <v>3.2568547290811374</v>
      </c>
    </row>
    <row r="383" spans="1:3" x14ac:dyDescent="0.25">
      <c r="A383" s="4">
        <v>3.57</v>
      </c>
      <c r="C383" s="4">
        <f t="shared" si="8"/>
        <v>3.2528259811825464</v>
      </c>
    </row>
    <row r="384" spans="1:3" x14ac:dyDescent="0.25">
      <c r="A384" s="4">
        <v>3.58</v>
      </c>
      <c r="C384" s="4">
        <f t="shared" si="8"/>
        <v>3.2487972333086503</v>
      </c>
    </row>
    <row r="385" spans="1:3" x14ac:dyDescent="0.25">
      <c r="A385" s="4">
        <v>3.59</v>
      </c>
      <c r="C385" s="4">
        <f t="shared" si="8"/>
        <v>3.2447684854576204</v>
      </c>
    </row>
    <row r="386" spans="1:3" x14ac:dyDescent="0.25">
      <c r="A386" s="4">
        <v>3.6</v>
      </c>
      <c r="C386" s="4">
        <f t="shared" si="8"/>
        <v>3.240739737627762</v>
      </c>
    </row>
    <row r="387" spans="1:3" x14ac:dyDescent="0.25">
      <c r="A387" s="4">
        <v>3.61</v>
      </c>
      <c r="C387" s="4">
        <f t="shared" si="8"/>
        <v>3.2367109898175084</v>
      </c>
    </row>
    <row r="388" spans="1:3" x14ac:dyDescent="0.25">
      <c r="A388" s="4">
        <v>3.62</v>
      </c>
      <c r="C388" s="4">
        <f t="shared" si="8"/>
        <v>3.2326822420254056</v>
      </c>
    </row>
    <row r="389" spans="1:3" x14ac:dyDescent="0.25">
      <c r="A389" s="4">
        <v>3.63</v>
      </c>
      <c r="C389" s="4">
        <f t="shared" si="8"/>
        <v>3.2286534942501124</v>
      </c>
    </row>
    <row r="390" spans="1:3" x14ac:dyDescent="0.25">
      <c r="A390" s="4">
        <v>3.64</v>
      </c>
      <c r="C390" s="4">
        <f t="shared" si="8"/>
        <v>3.2246247464903801</v>
      </c>
    </row>
    <row r="391" spans="1:3" x14ac:dyDescent="0.25">
      <c r="A391" s="4">
        <v>3.65</v>
      </c>
      <c r="C391" s="4">
        <f t="shared" si="8"/>
        <v>3.2205959987450594</v>
      </c>
    </row>
    <row r="392" spans="1:3" x14ac:dyDescent="0.25">
      <c r="A392" s="4">
        <v>3.66</v>
      </c>
      <c r="C392" s="4">
        <f t="shared" si="8"/>
        <v>3.2165672510130818</v>
      </c>
    </row>
    <row r="393" spans="1:3" x14ac:dyDescent="0.25">
      <c r="A393" s="4">
        <v>3.67</v>
      </c>
      <c r="C393" s="4">
        <f t="shared" si="8"/>
        <v>3.2125385032934579</v>
      </c>
    </row>
    <row r="394" spans="1:3" x14ac:dyDescent="0.25">
      <c r="A394" s="4">
        <v>3.68</v>
      </c>
      <c r="C394" s="4">
        <f t="shared" si="8"/>
        <v>3.2085097555852746</v>
      </c>
    </row>
    <row r="395" spans="1:3" x14ac:dyDescent="0.25">
      <c r="A395" s="4">
        <v>3.69</v>
      </c>
      <c r="C395" s="4">
        <f t="shared" si="8"/>
        <v>3.2044810078876838</v>
      </c>
    </row>
    <row r="396" spans="1:3" x14ac:dyDescent="0.25">
      <c r="A396" s="4">
        <v>3.7</v>
      </c>
      <c r="C396" s="4">
        <f t="shared" si="8"/>
        <v>3.2004522601999001</v>
      </c>
    </row>
    <row r="397" spans="1:3" x14ac:dyDescent="0.25">
      <c r="A397" s="4">
        <v>3.71</v>
      </c>
      <c r="C397" s="4">
        <f t="shared" si="8"/>
        <v>3.1964235125211982</v>
      </c>
    </row>
    <row r="398" spans="1:3" x14ac:dyDescent="0.25">
      <c r="A398" s="4">
        <v>3.72</v>
      </c>
      <c r="C398" s="4">
        <f t="shared" si="8"/>
        <v>3.1923947648509055</v>
      </c>
    </row>
    <row r="399" spans="1:3" x14ac:dyDescent="0.25">
      <c r="A399" s="4">
        <v>3.73</v>
      </c>
      <c r="C399" s="4">
        <f t="shared" si="8"/>
        <v>3.1883660171883994</v>
      </c>
    </row>
    <row r="400" spans="1:3" x14ac:dyDescent="0.25">
      <c r="A400" s="4">
        <v>3.74</v>
      </c>
      <c r="C400" s="4">
        <f t="shared" si="8"/>
        <v>3.1843372695331018</v>
      </c>
    </row>
    <row r="401" spans="1:3" x14ac:dyDescent="0.25">
      <c r="A401" s="4">
        <v>3.75</v>
      </c>
      <c r="C401" s="4">
        <f t="shared" si="8"/>
        <v>3.1803085218844798</v>
      </c>
    </row>
    <row r="402" spans="1:3" x14ac:dyDescent="0.25">
      <c r="A402" s="4">
        <v>3.76</v>
      </c>
      <c r="C402" s="4">
        <f t="shared" si="8"/>
        <v>3.1762797742420394</v>
      </c>
    </row>
    <row r="403" spans="1:3" x14ac:dyDescent="0.25">
      <c r="A403" s="4">
        <v>3.77</v>
      </c>
      <c r="C403" s="4">
        <f t="shared" si="8"/>
        <v>3.1722510266053217</v>
      </c>
    </row>
    <row r="404" spans="1:3" x14ac:dyDescent="0.25">
      <c r="A404" s="4">
        <v>3.78</v>
      </c>
      <c r="C404" s="4">
        <f t="shared" si="8"/>
        <v>3.1682222789739036</v>
      </c>
    </row>
    <row r="405" spans="1:3" x14ac:dyDescent="0.25">
      <c r="A405" s="4">
        <v>3.79</v>
      </c>
      <c r="C405" s="4">
        <f t="shared" si="8"/>
        <v>3.1641935313473928</v>
      </c>
    </row>
    <row r="406" spans="1:3" x14ac:dyDescent="0.25">
      <c r="A406" s="4">
        <v>3.8</v>
      </c>
      <c r="C406" s="4">
        <f t="shared" si="8"/>
        <v>3.160164783725425</v>
      </c>
    </row>
    <row r="407" spans="1:3" x14ac:dyDescent="0.25">
      <c r="A407" s="4">
        <v>3.81</v>
      </c>
      <c r="C407" s="4">
        <f t="shared" si="8"/>
        <v>3.1561360361076636</v>
      </c>
    </row>
    <row r="408" spans="1:3" x14ac:dyDescent="0.25">
      <c r="A408" s="4">
        <v>3.82</v>
      </c>
      <c r="C408" s="4">
        <f t="shared" si="8"/>
        <v>3.1521072884937986</v>
      </c>
    </row>
    <row r="409" spans="1:3" x14ac:dyDescent="0.25">
      <c r="A409" s="4">
        <v>3.83</v>
      </c>
      <c r="C409" s="4">
        <f t="shared" si="8"/>
        <v>3.1480785408835406</v>
      </c>
    </row>
    <row r="410" spans="1:3" x14ac:dyDescent="0.25">
      <c r="A410" s="4">
        <v>3.84</v>
      </c>
      <c r="C410" s="4">
        <f t="shared" si="8"/>
        <v>3.1440497932766212</v>
      </c>
    </row>
    <row r="411" spans="1:3" x14ac:dyDescent="0.25">
      <c r="A411" s="4">
        <v>3.85</v>
      </c>
      <c r="C411" s="4">
        <f t="shared" si="8"/>
        <v>3.1400210456727953</v>
      </c>
    </row>
    <row r="412" spans="1:3" x14ac:dyDescent="0.25">
      <c r="A412" s="4">
        <v>3.86</v>
      </c>
      <c r="C412" s="4">
        <f t="shared" si="8"/>
        <v>3.135992298071832</v>
      </c>
    </row>
    <row r="413" spans="1:3" x14ac:dyDescent="0.25">
      <c r="A413" s="4">
        <v>3.87</v>
      </c>
      <c r="C413" s="4">
        <f t="shared" ref="C413:C476" si="9">$G$5+LOG10($G$2*EXP(-1*$G$3*A413)*(EXP($G$3*$G$6))/(1+(EXP($G$3*$G$6)-1)*EXP(-1*$G$3*A413))+(1-$G$2)*EXP(-1*$G$4*A413)*((EXP($G$3*$G$6))/(1+(EXP($G$3*$G$6)-1)*EXP(-1*$G$3*A413)))^($G$4/$G$3))</f>
        <v>3.1319635504735208</v>
      </c>
    </row>
    <row r="414" spans="1:3" x14ac:dyDescent="0.25">
      <c r="A414" s="4">
        <v>3.88</v>
      </c>
      <c r="C414" s="4">
        <f t="shared" si="9"/>
        <v>3.1279348028776637</v>
      </c>
    </row>
    <row r="415" spans="1:3" x14ac:dyDescent="0.25">
      <c r="A415" s="4">
        <v>3.89</v>
      </c>
      <c r="C415" s="4">
        <f t="shared" si="9"/>
        <v>3.1239060552840803</v>
      </c>
    </row>
    <row r="416" spans="1:3" x14ac:dyDescent="0.25">
      <c r="A416" s="4">
        <v>3.9</v>
      </c>
      <c r="C416" s="4">
        <f t="shared" si="9"/>
        <v>3.119877307692601</v>
      </c>
    </row>
    <row r="417" spans="1:3" x14ac:dyDescent="0.25">
      <c r="A417" s="4">
        <v>3.91</v>
      </c>
      <c r="C417" s="4">
        <f t="shared" si="9"/>
        <v>3.1158485601030712</v>
      </c>
    </row>
    <row r="418" spans="1:3" x14ac:dyDescent="0.25">
      <c r="A418" s="4">
        <v>3.92</v>
      </c>
      <c r="C418" s="4">
        <f t="shared" si="9"/>
        <v>3.1118198125153453</v>
      </c>
    </row>
    <row r="419" spans="1:3" x14ac:dyDescent="0.25">
      <c r="A419" s="4">
        <v>3.93</v>
      </c>
      <c r="C419" s="4">
        <f t="shared" si="9"/>
        <v>3.107791064929291</v>
      </c>
    </row>
    <row r="420" spans="1:3" x14ac:dyDescent="0.25">
      <c r="A420" s="4">
        <v>3.94</v>
      </c>
      <c r="C420" s="4">
        <f t="shared" si="9"/>
        <v>3.103762317344783</v>
      </c>
    </row>
    <row r="421" spans="1:3" x14ac:dyDescent="0.25">
      <c r="A421" s="4">
        <v>3.95</v>
      </c>
      <c r="C421" s="4">
        <f t="shared" si="9"/>
        <v>3.0997335697617077</v>
      </c>
    </row>
    <row r="422" spans="1:3" x14ac:dyDescent="0.25">
      <c r="A422" s="4">
        <v>3.96</v>
      </c>
      <c r="C422" s="4">
        <f t="shared" si="9"/>
        <v>3.0957048221799592</v>
      </c>
    </row>
    <row r="423" spans="1:3" x14ac:dyDescent="0.25">
      <c r="A423" s="4">
        <v>3.97</v>
      </c>
      <c r="C423" s="4">
        <f t="shared" si="9"/>
        <v>3.0916760745994392</v>
      </c>
    </row>
    <row r="424" spans="1:3" x14ac:dyDescent="0.25">
      <c r="A424" s="4">
        <v>3.98</v>
      </c>
      <c r="C424" s="4">
        <f t="shared" si="9"/>
        <v>3.087647327020056</v>
      </c>
    </row>
    <row r="425" spans="1:3" x14ac:dyDescent="0.25">
      <c r="A425" s="4">
        <v>3.99</v>
      </c>
      <c r="C425" s="4">
        <f t="shared" si="9"/>
        <v>3.0836185794417252</v>
      </c>
    </row>
    <row r="426" spans="1:3" x14ac:dyDescent="0.25">
      <c r="A426" s="4">
        <v>4</v>
      </c>
      <c r="C426" s="4">
        <f t="shared" si="9"/>
        <v>3.0795898318643706</v>
      </c>
    </row>
    <row r="427" spans="1:3" x14ac:dyDescent="0.25">
      <c r="A427" s="4">
        <v>4.01</v>
      </c>
      <c r="C427" s="4">
        <f t="shared" si="9"/>
        <v>3.0755610842879184</v>
      </c>
    </row>
    <row r="428" spans="1:3" x14ac:dyDescent="0.25">
      <c r="A428" s="4">
        <v>4.0199999999999996</v>
      </c>
      <c r="C428" s="4">
        <f t="shared" si="9"/>
        <v>3.071532336712302</v>
      </c>
    </row>
    <row r="429" spans="1:3" x14ac:dyDescent="0.25">
      <c r="A429" s="4">
        <v>4.03</v>
      </c>
      <c r="C429" s="4">
        <f t="shared" si="9"/>
        <v>3.0675035891374591</v>
      </c>
    </row>
    <row r="430" spans="1:3" x14ac:dyDescent="0.25">
      <c r="A430" s="4">
        <v>4.04</v>
      </c>
      <c r="C430" s="4">
        <f t="shared" si="9"/>
        <v>3.0634748415633339</v>
      </c>
    </row>
    <row r="431" spans="1:3" x14ac:dyDescent="0.25">
      <c r="A431" s="4">
        <v>4.05</v>
      </c>
      <c r="C431" s="4">
        <f t="shared" si="9"/>
        <v>3.0594460939898713</v>
      </c>
    </row>
    <row r="432" spans="1:3" x14ac:dyDescent="0.25">
      <c r="A432" s="4">
        <v>4.0599999999999996</v>
      </c>
      <c r="C432" s="4">
        <f t="shared" si="9"/>
        <v>3.0554173464170242</v>
      </c>
    </row>
    <row r="433" spans="1:3" x14ac:dyDescent="0.25">
      <c r="A433" s="4">
        <v>4.07</v>
      </c>
      <c r="C433" s="4">
        <f t="shared" si="9"/>
        <v>3.0513885988447447</v>
      </c>
    </row>
    <row r="434" spans="1:3" x14ac:dyDescent="0.25">
      <c r="A434" s="4">
        <v>4.08</v>
      </c>
      <c r="C434" s="4">
        <f t="shared" si="9"/>
        <v>3.0473598512729936</v>
      </c>
    </row>
    <row r="435" spans="1:3" x14ac:dyDescent="0.25">
      <c r="A435" s="4">
        <v>4.09</v>
      </c>
      <c r="C435" s="4">
        <f t="shared" si="9"/>
        <v>3.0433311037017292</v>
      </c>
    </row>
    <row r="436" spans="1:3" x14ac:dyDescent="0.25">
      <c r="A436" s="4">
        <v>4.0999999999999996</v>
      </c>
      <c r="C436" s="4">
        <f t="shared" si="9"/>
        <v>3.0393023561309169</v>
      </c>
    </row>
    <row r="437" spans="1:3" x14ac:dyDescent="0.25">
      <c r="A437" s="4">
        <v>4.1100000000000003</v>
      </c>
      <c r="C437" s="4">
        <f t="shared" si="9"/>
        <v>3.035273608560523</v>
      </c>
    </row>
    <row r="438" spans="1:3" x14ac:dyDescent="0.25">
      <c r="A438" s="4">
        <v>4.12</v>
      </c>
      <c r="C438" s="4">
        <f t="shared" si="9"/>
        <v>3.0312448609905154</v>
      </c>
    </row>
    <row r="439" spans="1:3" x14ac:dyDescent="0.25">
      <c r="A439" s="4">
        <v>4.13</v>
      </c>
      <c r="C439" s="4">
        <f t="shared" si="9"/>
        <v>3.0272161134208675</v>
      </c>
    </row>
    <row r="440" spans="1:3" x14ac:dyDescent="0.25">
      <c r="A440" s="4">
        <v>4.1399999999999997</v>
      </c>
      <c r="C440" s="4">
        <f t="shared" si="9"/>
        <v>3.0231873658515509</v>
      </c>
    </row>
    <row r="441" spans="1:3" x14ac:dyDescent="0.25">
      <c r="A441" s="4">
        <v>4.1500000000000004</v>
      </c>
      <c r="C441" s="4">
        <f t="shared" si="9"/>
        <v>3.0191586182825416</v>
      </c>
    </row>
    <row r="442" spans="1:3" x14ac:dyDescent="0.25">
      <c r="A442" s="4">
        <v>4.16</v>
      </c>
      <c r="C442" s="4">
        <f t="shared" si="9"/>
        <v>3.0151298707138174</v>
      </c>
    </row>
    <row r="443" spans="1:3" x14ac:dyDescent="0.25">
      <c r="A443" s="4">
        <v>4.17</v>
      </c>
      <c r="C443" s="4">
        <f t="shared" si="9"/>
        <v>3.0111011231453571</v>
      </c>
    </row>
    <row r="444" spans="1:3" x14ac:dyDescent="0.25">
      <c r="A444" s="4">
        <v>4.18</v>
      </c>
      <c r="C444" s="4">
        <f t="shared" si="9"/>
        <v>3.00707237557714</v>
      </c>
    </row>
    <row r="445" spans="1:3" x14ac:dyDescent="0.25">
      <c r="A445" s="4">
        <v>4.1900000000000004</v>
      </c>
      <c r="C445" s="4">
        <f t="shared" si="9"/>
        <v>3.0030436280091495</v>
      </c>
    </row>
    <row r="446" spans="1:3" x14ac:dyDescent="0.25">
      <c r="A446" s="4">
        <v>4.2</v>
      </c>
      <c r="C446" s="4">
        <f t="shared" si="9"/>
        <v>2.9990148804413677</v>
      </c>
    </row>
    <row r="447" spans="1:3" x14ac:dyDescent="0.25">
      <c r="A447" s="4">
        <v>4.21</v>
      </c>
      <c r="C447" s="4">
        <f t="shared" si="9"/>
        <v>2.9949861328737803</v>
      </c>
    </row>
    <row r="448" spans="1:3" x14ac:dyDescent="0.25">
      <c r="A448" s="4">
        <v>4.22</v>
      </c>
      <c r="C448" s="4">
        <f t="shared" si="9"/>
        <v>2.9909573853063716</v>
      </c>
    </row>
    <row r="449" spans="1:3" x14ac:dyDescent="0.25">
      <c r="A449" s="4">
        <v>4.2300000000000004</v>
      </c>
      <c r="C449" s="4">
        <f t="shared" si="9"/>
        <v>2.9869286377391298</v>
      </c>
    </row>
    <row r="450" spans="1:3" x14ac:dyDescent="0.25">
      <c r="A450" s="4">
        <v>4.24</v>
      </c>
      <c r="C450" s="4">
        <f t="shared" si="9"/>
        <v>2.9828998901720416</v>
      </c>
    </row>
    <row r="451" spans="1:3" x14ac:dyDescent="0.25">
      <c r="A451" s="4">
        <v>4.25</v>
      </c>
      <c r="C451" s="4">
        <f t="shared" si="9"/>
        <v>2.9788711426050956</v>
      </c>
    </row>
    <row r="452" spans="1:3" x14ac:dyDescent="0.25">
      <c r="A452" s="4">
        <v>4.26</v>
      </c>
      <c r="C452" s="4">
        <f t="shared" si="9"/>
        <v>2.974842395038281</v>
      </c>
    </row>
    <row r="453" spans="1:3" x14ac:dyDescent="0.25">
      <c r="A453" s="4">
        <v>4.2699999999999996</v>
      </c>
      <c r="C453" s="4">
        <f t="shared" si="9"/>
        <v>2.9708136474715889</v>
      </c>
    </row>
    <row r="454" spans="1:3" x14ac:dyDescent="0.25">
      <c r="A454" s="4">
        <v>4.28</v>
      </c>
      <c r="C454" s="4">
        <f t="shared" si="9"/>
        <v>2.9667848999050097</v>
      </c>
    </row>
    <row r="455" spans="1:3" x14ac:dyDescent="0.25">
      <c r="A455" s="4">
        <v>4.29</v>
      </c>
      <c r="C455" s="4">
        <f t="shared" si="9"/>
        <v>2.9627561523385353</v>
      </c>
    </row>
    <row r="456" spans="1:3" x14ac:dyDescent="0.25">
      <c r="A456" s="4">
        <v>4.3</v>
      </c>
      <c r="C456" s="4">
        <f t="shared" si="9"/>
        <v>2.9587274047721586</v>
      </c>
    </row>
    <row r="457" spans="1:3" x14ac:dyDescent="0.25">
      <c r="A457" s="4">
        <v>4.3099999999999996</v>
      </c>
      <c r="C457" s="4">
        <f t="shared" si="9"/>
        <v>2.9546986572058707</v>
      </c>
    </row>
    <row r="458" spans="1:3" x14ac:dyDescent="0.25">
      <c r="A458" s="4">
        <v>4.32</v>
      </c>
      <c r="C458" s="4">
        <f t="shared" si="9"/>
        <v>2.9506699096396662</v>
      </c>
    </row>
    <row r="459" spans="1:3" x14ac:dyDescent="0.25">
      <c r="A459" s="4">
        <v>4.33</v>
      </c>
      <c r="C459" s="4">
        <f t="shared" si="9"/>
        <v>2.9466411620735382</v>
      </c>
    </row>
    <row r="460" spans="1:3" x14ac:dyDescent="0.25">
      <c r="A460" s="4">
        <v>4.34</v>
      </c>
      <c r="C460" s="4">
        <f t="shared" si="9"/>
        <v>2.9426124145074821</v>
      </c>
    </row>
    <row r="461" spans="1:3" x14ac:dyDescent="0.25">
      <c r="A461" s="4">
        <v>4.3499999999999996</v>
      </c>
      <c r="C461" s="4">
        <f t="shared" si="9"/>
        <v>2.9385836669414918</v>
      </c>
    </row>
    <row r="462" spans="1:3" x14ac:dyDescent="0.25">
      <c r="A462" s="4">
        <v>4.3600000000000003</v>
      </c>
      <c r="C462" s="4">
        <f t="shared" si="9"/>
        <v>2.9345549193755618</v>
      </c>
    </row>
    <row r="463" spans="1:3" x14ac:dyDescent="0.25">
      <c r="A463" s="4">
        <v>4.37</v>
      </c>
      <c r="C463" s="4">
        <f t="shared" si="9"/>
        <v>2.9305261718096896</v>
      </c>
    </row>
    <row r="464" spans="1:3" x14ac:dyDescent="0.25">
      <c r="A464" s="4">
        <v>4.38</v>
      </c>
      <c r="C464" s="4">
        <f t="shared" si="9"/>
        <v>2.9264974242438688</v>
      </c>
    </row>
    <row r="465" spans="1:3" x14ac:dyDescent="0.25">
      <c r="A465" s="4">
        <v>4.3899999999999997</v>
      </c>
      <c r="C465" s="4">
        <f t="shared" si="9"/>
        <v>2.922468676678097</v>
      </c>
    </row>
    <row r="466" spans="1:3" x14ac:dyDescent="0.25">
      <c r="A466" s="4">
        <v>4.4000000000000004</v>
      </c>
      <c r="C466" s="4">
        <f t="shared" si="9"/>
        <v>2.9184399291123695</v>
      </c>
    </row>
    <row r="467" spans="1:3" x14ac:dyDescent="0.25">
      <c r="A467" s="4">
        <v>4.41</v>
      </c>
      <c r="C467" s="4">
        <f t="shared" si="9"/>
        <v>2.9144111815466847</v>
      </c>
    </row>
    <row r="468" spans="1:3" x14ac:dyDescent="0.25">
      <c r="A468" s="4">
        <v>4.42</v>
      </c>
      <c r="C468" s="4">
        <f t="shared" si="9"/>
        <v>2.910382433981038</v>
      </c>
    </row>
    <row r="469" spans="1:3" x14ac:dyDescent="0.25">
      <c r="A469" s="4">
        <v>4.43</v>
      </c>
      <c r="C469" s="4">
        <f t="shared" si="9"/>
        <v>2.906353686415426</v>
      </c>
    </row>
    <row r="470" spans="1:3" x14ac:dyDescent="0.25">
      <c r="A470" s="4">
        <v>4.4400000000000004</v>
      </c>
      <c r="C470" s="4">
        <f t="shared" si="9"/>
        <v>2.9023249388498478</v>
      </c>
    </row>
    <row r="471" spans="1:3" x14ac:dyDescent="0.25">
      <c r="A471" s="4">
        <v>4.45</v>
      </c>
      <c r="C471" s="4">
        <f t="shared" si="9"/>
        <v>2.8982961912843006</v>
      </c>
    </row>
    <row r="472" spans="1:3" x14ac:dyDescent="0.25">
      <c r="A472" s="4">
        <v>4.46</v>
      </c>
      <c r="C472" s="4">
        <f t="shared" si="9"/>
        <v>2.894267443718781</v>
      </c>
    </row>
    <row r="473" spans="1:3" x14ac:dyDescent="0.25">
      <c r="A473" s="4">
        <v>4.47</v>
      </c>
      <c r="C473" s="4">
        <f t="shared" si="9"/>
        <v>2.890238696153288</v>
      </c>
    </row>
    <row r="474" spans="1:3" x14ac:dyDescent="0.25">
      <c r="A474" s="4">
        <v>4.4800000000000004</v>
      </c>
      <c r="C474" s="4">
        <f t="shared" si="9"/>
        <v>2.886209948587819</v>
      </c>
    </row>
    <row r="475" spans="1:3" x14ac:dyDescent="0.25">
      <c r="A475" s="4">
        <v>4.49</v>
      </c>
      <c r="C475" s="4">
        <f t="shared" si="9"/>
        <v>2.8821812010223722</v>
      </c>
    </row>
    <row r="476" spans="1:3" x14ac:dyDescent="0.25">
      <c r="A476" s="4">
        <v>4.5</v>
      </c>
      <c r="C476" s="4">
        <f t="shared" si="9"/>
        <v>2.8781524534569467</v>
      </c>
    </row>
    <row r="477" spans="1:3" x14ac:dyDescent="0.25">
      <c r="A477" s="4">
        <v>4.51</v>
      </c>
      <c r="C477" s="4">
        <f t="shared" ref="C477:C526" si="10">$G$5+LOG10($G$2*EXP(-1*$G$3*A477)*(EXP($G$3*$G$6))/(1+(EXP($G$3*$G$6)-1)*EXP(-1*$G$3*A477))+(1-$G$2)*EXP(-1*$G$4*A477)*((EXP($G$3*$G$6))/(1+(EXP($G$3*$G$6)-1)*EXP(-1*$G$3*A477)))^($G$4/$G$3))</f>
        <v>2.8741237058915399</v>
      </c>
    </row>
    <row r="478" spans="1:3" x14ac:dyDescent="0.25">
      <c r="A478" s="4">
        <v>4.5199999999999996</v>
      </c>
      <c r="C478" s="4">
        <f t="shared" si="10"/>
        <v>2.8700949583261517</v>
      </c>
    </row>
    <row r="479" spans="1:3" x14ac:dyDescent="0.25">
      <c r="A479" s="4">
        <v>4.53</v>
      </c>
      <c r="C479" s="4">
        <f t="shared" si="10"/>
        <v>2.8660662107607795</v>
      </c>
    </row>
    <row r="480" spans="1:3" x14ac:dyDescent="0.25">
      <c r="A480" s="4">
        <v>4.54</v>
      </c>
      <c r="C480" s="4">
        <f t="shared" si="10"/>
        <v>2.8620374631954224</v>
      </c>
    </row>
    <row r="481" spans="1:3" x14ac:dyDescent="0.25">
      <c r="A481" s="4">
        <v>4.55</v>
      </c>
      <c r="C481" s="4">
        <f t="shared" si="10"/>
        <v>2.8580087156300804</v>
      </c>
    </row>
    <row r="482" spans="1:3" x14ac:dyDescent="0.25">
      <c r="A482" s="4">
        <v>4.5599999999999996</v>
      </c>
      <c r="C482" s="4">
        <f t="shared" si="10"/>
        <v>2.8539799680647508</v>
      </c>
    </row>
    <row r="483" spans="1:3" x14ac:dyDescent="0.25">
      <c r="A483" s="4">
        <v>4.57</v>
      </c>
      <c r="C483" s="4">
        <f t="shared" si="10"/>
        <v>2.8499512204994328</v>
      </c>
    </row>
    <row r="484" spans="1:3" x14ac:dyDescent="0.25">
      <c r="A484" s="4">
        <v>4.58</v>
      </c>
      <c r="C484" s="4">
        <f t="shared" si="10"/>
        <v>2.8459224729341273</v>
      </c>
    </row>
    <row r="485" spans="1:3" x14ac:dyDescent="0.25">
      <c r="A485" s="4">
        <v>4.59</v>
      </c>
      <c r="C485" s="4">
        <f t="shared" si="10"/>
        <v>2.8418937253688314</v>
      </c>
    </row>
    <row r="486" spans="1:3" x14ac:dyDescent="0.25">
      <c r="A486" s="4">
        <v>4.5999999999999996</v>
      </c>
      <c r="C486" s="4">
        <f t="shared" si="10"/>
        <v>2.8378649778035454</v>
      </c>
    </row>
    <row r="487" spans="1:3" x14ac:dyDescent="0.25">
      <c r="A487" s="4">
        <v>4.6100000000000003</v>
      </c>
      <c r="C487" s="4">
        <f t="shared" si="10"/>
        <v>2.8338362302382674</v>
      </c>
    </row>
    <row r="488" spans="1:3" x14ac:dyDescent="0.25">
      <c r="A488" s="4">
        <v>4.62</v>
      </c>
      <c r="C488" s="4">
        <f t="shared" si="10"/>
        <v>2.8298074826729991</v>
      </c>
    </row>
    <row r="489" spans="1:3" x14ac:dyDescent="0.25">
      <c r="A489" s="4">
        <v>4.63</v>
      </c>
      <c r="C489" s="4">
        <f t="shared" si="10"/>
        <v>2.8257787351077379</v>
      </c>
    </row>
    <row r="490" spans="1:3" x14ac:dyDescent="0.25">
      <c r="A490" s="4">
        <v>4.6399999999999997</v>
      </c>
      <c r="C490" s="4">
        <f t="shared" si="10"/>
        <v>2.8217499875424839</v>
      </c>
    </row>
    <row r="491" spans="1:3" x14ac:dyDescent="0.25">
      <c r="A491" s="4">
        <v>4.6500000000000004</v>
      </c>
      <c r="C491" s="4">
        <f t="shared" si="10"/>
        <v>2.8177212399772351</v>
      </c>
    </row>
    <row r="492" spans="1:3" x14ac:dyDescent="0.25">
      <c r="A492" s="4">
        <v>4.66</v>
      </c>
      <c r="C492" s="4">
        <f t="shared" si="10"/>
        <v>2.8136924924119944</v>
      </c>
    </row>
    <row r="493" spans="1:3" x14ac:dyDescent="0.25">
      <c r="A493" s="4">
        <v>4.67</v>
      </c>
      <c r="C493" s="4">
        <f t="shared" si="10"/>
        <v>2.8096637448467581</v>
      </c>
    </row>
    <row r="494" spans="1:3" x14ac:dyDescent="0.25">
      <c r="A494" s="4">
        <v>4.68</v>
      </c>
      <c r="C494" s="4">
        <f t="shared" si="10"/>
        <v>2.8056349972815271</v>
      </c>
    </row>
    <row r="495" spans="1:3" x14ac:dyDescent="0.25">
      <c r="A495" s="4">
        <v>4.6900000000000004</v>
      </c>
      <c r="C495" s="4">
        <f t="shared" si="10"/>
        <v>2.8016062497163015</v>
      </c>
    </row>
    <row r="496" spans="1:3" x14ac:dyDescent="0.25">
      <c r="A496" s="4">
        <v>4.7</v>
      </c>
      <c r="C496" s="4">
        <f t="shared" si="10"/>
        <v>2.7975775021510803</v>
      </c>
    </row>
    <row r="497" spans="1:3" x14ac:dyDescent="0.25">
      <c r="A497" s="4">
        <v>4.71</v>
      </c>
      <c r="C497" s="4">
        <f t="shared" si="10"/>
        <v>2.7935487545858626</v>
      </c>
    </row>
    <row r="498" spans="1:3" x14ac:dyDescent="0.25">
      <c r="A498" s="4">
        <v>4.72</v>
      </c>
      <c r="C498" s="4">
        <f t="shared" si="10"/>
        <v>2.7895200070206494</v>
      </c>
    </row>
    <row r="499" spans="1:3" x14ac:dyDescent="0.25">
      <c r="A499" s="4">
        <v>4.7300000000000004</v>
      </c>
      <c r="C499" s="4">
        <f t="shared" si="10"/>
        <v>2.7854912594554389</v>
      </c>
    </row>
    <row r="500" spans="1:3" x14ac:dyDescent="0.25">
      <c r="A500" s="4">
        <v>4.74</v>
      </c>
      <c r="C500" s="4">
        <f t="shared" si="10"/>
        <v>2.7814625118902327</v>
      </c>
    </row>
    <row r="501" spans="1:3" x14ac:dyDescent="0.25">
      <c r="A501" s="4">
        <v>4.75</v>
      </c>
      <c r="C501" s="4">
        <f t="shared" si="10"/>
        <v>2.7774337643250293</v>
      </c>
    </row>
    <row r="502" spans="1:3" x14ac:dyDescent="0.25">
      <c r="A502" s="4">
        <v>4.76</v>
      </c>
      <c r="C502" s="4">
        <f t="shared" si="10"/>
        <v>2.7734050167598285</v>
      </c>
    </row>
    <row r="503" spans="1:3" x14ac:dyDescent="0.25">
      <c r="A503" s="4">
        <v>4.7699999999999996</v>
      </c>
      <c r="C503" s="4">
        <f t="shared" si="10"/>
        <v>2.7693762691946295</v>
      </c>
    </row>
    <row r="504" spans="1:3" x14ac:dyDescent="0.25">
      <c r="A504" s="4">
        <v>4.78</v>
      </c>
      <c r="C504" s="4">
        <f t="shared" si="10"/>
        <v>2.7653475216294341</v>
      </c>
    </row>
    <row r="505" spans="1:3" x14ac:dyDescent="0.25">
      <c r="A505" s="4">
        <v>4.79</v>
      </c>
      <c r="C505" s="4">
        <f t="shared" si="10"/>
        <v>2.7613187740642404</v>
      </c>
    </row>
    <row r="506" spans="1:3" x14ac:dyDescent="0.25">
      <c r="A506" s="4">
        <v>4.8</v>
      </c>
      <c r="C506" s="4">
        <f t="shared" si="10"/>
        <v>2.7572900264990494</v>
      </c>
    </row>
    <row r="507" spans="1:3" x14ac:dyDescent="0.25">
      <c r="A507" s="4">
        <v>4.8099999999999996</v>
      </c>
      <c r="C507" s="4">
        <f t="shared" si="10"/>
        <v>2.7532612789338593</v>
      </c>
    </row>
    <row r="508" spans="1:3" x14ac:dyDescent="0.25">
      <c r="A508" s="4">
        <v>4.82</v>
      </c>
      <c r="C508" s="4">
        <f t="shared" si="10"/>
        <v>2.7492325313686719</v>
      </c>
    </row>
    <row r="509" spans="1:3" x14ac:dyDescent="0.25">
      <c r="A509" s="4">
        <v>4.83</v>
      </c>
      <c r="C509" s="4">
        <f t="shared" si="10"/>
        <v>2.7452037838034853</v>
      </c>
    </row>
    <row r="510" spans="1:3" x14ac:dyDescent="0.25">
      <c r="A510" s="4">
        <v>4.84</v>
      </c>
      <c r="C510" s="4">
        <f t="shared" si="10"/>
        <v>2.7411750362383005</v>
      </c>
    </row>
    <row r="511" spans="1:3" x14ac:dyDescent="0.25">
      <c r="A511" s="4">
        <v>4.8499999999999996</v>
      </c>
      <c r="C511" s="4">
        <f t="shared" si="10"/>
        <v>2.7371462886731175</v>
      </c>
    </row>
    <row r="512" spans="1:3" x14ac:dyDescent="0.25">
      <c r="A512" s="4">
        <v>4.8600000000000003</v>
      </c>
      <c r="C512" s="4">
        <f t="shared" si="10"/>
        <v>2.7331175411079354</v>
      </c>
    </row>
    <row r="513" spans="1:3" x14ac:dyDescent="0.25">
      <c r="A513" s="4">
        <v>4.87</v>
      </c>
      <c r="C513" s="4">
        <f t="shared" si="10"/>
        <v>2.729088793542755</v>
      </c>
    </row>
    <row r="514" spans="1:3" x14ac:dyDescent="0.25">
      <c r="A514" s="4">
        <v>4.88</v>
      </c>
      <c r="C514" s="4">
        <f t="shared" si="10"/>
        <v>2.7250600459775756</v>
      </c>
    </row>
    <row r="515" spans="1:3" x14ac:dyDescent="0.25">
      <c r="A515" s="4">
        <v>4.8899999999999997</v>
      </c>
      <c r="C515" s="4">
        <f t="shared" si="10"/>
        <v>2.721031298412397</v>
      </c>
    </row>
    <row r="516" spans="1:3" x14ac:dyDescent="0.25">
      <c r="A516" s="4">
        <v>4.9000000000000004</v>
      </c>
      <c r="C516" s="4">
        <f t="shared" si="10"/>
        <v>2.7170025508472184</v>
      </c>
    </row>
    <row r="517" spans="1:3" x14ac:dyDescent="0.25">
      <c r="A517" s="4">
        <v>4.91</v>
      </c>
      <c r="C517" s="4">
        <f t="shared" si="10"/>
        <v>2.7129738032820416</v>
      </c>
    </row>
    <row r="518" spans="1:3" x14ac:dyDescent="0.25">
      <c r="A518" s="4">
        <v>4.92</v>
      </c>
      <c r="C518" s="4">
        <f t="shared" si="10"/>
        <v>2.7089450557168657</v>
      </c>
    </row>
    <row r="519" spans="1:3" x14ac:dyDescent="0.25">
      <c r="A519" s="4">
        <v>4.93</v>
      </c>
      <c r="C519" s="4">
        <f t="shared" si="10"/>
        <v>2.7049163081516916</v>
      </c>
    </row>
    <row r="520" spans="1:3" x14ac:dyDescent="0.25">
      <c r="A520" s="4">
        <v>4.9400000000000004</v>
      </c>
      <c r="C520" s="4">
        <f t="shared" si="10"/>
        <v>2.7008875605865166</v>
      </c>
    </row>
    <row r="521" spans="1:3" x14ac:dyDescent="0.25">
      <c r="A521" s="4">
        <v>4.95</v>
      </c>
      <c r="C521" s="4">
        <f t="shared" si="10"/>
        <v>2.6968588130213424</v>
      </c>
    </row>
    <row r="522" spans="1:3" x14ac:dyDescent="0.25">
      <c r="A522" s="4">
        <v>4.96</v>
      </c>
      <c r="C522" s="4">
        <f t="shared" si="10"/>
        <v>2.6928300654561701</v>
      </c>
    </row>
    <row r="523" spans="1:3" x14ac:dyDescent="0.25">
      <c r="A523" s="4">
        <v>4.97</v>
      </c>
      <c r="C523" s="4">
        <f t="shared" si="10"/>
        <v>2.6888013178909969</v>
      </c>
    </row>
    <row r="524" spans="1:3" x14ac:dyDescent="0.25">
      <c r="A524" s="4">
        <v>4.9800000000000004</v>
      </c>
      <c r="C524" s="4">
        <f t="shared" si="10"/>
        <v>2.6847725703258245</v>
      </c>
    </row>
    <row r="525" spans="1:3" x14ac:dyDescent="0.25">
      <c r="A525" s="4">
        <v>4.99</v>
      </c>
      <c r="C525" s="4">
        <f t="shared" si="10"/>
        <v>2.680743822760653</v>
      </c>
    </row>
    <row r="526" spans="1:3" x14ac:dyDescent="0.25">
      <c r="A526" s="4">
        <v>5</v>
      </c>
      <c r="C526" s="4">
        <f t="shared" si="10"/>
        <v>2.6767150751954825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9"/>
  <sheetViews>
    <sheetView zoomScale="80" zoomScaleNormal="80" workbookViewId="0">
      <selection activeCell="E3" sqref="E3"/>
    </sheetView>
  </sheetViews>
  <sheetFormatPr defaultRowHeight="15" x14ac:dyDescent="0.25"/>
  <cols>
    <col min="1" max="1" width="9.140625" style="4"/>
    <col min="2" max="3" width="9.85546875" style="4" customWidth="1"/>
    <col min="4" max="4" width="9.140625" style="4"/>
    <col min="5" max="5" width="9.140625" style="1"/>
    <col min="6" max="6" width="11.140625" style="1" bestFit="1" customWidth="1"/>
    <col min="7" max="16384" width="9.140625" style="1"/>
  </cols>
  <sheetData>
    <row r="1" spans="1:14" ht="24" customHeight="1" x14ac:dyDescent="0.25">
      <c r="A1" s="9" t="s">
        <v>1</v>
      </c>
      <c r="B1" s="8" t="s">
        <v>2</v>
      </c>
      <c r="C1" s="8" t="s">
        <v>3</v>
      </c>
      <c r="D1" s="7" t="s">
        <v>4</v>
      </c>
      <c r="F1" s="10" t="s">
        <v>6</v>
      </c>
      <c r="G1" s="10" t="s">
        <v>7</v>
      </c>
      <c r="H1" s="10" t="s">
        <v>13</v>
      </c>
    </row>
    <row r="2" spans="1:14" x14ac:dyDescent="0.25">
      <c r="A2" s="4">
        <v>0</v>
      </c>
      <c r="B2" s="4">
        <v>8.1037999999999997</v>
      </c>
      <c r="C2" s="4">
        <f t="shared" ref="C2:C22" si="0">$G$5+LOG10($G$2*EXP(-$G$3*A2)+(1-$G$2)*EXP(-$G$4*A2))</f>
        <v>8.0274589549450717</v>
      </c>
      <c r="D2" s="4">
        <f t="shared" ref="D2:D22" si="1" xml:space="preserve"> (B2 - C2)^2</f>
        <v>5.8279551600785469E-3</v>
      </c>
      <c r="F2" s="1" t="s">
        <v>37</v>
      </c>
      <c r="G2" s="1">
        <v>0.9998407489634431</v>
      </c>
      <c r="H2" s="1">
        <v>2.013281821529761E-4</v>
      </c>
      <c r="L2" s="11" t="s">
        <v>14</v>
      </c>
      <c r="M2" s="1">
        <v>0.27992140898045714</v>
      </c>
    </row>
    <row r="3" spans="1:14" x14ac:dyDescent="0.25">
      <c r="A3" s="4">
        <v>0.5</v>
      </c>
      <c r="B3" s="4">
        <v>6.7782</v>
      </c>
      <c r="C3" s="4">
        <f t="shared" si="0"/>
        <v>6.1587617680102227</v>
      </c>
      <c r="D3" s="4">
        <f t="shared" si="1"/>
        <v>0.38370372325062119</v>
      </c>
      <c r="F3" s="1" t="s">
        <v>38</v>
      </c>
      <c r="G3" s="1">
        <v>8.6223762873626626</v>
      </c>
      <c r="H3" s="1">
        <v>1.2531183732936089</v>
      </c>
      <c r="L3" s="11" t="s">
        <v>17</v>
      </c>
      <c r="M3" s="1">
        <f>SQRT(M2)</f>
        <v>0.52907599546800188</v>
      </c>
    </row>
    <row r="4" spans="1:14" x14ac:dyDescent="0.25">
      <c r="A4" s="4">
        <v>1</v>
      </c>
      <c r="B4" s="4">
        <v>4.1959</v>
      </c>
      <c r="C4" s="4">
        <f t="shared" si="0"/>
        <v>4.4467673824778</v>
      </c>
      <c r="D4" s="4">
        <f t="shared" si="1"/>
        <v>6.2934443591262823E-2</v>
      </c>
      <c r="F4" s="1" t="s">
        <v>39</v>
      </c>
      <c r="G4" s="1">
        <v>0.65641135787723104</v>
      </c>
      <c r="H4" s="1">
        <v>0.30967596464375879</v>
      </c>
      <c r="L4" s="11" t="s">
        <v>15</v>
      </c>
      <c r="M4" s="1">
        <v>0.93277060114908916</v>
      </c>
    </row>
    <row r="5" spans="1:14" x14ac:dyDescent="0.25">
      <c r="A5" s="4">
        <v>2</v>
      </c>
      <c r="B5" s="4">
        <v>3.8129</v>
      </c>
      <c r="C5" s="4">
        <f t="shared" si="0"/>
        <v>3.6597178983267176</v>
      </c>
      <c r="D5" s="4">
        <f t="shared" si="1"/>
        <v>2.3464756273043823E-2</v>
      </c>
      <c r="F5" s="1" t="s">
        <v>8</v>
      </c>
      <c r="G5" s="1">
        <v>8.0274589549450717</v>
      </c>
      <c r="H5" s="1">
        <v>0.2843469333521641</v>
      </c>
      <c r="L5" s="11" t="s">
        <v>16</v>
      </c>
      <c r="M5" s="1">
        <v>0.92090658958716365</v>
      </c>
    </row>
    <row r="6" spans="1:14" x14ac:dyDescent="0.25">
      <c r="A6" s="4">
        <v>3</v>
      </c>
      <c r="B6" s="4">
        <v>3.9777</v>
      </c>
      <c r="C6" s="4">
        <f t="shared" si="0"/>
        <v>3.3743138450093273</v>
      </c>
      <c r="D6" s="4">
        <f t="shared" si="1"/>
        <v>0.36407485203442813</v>
      </c>
      <c r="L6" s="12" t="s">
        <v>18</v>
      </c>
      <c r="M6" s="2" t="s">
        <v>45</v>
      </c>
      <c r="N6" s="1" t="s">
        <v>19</v>
      </c>
    </row>
    <row r="7" spans="1:14" x14ac:dyDescent="0.25">
      <c r="A7" s="4">
        <v>4</v>
      </c>
      <c r="B7" s="4">
        <v>2.5440999999999998</v>
      </c>
      <c r="C7" s="4">
        <f t="shared" si="0"/>
        <v>3.0892379004631074</v>
      </c>
      <c r="D7" s="4">
        <f t="shared" si="1"/>
        <v>0.29717533052132505</v>
      </c>
      <c r="F7" s="10" t="s">
        <v>20</v>
      </c>
      <c r="H7" s="13"/>
    </row>
    <row r="8" spans="1:14" x14ac:dyDescent="0.25">
      <c r="A8" s="4">
        <v>5</v>
      </c>
      <c r="B8" s="4">
        <v>2</v>
      </c>
      <c r="C8" s="4">
        <f t="shared" si="0"/>
        <v>2.8041620698388519</v>
      </c>
      <c r="D8" s="4">
        <f t="shared" si="1"/>
        <v>0.64667663456750646</v>
      </c>
      <c r="F8" s="1" t="s">
        <v>50</v>
      </c>
    </row>
    <row r="9" spans="1:14" x14ac:dyDescent="0.25">
      <c r="A9" s="4">
        <v>0</v>
      </c>
      <c r="B9" s="4">
        <v>7.9031000000000002</v>
      </c>
      <c r="C9" s="4">
        <f t="shared" si="0"/>
        <v>8.0274589549450717</v>
      </c>
      <c r="D9" s="4">
        <f t="shared" si="1"/>
        <v>1.5465149675030307E-2</v>
      </c>
      <c r="F9" s="10" t="s">
        <v>22</v>
      </c>
    </row>
    <row r="10" spans="1:14" x14ac:dyDescent="0.25">
      <c r="A10" s="4">
        <v>0.5</v>
      </c>
      <c r="B10" s="4">
        <v>6.5682</v>
      </c>
      <c r="C10" s="4">
        <f t="shared" si="0"/>
        <v>6.1587617680102227</v>
      </c>
      <c r="D10" s="4">
        <f t="shared" si="1"/>
        <v>0.16763966581491474</v>
      </c>
      <c r="F10" s="1" t="s">
        <v>50</v>
      </c>
    </row>
    <row r="11" spans="1:14" x14ac:dyDescent="0.25">
      <c r="A11" s="4">
        <v>1</v>
      </c>
      <c r="B11" s="4">
        <v>4.7558999999999996</v>
      </c>
      <c r="C11" s="4">
        <f t="shared" si="0"/>
        <v>4.4467673824778</v>
      </c>
      <c r="D11" s="4">
        <f t="shared" si="1"/>
        <v>9.5562975216126528E-2</v>
      </c>
      <c r="F11" s="10" t="s">
        <v>24</v>
      </c>
    </row>
    <row r="12" spans="1:14" x14ac:dyDescent="0.25">
      <c r="A12" s="4">
        <v>2</v>
      </c>
      <c r="B12" s="4">
        <v>2.8751000000000002</v>
      </c>
      <c r="C12" s="4">
        <f t="shared" si="0"/>
        <v>3.6597178983267176</v>
      </c>
      <c r="D12" s="4">
        <f t="shared" si="1"/>
        <v>0.615625246374635</v>
      </c>
      <c r="F12" s="34" t="s">
        <v>51</v>
      </c>
      <c r="G12" s="34"/>
      <c r="H12" s="34"/>
      <c r="I12" s="34"/>
      <c r="J12" s="34"/>
      <c r="K12" s="34"/>
      <c r="L12" s="34"/>
    </row>
    <row r="13" spans="1:14" x14ac:dyDescent="0.25">
      <c r="A13" s="4">
        <v>3</v>
      </c>
      <c r="B13" s="4">
        <v>4.0792000000000002</v>
      </c>
      <c r="C13" s="4">
        <f t="shared" si="0"/>
        <v>3.3743138450093273</v>
      </c>
      <c r="D13" s="4">
        <f t="shared" si="1"/>
        <v>0.49686449149753487</v>
      </c>
      <c r="F13" s="34"/>
      <c r="G13" s="34"/>
      <c r="H13" s="34"/>
      <c r="I13" s="34"/>
      <c r="J13" s="34"/>
      <c r="K13" s="34"/>
      <c r="L13" s="34"/>
    </row>
    <row r="14" spans="1:14" x14ac:dyDescent="0.25">
      <c r="A14" s="4">
        <v>4</v>
      </c>
      <c r="B14" s="4">
        <v>3.3323999999999998</v>
      </c>
      <c r="C14" s="4">
        <f t="shared" si="0"/>
        <v>3.0892379004631074</v>
      </c>
      <c r="D14" s="4">
        <f t="shared" si="1"/>
        <v>5.9127806651189559E-2</v>
      </c>
      <c r="F14" s="34"/>
      <c r="G14" s="34"/>
      <c r="H14" s="34"/>
      <c r="I14" s="34"/>
      <c r="J14" s="34"/>
      <c r="K14" s="34"/>
      <c r="L14" s="34"/>
    </row>
    <row r="15" spans="1:14" x14ac:dyDescent="0.25">
      <c r="A15" s="4">
        <v>5</v>
      </c>
      <c r="B15" s="4">
        <v>3.5440999999999998</v>
      </c>
      <c r="C15" s="4">
        <f t="shared" si="0"/>
        <v>2.8041620698388519</v>
      </c>
      <c r="D15" s="4">
        <f t="shared" si="1"/>
        <v>0.54750814049116381</v>
      </c>
    </row>
    <row r="16" spans="1:14" x14ac:dyDescent="0.25">
      <c r="A16" s="4">
        <v>0</v>
      </c>
      <c r="B16" s="4">
        <v>7.9542000000000002</v>
      </c>
      <c r="C16" s="4">
        <f t="shared" si="0"/>
        <v>8.0274589549450717</v>
      </c>
      <c r="D16" s="4">
        <f t="shared" si="1"/>
        <v>5.366874479644017E-3</v>
      </c>
    </row>
    <row r="17" spans="1:4" x14ac:dyDescent="0.25">
      <c r="A17" s="4">
        <v>0.5</v>
      </c>
      <c r="B17" s="4">
        <v>5.3746999999999998</v>
      </c>
      <c r="C17" s="4">
        <f t="shared" si="0"/>
        <v>6.1587617680102227</v>
      </c>
      <c r="D17" s="4">
        <f t="shared" si="1"/>
        <v>0.6147528560553166</v>
      </c>
    </row>
    <row r="18" spans="1:4" x14ac:dyDescent="0.25">
      <c r="A18" s="4">
        <v>1</v>
      </c>
      <c r="B18" s="4">
        <v>4.2122000000000002</v>
      </c>
      <c r="C18" s="4">
        <f t="shared" si="0"/>
        <v>4.4467673824778</v>
      </c>
      <c r="D18" s="4">
        <f t="shared" si="1"/>
        <v>5.5021856922486442E-2</v>
      </c>
    </row>
    <row r="19" spans="1:4" x14ac:dyDescent="0.25">
      <c r="A19" s="4">
        <v>2</v>
      </c>
      <c r="B19" s="4">
        <v>3.9369999999999998</v>
      </c>
      <c r="C19" s="4">
        <f t="shared" si="0"/>
        <v>3.6597178983267176</v>
      </c>
      <c r="D19" s="4">
        <f t="shared" si="1"/>
        <v>7.6885363908352447E-2</v>
      </c>
    </row>
    <row r="20" spans="1:4" x14ac:dyDescent="0.25">
      <c r="A20" s="4">
        <v>3</v>
      </c>
      <c r="B20" s="4">
        <v>2.9293999999999998</v>
      </c>
      <c r="C20" s="4">
        <f t="shared" si="0"/>
        <v>3.3743138450093273</v>
      </c>
      <c r="D20" s="4">
        <f t="shared" si="1"/>
        <v>0.1979483294809839</v>
      </c>
    </row>
    <row r="21" spans="1:4" x14ac:dyDescent="0.25">
      <c r="A21" s="4">
        <v>4</v>
      </c>
      <c r="B21" s="4">
        <v>2.9369999999999998</v>
      </c>
      <c r="C21" s="4">
        <f t="shared" si="0"/>
        <v>3.0892379004631074</v>
      </c>
      <c r="D21" s="4">
        <f t="shared" si="1"/>
        <v>2.3176378337415055E-2</v>
      </c>
    </row>
    <row r="22" spans="1:4" x14ac:dyDescent="0.25">
      <c r="A22" s="4">
        <v>5</v>
      </c>
      <c r="B22" s="4">
        <v>2.8662999999999998</v>
      </c>
      <c r="C22" s="4">
        <f t="shared" si="0"/>
        <v>2.8041620698388519</v>
      </c>
      <c r="D22" s="4">
        <f t="shared" si="1"/>
        <v>3.8611223647117051E-3</v>
      </c>
    </row>
    <row r="23" spans="1:4" x14ac:dyDescent="0.25">
      <c r="A23" s="7" t="s">
        <v>5</v>
      </c>
      <c r="D23" s="4">
        <f>SUM(D2:D22)</f>
        <v>4.7586639526677716</v>
      </c>
    </row>
    <row r="26" spans="1:4" x14ac:dyDescent="0.25">
      <c r="A26" s="4">
        <v>0</v>
      </c>
      <c r="C26" s="4">
        <f>$G$5+LOG10($G$2*EXP(-$G$3*A26)+(1-$G$2)*EXP(-$G$4*A26))</f>
        <v>8.0274589549450717</v>
      </c>
    </row>
    <row r="27" spans="1:4" x14ac:dyDescent="0.25">
      <c r="A27" s="4">
        <v>1.4999999999999999E-2</v>
      </c>
      <c r="C27" s="4">
        <f t="shared" ref="C27:C28" si="2">$G$5+LOG10($G$2*EXP(-$G$3*A27)+(1-$G$2)*EXP(-$G$4*A27))</f>
        <v>7.9712979763360599</v>
      </c>
    </row>
    <row r="28" spans="1:4" x14ac:dyDescent="0.25">
      <c r="A28" s="4">
        <v>0.03</v>
      </c>
      <c r="C28" s="4">
        <f t="shared" si="2"/>
        <v>7.9151381116339206</v>
      </c>
    </row>
    <row r="29" spans="1:4" x14ac:dyDescent="0.25">
      <c r="A29" s="4">
        <v>4.4999999999999998E-2</v>
      </c>
      <c r="C29" s="4">
        <f t="shared" ref="C29:C92" si="3">$G$5+LOG10($G$2*EXP(-$G$3*A29)+(1-$G$2)*EXP(-$G$4*A29))</f>
        <v>7.8589795021598654</v>
      </c>
    </row>
    <row r="30" spans="1:4" x14ac:dyDescent="0.25">
      <c r="A30" s="4">
        <v>0.06</v>
      </c>
      <c r="C30" s="4">
        <f t="shared" si="3"/>
        <v>7.8028223071563065</v>
      </c>
    </row>
    <row r="31" spans="1:4" x14ac:dyDescent="0.25">
      <c r="A31" s="4">
        <v>7.4999999999999997E-2</v>
      </c>
      <c r="C31" s="4">
        <f t="shared" si="3"/>
        <v>7.7466667060572565</v>
      </c>
    </row>
    <row r="32" spans="1:4" x14ac:dyDescent="0.25">
      <c r="A32" s="4">
        <v>0.09</v>
      </c>
      <c r="C32" s="4">
        <f t="shared" si="3"/>
        <v>7.6905129010457731</v>
      </c>
    </row>
    <row r="33" spans="1:3" x14ac:dyDescent="0.25">
      <c r="A33" s="4">
        <v>0.105</v>
      </c>
      <c r="C33" s="4">
        <f t="shared" si="3"/>
        <v>7.6343611199345585</v>
      </c>
    </row>
    <row r="34" spans="1:3" x14ac:dyDescent="0.25">
      <c r="A34" s="4">
        <v>0.12</v>
      </c>
      <c r="C34" s="4">
        <f t="shared" si="3"/>
        <v>7.5782116194103635</v>
      </c>
    </row>
    <row r="35" spans="1:3" x14ac:dyDescent="0.25">
      <c r="A35" s="4">
        <v>0.13500000000000001</v>
      </c>
      <c r="C35" s="4">
        <f t="shared" si="3"/>
        <v>7.5220646886878582</v>
      </c>
    </row>
    <row r="36" spans="1:3" x14ac:dyDescent="0.25">
      <c r="A36" s="4">
        <v>0.15</v>
      </c>
      <c r="C36" s="4">
        <f t="shared" si="3"/>
        <v>7.4659206536243392</v>
      </c>
    </row>
    <row r="37" spans="1:3" x14ac:dyDescent="0.25">
      <c r="A37" s="4">
        <v>0.16500000000000001</v>
      </c>
      <c r="C37" s="4">
        <f t="shared" si="3"/>
        <v>7.409779881352959</v>
      </c>
    </row>
    <row r="38" spans="1:3" x14ac:dyDescent="0.25">
      <c r="A38" s="4">
        <v>0.18</v>
      </c>
      <c r="C38" s="4">
        <f t="shared" si="3"/>
        <v>7.3536427854993001</v>
      </c>
    </row>
    <row r="39" spans="1:3" x14ac:dyDescent="0.25">
      <c r="A39" s="4">
        <v>0.19500000000000001</v>
      </c>
      <c r="C39" s="4">
        <f t="shared" si="3"/>
        <v>7.2975098320540592</v>
      </c>
    </row>
    <row r="40" spans="1:3" x14ac:dyDescent="0.25">
      <c r="A40" s="4">
        <v>0.21</v>
      </c>
      <c r="C40" s="4">
        <f t="shared" si="3"/>
        <v>7.2413815459834971</v>
      </c>
    </row>
    <row r="41" spans="1:3" x14ac:dyDescent="0.25">
      <c r="A41" s="4">
        <v>0.22500000000000001</v>
      </c>
      <c r="C41" s="4">
        <f t="shared" si="3"/>
        <v>7.1852585186692695</v>
      </c>
    </row>
    <row r="42" spans="1:3" x14ac:dyDescent="0.25">
      <c r="A42" s="4">
        <v>0.24</v>
      </c>
      <c r="C42" s="4">
        <f t="shared" si="3"/>
        <v>7.1291414162802935</v>
      </c>
    </row>
    <row r="43" spans="1:3" x14ac:dyDescent="0.25">
      <c r="A43" s="4">
        <v>0.255</v>
      </c>
      <c r="C43" s="4">
        <f t="shared" si="3"/>
        <v>7.0730309891916665</v>
      </c>
    </row>
    <row r="44" spans="1:3" x14ac:dyDescent="0.25">
      <c r="A44" s="4">
        <v>0.27</v>
      </c>
      <c r="C44" s="4">
        <f t="shared" si="3"/>
        <v>7.0169280825793674</v>
      </c>
    </row>
    <row r="45" spans="1:3" x14ac:dyDescent="0.25">
      <c r="A45" s="4">
        <v>0.28499999999999998</v>
      </c>
      <c r="C45" s="4">
        <f t="shared" si="3"/>
        <v>6.96083364833469</v>
      </c>
    </row>
    <row r="46" spans="1:3" x14ac:dyDescent="0.25">
      <c r="A46" s="4">
        <v>0.3</v>
      </c>
      <c r="C46" s="4">
        <f t="shared" si="3"/>
        <v>6.9047487584592044</v>
      </c>
    </row>
    <row r="47" spans="1:3" x14ac:dyDescent="0.25">
      <c r="A47" s="4">
        <v>0.315</v>
      </c>
      <c r="C47" s="4">
        <f t="shared" si="3"/>
        <v>6.8486746201196897</v>
      </c>
    </row>
    <row r="48" spans="1:3" x14ac:dyDescent="0.25">
      <c r="A48" s="4">
        <v>0.33</v>
      </c>
      <c r="C48" s="4">
        <f t="shared" si="3"/>
        <v>6.7926125925629712</v>
      </c>
    </row>
    <row r="49" spans="1:3" x14ac:dyDescent="0.25">
      <c r="A49" s="4">
        <v>0.34499999999999997</v>
      </c>
      <c r="C49" s="4">
        <f t="shared" si="3"/>
        <v>6.7365642061131128</v>
      </c>
    </row>
    <row r="50" spans="1:3" x14ac:dyDescent="0.25">
      <c r="A50" s="4">
        <v>0.36</v>
      </c>
      <c r="C50" s="4">
        <f t="shared" si="3"/>
        <v>6.6805311834980463</v>
      </c>
    </row>
    <row r="51" spans="1:3" x14ac:dyDescent="0.25">
      <c r="A51" s="4">
        <v>0.375</v>
      </c>
      <c r="C51" s="4">
        <f t="shared" si="3"/>
        <v>6.6245154637794839</v>
      </c>
    </row>
    <row r="52" spans="1:3" x14ac:dyDescent="0.25">
      <c r="A52" s="4">
        <v>0.39</v>
      </c>
      <c r="C52" s="4">
        <f t="shared" si="3"/>
        <v>6.5685192291889782</v>
      </c>
    </row>
    <row r="53" spans="1:3" x14ac:dyDescent="0.25">
      <c r="A53" s="4">
        <v>0.40500000000000003</v>
      </c>
      <c r="C53" s="4">
        <f t="shared" si="3"/>
        <v>6.5125449352041205</v>
      </c>
    </row>
    <row r="54" spans="1:3" x14ac:dyDescent="0.25">
      <c r="A54" s="4">
        <v>0.42</v>
      </c>
      <c r="C54" s="4">
        <f t="shared" si="3"/>
        <v>6.4565953442321149</v>
      </c>
    </row>
    <row r="55" spans="1:3" x14ac:dyDescent="0.25">
      <c r="A55" s="4">
        <v>0.435</v>
      </c>
      <c r="C55" s="4">
        <f t="shared" si="3"/>
        <v>6.4006735633029983</v>
      </c>
    </row>
    <row r="56" spans="1:3" x14ac:dyDescent="0.25">
      <c r="A56" s="4">
        <v>0.45</v>
      </c>
      <c r="C56" s="4">
        <f t="shared" si="3"/>
        <v>6.3447830862113115</v>
      </c>
    </row>
    <row r="57" spans="1:3" x14ac:dyDescent="0.25">
      <c r="A57" s="4">
        <v>0.46500000000000002</v>
      </c>
      <c r="C57" s="4">
        <f t="shared" si="3"/>
        <v>6.2889278405824562</v>
      </c>
    </row>
    <row r="58" spans="1:3" x14ac:dyDescent="0.25">
      <c r="A58" s="4">
        <v>0.48</v>
      </c>
      <c r="C58" s="4">
        <f t="shared" si="3"/>
        <v>6.2331122403775083</v>
      </c>
    </row>
    <row r="59" spans="1:3" x14ac:dyDescent="0.25">
      <c r="A59" s="4">
        <v>0.495</v>
      </c>
      <c r="C59" s="4">
        <f t="shared" si="3"/>
        <v>6.1773412443867626</v>
      </c>
    </row>
    <row r="60" spans="1:3" x14ac:dyDescent="0.25">
      <c r="A60" s="4">
        <v>0.51</v>
      </c>
      <c r="C60" s="4">
        <f t="shared" si="3"/>
        <v>6.1216204212962735</v>
      </c>
    </row>
    <row r="61" spans="1:3" x14ac:dyDescent="0.25">
      <c r="A61" s="4">
        <v>0.52500000000000002</v>
      </c>
      <c r="C61" s="4">
        <f t="shared" si="3"/>
        <v>6.065956021941008</v>
      </c>
    </row>
    <row r="62" spans="1:3" x14ac:dyDescent="0.25">
      <c r="A62" s="4">
        <v>0.54</v>
      </c>
      <c r="C62" s="4">
        <f t="shared" si="3"/>
        <v>6.0103550593804123</v>
      </c>
    </row>
    <row r="63" spans="1:3" x14ac:dyDescent="0.25">
      <c r="A63" s="4">
        <v>0.55500000000000005</v>
      </c>
      <c r="C63" s="4">
        <f t="shared" si="3"/>
        <v>5.9548253974436829</v>
      </c>
    </row>
    <row r="64" spans="1:3" x14ac:dyDescent="0.25">
      <c r="A64" s="4">
        <v>0.56999999999999995</v>
      </c>
      <c r="C64" s="4">
        <f t="shared" si="3"/>
        <v>5.8993758483885781</v>
      </c>
    </row>
    <row r="65" spans="1:3" x14ac:dyDescent="0.25">
      <c r="A65" s="4">
        <v>0.58499999999999996</v>
      </c>
      <c r="C65" s="4">
        <f t="shared" si="3"/>
        <v>5.8440162802936566</v>
      </c>
    </row>
    <row r="66" spans="1:3" x14ac:dyDescent="0.25">
      <c r="A66" s="4">
        <v>0.6</v>
      </c>
      <c r="C66" s="4">
        <f t="shared" si="3"/>
        <v>5.7887577347528216</v>
      </c>
    </row>
    <row r="67" spans="1:3" x14ac:dyDescent="0.25">
      <c r="A67" s="4">
        <v>0.61499999999999999</v>
      </c>
      <c r="C67" s="4">
        <f t="shared" si="3"/>
        <v>5.7336125553544992</v>
      </c>
    </row>
    <row r="68" spans="1:3" x14ac:dyDescent="0.25">
      <c r="A68" s="4">
        <v>0.63</v>
      </c>
      <c r="C68" s="4">
        <f t="shared" si="3"/>
        <v>5.6785945272960632</v>
      </c>
    </row>
    <row r="69" spans="1:3" x14ac:dyDescent="0.25">
      <c r="A69" s="4">
        <v>0.64500000000000002</v>
      </c>
      <c r="C69" s="4">
        <f t="shared" si="3"/>
        <v>5.6237190282952856</v>
      </c>
    </row>
    <row r="70" spans="1:3" x14ac:dyDescent="0.25">
      <c r="A70" s="4">
        <v>0.66</v>
      </c>
      <c r="C70" s="4">
        <f t="shared" si="3"/>
        <v>5.5690031907010988</v>
      </c>
    </row>
    <row r="71" spans="1:3" x14ac:dyDescent="0.25">
      <c r="A71" s="4">
        <v>0.67500000000000004</v>
      </c>
      <c r="C71" s="4">
        <f t="shared" si="3"/>
        <v>5.5144660743603158</v>
      </c>
    </row>
    <row r="72" spans="1:3" x14ac:dyDescent="0.25">
      <c r="A72" s="4">
        <v>0.69</v>
      </c>
      <c r="C72" s="4">
        <f t="shared" si="3"/>
        <v>5.4601288493480205</v>
      </c>
    </row>
    <row r="73" spans="1:3" x14ac:dyDescent="0.25">
      <c r="A73" s="4">
        <v>0.70499999999999996</v>
      </c>
      <c r="C73" s="4">
        <f t="shared" si="3"/>
        <v>5.4060149870989296</v>
      </c>
    </row>
    <row r="74" spans="1:3" x14ac:dyDescent="0.25">
      <c r="A74" s="4">
        <v>0.72</v>
      </c>
      <c r="C74" s="4">
        <f t="shared" si="3"/>
        <v>5.3521504577667134</v>
      </c>
    </row>
    <row r="75" spans="1:3" x14ac:dyDescent="0.25">
      <c r="A75" s="4">
        <v>0.73499999999999999</v>
      </c>
      <c r="C75" s="4">
        <f t="shared" si="3"/>
        <v>5.2985639307710937</v>
      </c>
    </row>
    <row r="76" spans="1:3" x14ac:dyDescent="0.25">
      <c r="A76" s="4">
        <v>0.75</v>
      </c>
      <c r="C76" s="4">
        <f t="shared" si="3"/>
        <v>5.2452869744547304</v>
      </c>
    </row>
    <row r="77" spans="1:3" x14ac:dyDescent="0.25">
      <c r="A77" s="4">
        <v>0.76500000000000001</v>
      </c>
      <c r="C77" s="4">
        <f t="shared" si="3"/>
        <v>5.1923542495565549</v>
      </c>
    </row>
    <row r="78" spans="1:3" x14ac:dyDescent="0.25">
      <c r="A78" s="4">
        <v>0.78</v>
      </c>
      <c r="C78" s="4">
        <f t="shared" si="3"/>
        <v>5.1398036898184785</v>
      </c>
    </row>
    <row r="79" spans="1:3" x14ac:dyDescent="0.25">
      <c r="A79" s="4">
        <v>0.79500000000000004</v>
      </c>
      <c r="C79" s="4">
        <f t="shared" si="3"/>
        <v>5.0876766614974809</v>
      </c>
    </row>
    <row r="80" spans="1:3" x14ac:dyDescent="0.25">
      <c r="A80" s="4">
        <v>0.81</v>
      </c>
      <c r="C80" s="4">
        <f t="shared" si="3"/>
        <v>5.0360180918953645</v>
      </c>
    </row>
    <row r="81" spans="1:3" x14ac:dyDescent="0.25">
      <c r="A81" s="4">
        <v>0.82499999999999996</v>
      </c>
      <c r="C81" s="4">
        <f t="shared" si="3"/>
        <v>4.9848765553130274</v>
      </c>
    </row>
    <row r="82" spans="1:3" x14ac:dyDescent="0.25">
      <c r="A82" s="4">
        <v>0.84</v>
      </c>
      <c r="C82" s="4">
        <f t="shared" si="3"/>
        <v>4.9343043031891156</v>
      </c>
    </row>
    <row r="83" spans="1:3" x14ac:dyDescent="0.25">
      <c r="A83" s="4">
        <v>0.85499999999999998</v>
      </c>
      <c r="C83" s="4">
        <f t="shared" si="3"/>
        <v>4.8843572237396824</v>
      </c>
    </row>
    <row r="84" spans="1:3" x14ac:dyDescent="0.25">
      <c r="A84" s="4">
        <v>0.87</v>
      </c>
      <c r="C84" s="4">
        <f t="shared" si="3"/>
        <v>4.8350947153658286</v>
      </c>
    </row>
    <row r="85" spans="1:3" x14ac:dyDescent="0.25">
      <c r="A85" s="4">
        <v>0.88500000000000001</v>
      </c>
      <c r="C85" s="4">
        <f t="shared" si="3"/>
        <v>4.7865794576732581</v>
      </c>
    </row>
    <row r="86" spans="1:3" x14ac:dyDescent="0.25">
      <c r="A86" s="4">
        <v>0.9</v>
      </c>
      <c r="C86" s="4">
        <f t="shared" si="3"/>
        <v>4.7388770644191238</v>
      </c>
    </row>
    <row r="87" spans="1:3" x14ac:dyDescent="0.25">
      <c r="A87" s="4">
        <v>0.91500000000000004</v>
      </c>
      <c r="C87" s="4">
        <f t="shared" si="3"/>
        <v>4.6920556043519017</v>
      </c>
    </row>
    <row r="88" spans="1:3" x14ac:dyDescent="0.25">
      <c r="A88" s="4">
        <v>0.93</v>
      </c>
      <c r="C88" s="4">
        <f t="shared" si="3"/>
        <v>4.6461849790101182</v>
      </c>
    </row>
    <row r="89" spans="1:3" x14ac:dyDescent="0.25">
      <c r="A89" s="4">
        <v>0.94499999999999995</v>
      </c>
      <c r="C89" s="4">
        <f t="shared" si="3"/>
        <v>4.6013361513098374</v>
      </c>
    </row>
    <row r="90" spans="1:3" x14ac:dyDescent="0.25">
      <c r="A90" s="4">
        <v>0.96</v>
      </c>
      <c r="C90" s="4">
        <f t="shared" si="3"/>
        <v>4.5575802252825657</v>
      </c>
    </row>
    <row r="91" spans="1:3" x14ac:dyDescent="0.25">
      <c r="A91" s="4">
        <v>0.97499999999999998</v>
      </c>
      <c r="C91" s="4">
        <f t="shared" si="3"/>
        <v>4.5149873855580545</v>
      </c>
    </row>
    <row r="92" spans="1:3" x14ac:dyDescent="0.25">
      <c r="A92" s="4">
        <v>0.99</v>
      </c>
      <c r="C92" s="4">
        <f t="shared" si="3"/>
        <v>4.4736257148275262</v>
      </c>
    </row>
    <row r="93" spans="1:3" x14ac:dyDescent="0.25">
      <c r="A93" s="4">
        <v>1.0049999999999999</v>
      </c>
      <c r="C93" s="4">
        <f t="shared" ref="C93:C156" si="4">$G$5+LOG10($G$2*EXP(-$G$3*A93)+(1-$G$2)*EXP(-$G$4*A93))</f>
        <v>4.4335599180146659</v>
      </c>
    </row>
    <row r="94" spans="1:3" x14ac:dyDescent="0.25">
      <c r="A94" s="4">
        <v>1.02</v>
      </c>
      <c r="C94" s="4">
        <f t="shared" si="4"/>
        <v>4.3948499923969333</v>
      </c>
    </row>
    <row r="95" spans="1:3" x14ac:dyDescent="0.25">
      <c r="A95" s="4">
        <v>1.0349999999999999</v>
      </c>
      <c r="C95" s="4">
        <f t="shared" si="4"/>
        <v>4.3575498924042195</v>
      </c>
    </row>
    <row r="96" spans="1:3" x14ac:dyDescent="0.25">
      <c r="A96" s="4">
        <v>1.05</v>
      </c>
      <c r="C96" s="4">
        <f t="shared" si="4"/>
        <v>4.3217062450934449</v>
      </c>
    </row>
    <row r="97" spans="1:3" x14ac:dyDescent="0.25">
      <c r="A97" s="4">
        <v>1.0649999999999999</v>
      </c>
      <c r="C97" s="4">
        <f t="shared" si="4"/>
        <v>4.2873571761999196</v>
      </c>
    </row>
    <row r="98" spans="1:3" x14ac:dyDescent="0.25">
      <c r="A98" s="4">
        <v>1.08</v>
      </c>
      <c r="C98" s="4">
        <f t="shared" si="4"/>
        <v>4.2545313062561281</v>
      </c>
    </row>
    <row r="99" spans="1:3" x14ac:dyDescent="0.25">
      <c r="A99" s="4">
        <v>1.095</v>
      </c>
      <c r="C99" s="4">
        <f t="shared" si="4"/>
        <v>4.2232469710086438</v>
      </c>
    </row>
    <row r="100" spans="1:3" x14ac:dyDescent="0.25">
      <c r="A100" s="4">
        <v>1.1100000000000001</v>
      </c>
      <c r="C100" s="4">
        <f t="shared" si="4"/>
        <v>4.1935117102735848</v>
      </c>
    </row>
    <row r="101" spans="1:3" x14ac:dyDescent="0.25">
      <c r="A101" s="4">
        <v>1.125</v>
      </c>
      <c r="C101" s="4">
        <f t="shared" si="4"/>
        <v>4.16532205509814</v>
      </c>
    </row>
    <row r="102" spans="1:3" x14ac:dyDescent="0.25">
      <c r="A102" s="4">
        <v>1.1399999999999999</v>
      </c>
      <c r="C102" s="4">
        <f t="shared" si="4"/>
        <v>4.1386636258761538</v>
      </c>
    </row>
    <row r="103" spans="1:3" x14ac:dyDescent="0.25">
      <c r="A103" s="4">
        <v>1.155</v>
      </c>
      <c r="C103" s="4">
        <f t="shared" si="4"/>
        <v>4.1135115355719432</v>
      </c>
    </row>
    <row r="104" spans="1:3" x14ac:dyDescent="0.25">
      <c r="A104" s="4">
        <v>1.17</v>
      </c>
      <c r="C104" s="4">
        <f t="shared" si="4"/>
        <v>4.0898310743035431</v>
      </c>
    </row>
    <row r="105" spans="1:3" x14ac:dyDescent="0.25">
      <c r="A105" s="4">
        <v>1.1850000000000001</v>
      </c>
      <c r="C105" s="4">
        <f t="shared" si="4"/>
        <v>4.0675786360000483</v>
      </c>
    </row>
    <row r="106" spans="1:3" x14ac:dyDescent="0.25">
      <c r="A106" s="4">
        <v>1.2</v>
      </c>
      <c r="C106" s="4">
        <f t="shared" si="4"/>
        <v>4.046702836098631</v>
      </c>
    </row>
    <row r="107" spans="1:3" x14ac:dyDescent="0.25">
      <c r="A107" s="4">
        <v>1.2150000000000001</v>
      </c>
      <c r="C107" s="4">
        <f t="shared" si="4"/>
        <v>4.0271457621618314</v>
      </c>
    </row>
    <row r="108" spans="1:3" x14ac:dyDescent="0.25">
      <c r="A108" s="4">
        <v>1.23</v>
      </c>
      <c r="C108" s="4">
        <f t="shared" si="4"/>
        <v>4.0088442971240665</v>
      </c>
    </row>
    <row r="109" spans="1:3" x14ac:dyDescent="0.25">
      <c r="A109" s="4">
        <v>1.2450000000000001</v>
      </c>
      <c r="C109" s="4">
        <f t="shared" si="4"/>
        <v>3.9917314572729738</v>
      </c>
    </row>
    <row r="110" spans="1:3" x14ac:dyDescent="0.25">
      <c r="A110" s="4">
        <v>1.26</v>
      </c>
      <c r="C110" s="4">
        <f t="shared" si="4"/>
        <v>3.97573769322209</v>
      </c>
    </row>
    <row r="111" spans="1:3" x14ac:dyDescent="0.25">
      <c r="A111" s="4">
        <v>1.2749999999999999</v>
      </c>
      <c r="C111" s="4">
        <f t="shared" si="4"/>
        <v>3.9607921109361381</v>
      </c>
    </row>
    <row r="112" spans="1:3" x14ac:dyDescent="0.25">
      <c r="A112" s="4">
        <v>1.29</v>
      </c>
      <c r="C112" s="4">
        <f t="shared" si="4"/>
        <v>3.9468235801360052</v>
      </c>
    </row>
    <row r="113" spans="1:3" x14ac:dyDescent="0.25">
      <c r="A113" s="4">
        <v>1.3049999999999999</v>
      </c>
      <c r="C113" s="4">
        <f t="shared" si="4"/>
        <v>3.9337617080210121</v>
      </c>
    </row>
    <row r="114" spans="1:3" x14ac:dyDescent="0.25">
      <c r="A114" s="4">
        <v>1.32</v>
      </c>
      <c r="C114" s="4">
        <f t="shared" si="4"/>
        <v>3.921537666282112</v>
      </c>
    </row>
    <row r="115" spans="1:3" x14ac:dyDescent="0.25">
      <c r="A115" s="4">
        <v>1.335</v>
      </c>
      <c r="C115" s="4">
        <f t="shared" si="4"/>
        <v>3.910084868181956</v>
      </c>
    </row>
    <row r="116" spans="1:3" x14ac:dyDescent="0.25">
      <c r="A116" s="4">
        <v>1.35</v>
      </c>
      <c r="C116" s="4">
        <f t="shared" si="4"/>
        <v>3.8993394996585371</v>
      </c>
    </row>
    <row r="117" spans="1:3" x14ac:dyDescent="0.25">
      <c r="A117" s="4">
        <v>1.365</v>
      </c>
      <c r="C117" s="4">
        <f t="shared" si="4"/>
        <v>3.8892409138238868</v>
      </c>
    </row>
    <row r="118" spans="1:3" x14ac:dyDescent="0.25">
      <c r="A118" s="4">
        <v>1.38</v>
      </c>
      <c r="C118" s="4">
        <f t="shared" si="4"/>
        <v>3.8797319019256049</v>
      </c>
    </row>
    <row r="119" spans="1:3" x14ac:dyDescent="0.25">
      <c r="A119" s="4">
        <v>1.395</v>
      </c>
      <c r="C119" s="4">
        <f t="shared" si="4"/>
        <v>3.8707588559969093</v>
      </c>
    </row>
    <row r="120" spans="1:3" x14ac:dyDescent="0.25">
      <c r="A120" s="4">
        <v>1.41</v>
      </c>
      <c r="C120" s="4">
        <f t="shared" si="4"/>
        <v>3.8622718392959454</v>
      </c>
    </row>
    <row r="121" spans="1:3" x14ac:dyDescent="0.25">
      <c r="A121" s="4">
        <v>1.425</v>
      </c>
      <c r="C121" s="4">
        <f t="shared" si="4"/>
        <v>3.8542245805108708</v>
      </c>
    </row>
    <row r="122" spans="1:3" x14ac:dyDescent="0.25">
      <c r="A122" s="4">
        <v>1.44</v>
      </c>
      <c r="C122" s="4">
        <f t="shared" si="4"/>
        <v>3.8465744068604391</v>
      </c>
    </row>
    <row r="123" spans="1:3" x14ac:dyDescent="0.25">
      <c r="A123" s="4">
        <v>1.4550000000000001</v>
      </c>
      <c r="C123" s="4">
        <f t="shared" si="4"/>
        <v>3.8392821298979101</v>
      </c>
    </row>
    <row r="124" spans="1:3" x14ac:dyDescent="0.25">
      <c r="A124" s="4">
        <v>1.47</v>
      </c>
      <c r="C124" s="4">
        <f t="shared" si="4"/>
        <v>3.8323118962353249</v>
      </c>
    </row>
    <row r="125" spans="1:3" x14ac:dyDescent="0.25">
      <c r="A125" s="4">
        <v>1.4850000000000001</v>
      </c>
      <c r="C125" s="4">
        <f t="shared" si="4"/>
        <v>3.8256310137071665</v>
      </c>
    </row>
    <row r="126" spans="1:3" x14ac:dyDescent="0.25">
      <c r="A126" s="4">
        <v>1.5</v>
      </c>
      <c r="C126" s="4">
        <f t="shared" si="4"/>
        <v>3.8192097618060199</v>
      </c>
    </row>
    <row r="127" spans="1:3" x14ac:dyDescent="0.25">
      <c r="A127" s="4">
        <v>1.5149999999999999</v>
      </c>
      <c r="C127" s="4">
        <f t="shared" si="4"/>
        <v>3.8130211936292628</v>
      </c>
    </row>
    <row r="128" spans="1:3" x14ac:dyDescent="0.25">
      <c r="A128" s="4">
        <v>1.53</v>
      </c>
      <c r="C128" s="4">
        <f t="shared" si="4"/>
        <v>3.8070409351253831</v>
      </c>
    </row>
    <row r="129" spans="1:3" x14ac:dyDescent="0.25">
      <c r="A129" s="4">
        <v>1.5449999999999999</v>
      </c>
      <c r="C129" s="4">
        <f t="shared" si="4"/>
        <v>3.8012469861474205</v>
      </c>
    </row>
    <row r="130" spans="1:3" x14ac:dyDescent="0.25">
      <c r="A130" s="4">
        <v>1.56</v>
      </c>
      <c r="C130" s="4">
        <f t="shared" si="4"/>
        <v>3.795619526717843</v>
      </c>
    </row>
    <row r="131" spans="1:3" x14ac:dyDescent="0.25">
      <c r="A131" s="4">
        <v>1.575</v>
      </c>
      <c r="C131" s="4">
        <f t="shared" si="4"/>
        <v>3.7901407309800472</v>
      </c>
    </row>
    <row r="132" spans="1:3" x14ac:dyDescent="0.25">
      <c r="A132" s="4">
        <v>1.59</v>
      </c>
      <c r="C132" s="4">
        <f t="shared" si="4"/>
        <v>3.7847945905451175</v>
      </c>
    </row>
    <row r="133" spans="1:3" x14ac:dyDescent="0.25">
      <c r="A133" s="4">
        <v>1.605</v>
      </c>
      <c r="C133" s="4">
        <f t="shared" si="4"/>
        <v>3.7795667483223392</v>
      </c>
    </row>
    <row r="134" spans="1:3" x14ac:dyDescent="0.25">
      <c r="A134" s="4">
        <v>1.62</v>
      </c>
      <c r="C134" s="4">
        <f t="shared" si="4"/>
        <v>3.7744443434301704</v>
      </c>
    </row>
    <row r="135" spans="1:3" x14ac:dyDescent="0.25">
      <c r="A135" s="4">
        <v>1.635</v>
      </c>
      <c r="C135" s="4">
        <f t="shared" si="4"/>
        <v>3.7694158674025342</v>
      </c>
    </row>
    <row r="136" spans="1:3" x14ac:dyDescent="0.25">
      <c r="A136" s="4">
        <v>1.65</v>
      </c>
      <c r="C136" s="4">
        <f t="shared" si="4"/>
        <v>3.764471031615761</v>
      </c>
    </row>
    <row r="137" spans="1:3" x14ac:dyDescent="0.25">
      <c r="A137" s="4">
        <v>1.665</v>
      </c>
      <c r="C137" s="4">
        <f t="shared" si="4"/>
        <v>3.7596006456482263</v>
      </c>
    </row>
    <row r="138" spans="1:3" x14ac:dyDescent="0.25">
      <c r="A138" s="4">
        <v>1.68</v>
      </c>
      <c r="C138" s="4">
        <f t="shared" si="4"/>
        <v>3.7547965061332711</v>
      </c>
    </row>
    <row r="139" spans="1:3" x14ac:dyDescent="0.25">
      <c r="A139" s="4">
        <v>1.6950000000000001</v>
      </c>
      <c r="C139" s="4">
        <f t="shared" si="4"/>
        <v>3.7500512955639964</v>
      </c>
    </row>
    <row r="140" spans="1:3" x14ac:dyDescent="0.25">
      <c r="A140" s="4">
        <v>1.71</v>
      </c>
      <c r="C140" s="4">
        <f t="shared" si="4"/>
        <v>3.7453584904453647</v>
      </c>
    </row>
    <row r="141" spans="1:3" x14ac:dyDescent="0.25">
      <c r="A141" s="4">
        <v>1.7250000000000001</v>
      </c>
      <c r="C141" s="4">
        <f t="shared" si="4"/>
        <v>3.7407122781559359</v>
      </c>
    </row>
    <row r="142" spans="1:3" x14ac:dyDescent="0.25">
      <c r="A142" s="4">
        <v>1.74</v>
      </c>
      <c r="C142" s="4">
        <f t="shared" si="4"/>
        <v>3.7361074818712146</v>
      </c>
    </row>
    <row r="143" spans="1:3" x14ac:dyDescent="0.25">
      <c r="A143" s="4">
        <v>1.7549999999999999</v>
      </c>
      <c r="C143" s="4">
        <f t="shared" si="4"/>
        <v>3.7315394929071113</v>
      </c>
    </row>
    <row r="144" spans="1:3" x14ac:dyDescent="0.25">
      <c r="A144" s="4">
        <v>1.77</v>
      </c>
      <c r="C144" s="4">
        <f t="shared" si="4"/>
        <v>3.7270042098606462</v>
      </c>
    </row>
    <row r="145" spans="1:3" x14ac:dyDescent="0.25">
      <c r="A145" s="4">
        <v>1.7849999999999999</v>
      </c>
      <c r="C145" s="4">
        <f t="shared" si="4"/>
        <v>3.7224979839521275</v>
      </c>
    </row>
    <row r="146" spans="1:3" x14ac:dyDescent="0.25">
      <c r="A146" s="4">
        <v>1.8</v>
      </c>
      <c r="C146" s="4">
        <f t="shared" si="4"/>
        <v>3.7180175700055145</v>
      </c>
    </row>
    <row r="147" spans="1:3" x14ac:dyDescent="0.25">
      <c r="A147" s="4">
        <v>1.8149999999999999</v>
      </c>
      <c r="C147" s="4">
        <f t="shared" si="4"/>
        <v>3.7135600825394963</v>
      </c>
    </row>
    <row r="148" spans="1:3" x14ac:dyDescent="0.25">
      <c r="A148" s="4">
        <v>1.83</v>
      </c>
      <c r="C148" s="4">
        <f t="shared" si="4"/>
        <v>3.7091229564790913</v>
      </c>
    </row>
    <row r="149" spans="1:3" x14ac:dyDescent="0.25">
      <c r="A149" s="4">
        <v>1.845</v>
      </c>
      <c r="C149" s="4">
        <f t="shared" si="4"/>
        <v>3.7047039120351641</v>
      </c>
    </row>
    <row r="150" spans="1:3" x14ac:dyDescent="0.25">
      <c r="A150" s="4">
        <v>1.86</v>
      </c>
      <c r="C150" s="4">
        <f t="shared" si="4"/>
        <v>3.7003009233362034</v>
      </c>
    </row>
    <row r="151" spans="1:3" x14ac:dyDescent="0.25">
      <c r="A151" s="4">
        <v>1.875</v>
      </c>
      <c r="C151" s="4">
        <f t="shared" si="4"/>
        <v>3.6959121904323355</v>
      </c>
    </row>
    <row r="152" spans="1:3" x14ac:dyDescent="0.25">
      <c r="A152" s="4">
        <v>1.89</v>
      </c>
      <c r="C152" s="4">
        <f t="shared" si="4"/>
        <v>3.6915361143254977</v>
      </c>
    </row>
    <row r="153" spans="1:3" x14ac:dyDescent="0.25">
      <c r="A153" s="4">
        <v>1.905</v>
      </c>
      <c r="C153" s="4">
        <f t="shared" si="4"/>
        <v>3.6871712747116145</v>
      </c>
    </row>
    <row r="154" spans="1:3" x14ac:dyDescent="0.25">
      <c r="A154" s="4">
        <v>1.92</v>
      </c>
      <c r="C154" s="4">
        <f t="shared" si="4"/>
        <v>3.6828164101504521</v>
      </c>
    </row>
    <row r="155" spans="1:3" x14ac:dyDescent="0.25">
      <c r="A155" s="4">
        <v>1.9350000000000001</v>
      </c>
      <c r="C155" s="4">
        <f t="shared" si="4"/>
        <v>3.6784704004063853</v>
      </c>
    </row>
    <row r="156" spans="1:3" x14ac:dyDescent="0.25">
      <c r="A156" s="4">
        <v>1.95</v>
      </c>
      <c r="C156" s="4">
        <f t="shared" si="4"/>
        <v>3.6741322507287686</v>
      </c>
    </row>
    <row r="157" spans="1:3" x14ac:dyDescent="0.25">
      <c r="A157" s="4">
        <v>1.9650000000000001</v>
      </c>
      <c r="C157" s="4">
        <f t="shared" ref="C157:C220" si="5">$G$5+LOG10($G$2*EXP(-$G$3*A157)+(1-$G$2)*EXP(-$G$4*A157))</f>
        <v>3.669801077863859</v>
      </c>
    </row>
    <row r="158" spans="1:3" x14ac:dyDescent="0.25">
      <c r="A158" s="4">
        <v>1.98</v>
      </c>
      <c r="C158" s="4">
        <f t="shared" si="5"/>
        <v>3.6654760976114948</v>
      </c>
    </row>
    <row r="159" spans="1:3" x14ac:dyDescent="0.25">
      <c r="A159" s="4">
        <v>1.9950000000000001</v>
      </c>
      <c r="C159" s="4">
        <f t="shared" si="5"/>
        <v>3.6611566137590277</v>
      </c>
    </row>
    <row r="160" spans="1:3" x14ac:dyDescent="0.25">
      <c r="A160" s="4">
        <v>2.0099999999999998</v>
      </c>
      <c r="C160" s="4">
        <f t="shared" si="5"/>
        <v>3.6568420082425153</v>
      </c>
    </row>
    <row r="161" spans="1:3" x14ac:dyDescent="0.25">
      <c r="A161" s="4">
        <v>2.0249999999999999</v>
      </c>
      <c r="C161" s="4">
        <f t="shared" si="5"/>
        <v>3.6525317324009894</v>
      </c>
    </row>
    <row r="162" spans="1:3" x14ac:dyDescent="0.25">
      <c r="A162" s="4">
        <v>2.04</v>
      </c>
      <c r="C162" s="4">
        <f t="shared" si="5"/>
        <v>3.6482252992038751</v>
      </c>
    </row>
    <row r="163" spans="1:3" x14ac:dyDescent="0.25">
      <c r="A163" s="4">
        <v>2.0550000000000002</v>
      </c>
      <c r="C163" s="4">
        <f t="shared" si="5"/>
        <v>3.6439222763444619</v>
      </c>
    </row>
    <row r="164" spans="1:3" x14ac:dyDescent="0.25">
      <c r="A164" s="4">
        <v>2.0699999999999998</v>
      </c>
      <c r="C164" s="4">
        <f t="shared" si="5"/>
        <v>3.6396222801038789</v>
      </c>
    </row>
    <row r="165" spans="1:3" x14ac:dyDescent="0.25">
      <c r="A165" s="4">
        <v>2.085</v>
      </c>
      <c r="C165" s="4">
        <f t="shared" si="5"/>
        <v>3.6353249699003429</v>
      </c>
    </row>
    <row r="166" spans="1:3" x14ac:dyDescent="0.25">
      <c r="A166" s="4">
        <v>2.1</v>
      </c>
      <c r="C166" s="4">
        <f t="shared" si="5"/>
        <v>3.6310300434477396</v>
      </c>
    </row>
    <row r="167" spans="1:3" x14ac:dyDescent="0.25">
      <c r="A167" s="4">
        <v>2.1150000000000002</v>
      </c>
      <c r="C167" s="4">
        <f t="shared" si="5"/>
        <v>3.62673723245587</v>
      </c>
    </row>
    <row r="168" spans="1:3" x14ac:dyDescent="0.25">
      <c r="A168" s="4">
        <v>2.13</v>
      </c>
      <c r="C168" s="4">
        <f t="shared" si="5"/>
        <v>3.6224462988121369</v>
      </c>
    </row>
    <row r="169" spans="1:3" x14ac:dyDescent="0.25">
      <c r="A169" s="4">
        <v>2.145</v>
      </c>
      <c r="C169" s="4">
        <f t="shared" si="5"/>
        <v>3.6181570311910276</v>
      </c>
    </row>
    <row r="170" spans="1:3" x14ac:dyDescent="0.25">
      <c r="A170" s="4">
        <v>2.16</v>
      </c>
      <c r="C170" s="4">
        <f t="shared" si="5"/>
        <v>3.6138692420437071</v>
      </c>
    </row>
    <row r="171" spans="1:3" x14ac:dyDescent="0.25">
      <c r="A171" s="4">
        <v>2.1749999999999998</v>
      </c>
      <c r="C171" s="4">
        <f t="shared" si="5"/>
        <v>3.609582764925273</v>
      </c>
    </row>
    <row r="172" spans="1:3" x14ac:dyDescent="0.25">
      <c r="A172" s="4">
        <v>2.19</v>
      </c>
      <c r="C172" s="4">
        <f t="shared" si="5"/>
        <v>3.6052974521219427</v>
      </c>
    </row>
    <row r="173" spans="1:3" x14ac:dyDescent="0.25">
      <c r="A173" s="4">
        <v>2.2050000000000001</v>
      </c>
      <c r="C173" s="4">
        <f t="shared" si="5"/>
        <v>3.6010131725446159</v>
      </c>
    </row>
    <row r="174" spans="1:3" x14ac:dyDescent="0.25">
      <c r="A174" s="4">
        <v>2.2200000000000002</v>
      </c>
      <c r="C174" s="4">
        <f t="shared" si="5"/>
        <v>3.5967298098590099</v>
      </c>
    </row>
    <row r="175" spans="1:3" x14ac:dyDescent="0.25">
      <c r="A175" s="4">
        <v>2.2349999999999999</v>
      </c>
      <c r="C175" s="4">
        <f t="shared" si="5"/>
        <v>3.5924472608258498</v>
      </c>
    </row>
    <row r="176" spans="1:3" x14ac:dyDescent="0.25">
      <c r="A176" s="4">
        <v>2.25</v>
      </c>
      <c r="C176" s="4">
        <f t="shared" si="5"/>
        <v>3.5881654338275784</v>
      </c>
    </row>
    <row r="177" spans="1:3" x14ac:dyDescent="0.25">
      <c r="A177" s="4">
        <v>2.2650000000000001</v>
      </c>
      <c r="C177" s="4">
        <f t="shared" si="5"/>
        <v>3.5838842475606736</v>
      </c>
    </row>
    <row r="178" spans="1:3" x14ac:dyDescent="0.25">
      <c r="A178" s="4">
        <v>2.2799999999999998</v>
      </c>
      <c r="C178" s="4">
        <f t="shared" si="5"/>
        <v>3.5796036298749732</v>
      </c>
    </row>
    <row r="179" spans="1:3" x14ac:dyDescent="0.25">
      <c r="A179" s="4">
        <v>2.2949999999999999</v>
      </c>
      <c r="C179" s="4">
        <f t="shared" si="5"/>
        <v>3.5753235167435262</v>
      </c>
    </row>
    <row r="180" spans="1:3" x14ac:dyDescent="0.25">
      <c r="A180" s="4">
        <v>2.31</v>
      </c>
      <c r="C180" s="4">
        <f t="shared" si="5"/>
        <v>3.5710438513483043</v>
      </c>
    </row>
    <row r="181" spans="1:3" x14ac:dyDescent="0.25">
      <c r="A181" s="4">
        <v>2.3250000000000002</v>
      </c>
      <c r="C181" s="4">
        <f t="shared" si="5"/>
        <v>3.5667645832687533</v>
      </c>
    </row>
    <row r="182" spans="1:3" x14ac:dyDescent="0.25">
      <c r="A182" s="4">
        <v>2.34</v>
      </c>
      <c r="C182" s="4">
        <f t="shared" si="5"/>
        <v>3.5624856677616403</v>
      </c>
    </row>
    <row r="183" spans="1:3" x14ac:dyDescent="0.25">
      <c r="A183" s="4">
        <v>2.355</v>
      </c>
      <c r="C183" s="4">
        <f t="shared" si="5"/>
        <v>3.5582070651219295</v>
      </c>
    </row>
    <row r="184" spans="1:3" x14ac:dyDescent="0.25">
      <c r="A184" s="4">
        <v>2.37</v>
      </c>
      <c r="C184" s="4">
        <f t="shared" si="5"/>
        <v>3.5539287401155759</v>
      </c>
    </row>
    <row r="185" spans="1:3" x14ac:dyDescent="0.25">
      <c r="A185" s="4">
        <v>2.3849999999999998</v>
      </c>
      <c r="C185" s="4">
        <f t="shared" si="5"/>
        <v>3.5496506614761545</v>
      </c>
    </row>
    <row r="186" spans="1:3" x14ac:dyDescent="0.25">
      <c r="A186" s="4">
        <v>2.4</v>
      </c>
      <c r="C186" s="4">
        <f t="shared" si="5"/>
        <v>3.5453728014581447</v>
      </c>
    </row>
    <row r="187" spans="1:3" x14ac:dyDescent="0.25">
      <c r="A187" s="4">
        <v>2.415</v>
      </c>
      <c r="C187" s="4">
        <f t="shared" si="5"/>
        <v>3.5410951354404929</v>
      </c>
    </row>
    <row r="188" spans="1:3" x14ac:dyDescent="0.25">
      <c r="A188" s="4">
        <v>2.4300000000000002</v>
      </c>
      <c r="C188" s="4">
        <f t="shared" si="5"/>
        <v>3.536817641574804</v>
      </c>
    </row>
    <row r="189" spans="1:3" x14ac:dyDescent="0.25">
      <c r="A189" s="4">
        <v>2.4449999999999998</v>
      </c>
      <c r="C189" s="4">
        <f t="shared" si="5"/>
        <v>3.5325403004731379</v>
      </c>
    </row>
    <row r="190" spans="1:3" x14ac:dyDescent="0.25">
      <c r="A190" s="4">
        <v>2.46</v>
      </c>
      <c r="C190" s="4">
        <f t="shared" si="5"/>
        <v>3.5282630949309475</v>
      </c>
    </row>
    <row r="191" spans="1:3" x14ac:dyDescent="0.25">
      <c r="A191" s="4">
        <v>2.4750000000000001</v>
      </c>
      <c r="C191" s="4">
        <f t="shared" si="5"/>
        <v>3.5239860096812166</v>
      </c>
    </row>
    <row r="192" spans="1:3" x14ac:dyDescent="0.25">
      <c r="A192" s="4">
        <v>2.4900000000000002</v>
      </c>
      <c r="C192" s="4">
        <f t="shared" si="5"/>
        <v>3.5197090311762755</v>
      </c>
    </row>
    <row r="193" spans="1:3" x14ac:dyDescent="0.25">
      <c r="A193" s="4">
        <v>2.5049999999999999</v>
      </c>
      <c r="C193" s="4">
        <f t="shared" si="5"/>
        <v>3.5154321473941845</v>
      </c>
    </row>
    <row r="194" spans="1:3" x14ac:dyDescent="0.25">
      <c r="A194" s="4">
        <v>2.52</v>
      </c>
      <c r="C194" s="4">
        <f t="shared" si="5"/>
        <v>3.5111553476669171</v>
      </c>
    </row>
    <row r="195" spans="1:3" x14ac:dyDescent="0.25">
      <c r="A195" s="4">
        <v>2.5350000000000001</v>
      </c>
      <c r="C195" s="4">
        <f t="shared" si="5"/>
        <v>3.5068786225278865</v>
      </c>
    </row>
    <row r="196" spans="1:3" x14ac:dyDescent="0.25">
      <c r="A196" s="4">
        <v>2.5499999999999998</v>
      </c>
      <c r="C196" s="4">
        <f t="shared" si="5"/>
        <v>3.5026019635766499</v>
      </c>
    </row>
    <row r="197" spans="1:3" x14ac:dyDescent="0.25">
      <c r="A197" s="4">
        <v>2.5649999999999999</v>
      </c>
      <c r="C197" s="4">
        <f t="shared" si="5"/>
        <v>3.4983253633588394</v>
      </c>
    </row>
    <row r="198" spans="1:3" x14ac:dyDescent="0.25">
      <c r="A198" s="4">
        <v>2.58</v>
      </c>
      <c r="C198" s="4">
        <f t="shared" si="5"/>
        <v>3.4940488152596174</v>
      </c>
    </row>
    <row r="199" spans="1:3" x14ac:dyDescent="0.25">
      <c r="A199" s="4">
        <v>2.5950000000000002</v>
      </c>
      <c r="C199" s="4">
        <f t="shared" si="5"/>
        <v>3.4897723134091292</v>
      </c>
    </row>
    <row r="200" spans="1:3" x14ac:dyDescent="0.25">
      <c r="A200" s="4">
        <v>2.61</v>
      </c>
      <c r="C200" s="4">
        <f t="shared" si="5"/>
        <v>3.4854958525986044</v>
      </c>
    </row>
    <row r="201" spans="1:3" x14ac:dyDescent="0.25">
      <c r="A201" s="4">
        <v>2.625</v>
      </c>
      <c r="C201" s="4">
        <f t="shared" si="5"/>
        <v>3.481219428205903</v>
      </c>
    </row>
    <row r="202" spans="1:3" x14ac:dyDescent="0.25">
      <c r="A202" s="4">
        <v>2.64</v>
      </c>
      <c r="C202" s="4">
        <f t="shared" si="5"/>
        <v>3.4769430361294509</v>
      </c>
    </row>
    <row r="203" spans="1:3" x14ac:dyDescent="0.25">
      <c r="A203" s="4">
        <v>2.6549999999999998</v>
      </c>
      <c r="C203" s="4">
        <f t="shared" si="5"/>
        <v>3.47266667272961</v>
      </c>
    </row>
    <row r="204" spans="1:3" x14ac:dyDescent="0.25">
      <c r="A204" s="4">
        <v>2.67</v>
      </c>
      <c r="C204" s="4">
        <f t="shared" si="5"/>
        <v>3.4683903347766583</v>
      </c>
    </row>
    <row r="205" spans="1:3" x14ac:dyDescent="0.25">
      <c r="A205" s="4">
        <v>2.6850000000000001</v>
      </c>
      <c r="C205" s="4">
        <f t="shared" si="5"/>
        <v>3.4641140194046161</v>
      </c>
    </row>
    <row r="206" spans="1:3" x14ac:dyDescent="0.25">
      <c r="A206" s="4">
        <v>2.7</v>
      </c>
      <c r="C206" s="4">
        <f t="shared" si="5"/>
        <v>3.4598377240702893</v>
      </c>
    </row>
    <row r="207" spans="1:3" x14ac:dyDescent="0.25">
      <c r="A207" s="4">
        <v>2.7149999999999999</v>
      </c>
      <c r="C207" s="4">
        <f t="shared" si="5"/>
        <v>3.45556144651691</v>
      </c>
    </row>
    <row r="208" spans="1:3" x14ac:dyDescent="0.25">
      <c r="A208" s="4">
        <v>2.73</v>
      </c>
      <c r="C208" s="4">
        <f t="shared" si="5"/>
        <v>3.45128518474188</v>
      </c>
    </row>
    <row r="209" spans="1:3" x14ac:dyDescent="0.25">
      <c r="A209" s="4">
        <v>2.7450000000000001</v>
      </c>
      <c r="C209" s="4">
        <f t="shared" si="5"/>
        <v>3.4470089369681434</v>
      </c>
    </row>
    <row r="210" spans="1:3" x14ac:dyDescent="0.25">
      <c r="A210" s="4">
        <v>2.76</v>
      </c>
      <c r="C210" s="4">
        <f t="shared" si="5"/>
        <v>3.4427327016187892</v>
      </c>
    </row>
    <row r="211" spans="1:3" x14ac:dyDescent="0.25">
      <c r="A211" s="4">
        <v>2.7749999999999999</v>
      </c>
      <c r="C211" s="4">
        <f t="shared" si="5"/>
        <v>3.4384564772945048</v>
      </c>
    </row>
    <row r="212" spans="1:3" x14ac:dyDescent="0.25">
      <c r="A212" s="4">
        <v>2.79</v>
      </c>
      <c r="C212" s="4">
        <f t="shared" si="5"/>
        <v>3.4341802627535776</v>
      </c>
    </row>
    <row r="213" spans="1:3" x14ac:dyDescent="0.25">
      <c r="A213" s="4">
        <v>2.8050000000000002</v>
      </c>
      <c r="C213" s="4">
        <f t="shared" si="5"/>
        <v>3.4299040568941441</v>
      </c>
    </row>
    <row r="214" spans="1:3" x14ac:dyDescent="0.25">
      <c r="A214" s="4">
        <v>2.82</v>
      </c>
      <c r="C214" s="4">
        <f t="shared" si="5"/>
        <v>3.4256278587384399</v>
      </c>
    </row>
    <row r="215" spans="1:3" x14ac:dyDescent="0.25">
      <c r="A215" s="4">
        <v>2.835</v>
      </c>
      <c r="C215" s="4">
        <f t="shared" si="5"/>
        <v>3.4213516674188211</v>
      </c>
    </row>
    <row r="216" spans="1:3" x14ac:dyDescent="0.25">
      <c r="A216" s="4">
        <v>2.85</v>
      </c>
      <c r="C216" s="4">
        <f t="shared" si="5"/>
        <v>3.4170754821653633</v>
      </c>
    </row>
    <row r="217" spans="1:3" x14ac:dyDescent="0.25">
      <c r="A217" s="4">
        <v>2.8650000000000002</v>
      </c>
      <c r="C217" s="4">
        <f t="shared" si="5"/>
        <v>3.4127993022948564</v>
      </c>
    </row>
    <row r="218" spans="1:3" x14ac:dyDescent="0.25">
      <c r="A218" s="4">
        <v>2.88</v>
      </c>
      <c r="C218" s="4">
        <f t="shared" si="5"/>
        <v>3.4085231272010379</v>
      </c>
    </row>
    <row r="219" spans="1:3" x14ac:dyDescent="0.25">
      <c r="A219" s="4">
        <v>2.895</v>
      </c>
      <c r="C219" s="4">
        <f t="shared" si="5"/>
        <v>3.4042469563459266</v>
      </c>
    </row>
    <row r="220" spans="1:3" x14ac:dyDescent="0.25">
      <c r="A220" s="4">
        <v>2.91</v>
      </c>
      <c r="C220" s="4">
        <f t="shared" si="5"/>
        <v>3.3999707892521309</v>
      </c>
    </row>
    <row r="221" spans="1:3" x14ac:dyDescent="0.25">
      <c r="A221" s="4">
        <v>2.9249999999999998</v>
      </c>
      <c r="C221" s="4">
        <f t="shared" ref="C221:C284" si="6">$G$5+LOG10($G$2*EXP(-$G$3*A221)+(1-$G$2)*EXP(-$G$4*A221))</f>
        <v>3.3956946254960272</v>
      </c>
    </row>
    <row r="222" spans="1:3" x14ac:dyDescent="0.25">
      <c r="A222" s="4">
        <v>2.94</v>
      </c>
      <c r="C222" s="4">
        <f t="shared" si="6"/>
        <v>3.3914184647017027</v>
      </c>
    </row>
    <row r="223" spans="1:3" x14ac:dyDescent="0.25">
      <c r="A223" s="4">
        <v>2.9550000000000001</v>
      </c>
      <c r="C223" s="4">
        <f t="shared" si="6"/>
        <v>3.3871423065355826</v>
      </c>
    </row>
    <row r="224" spans="1:3" x14ac:dyDescent="0.25">
      <c r="A224" s="4">
        <v>2.97</v>
      </c>
      <c r="C224" s="4">
        <f t="shared" si="6"/>
        <v>3.3828661507016609</v>
      </c>
    </row>
    <row r="225" spans="1:3" x14ac:dyDescent="0.25">
      <c r="A225" s="4">
        <v>2.9849999999999999</v>
      </c>
      <c r="C225" s="4">
        <f t="shared" si="6"/>
        <v>3.3785899969372712</v>
      </c>
    </row>
    <row r="226" spans="1:3" x14ac:dyDescent="0.25">
      <c r="A226" s="4">
        <v>3</v>
      </c>
      <c r="C226" s="4">
        <f t="shared" si="6"/>
        <v>3.3743138450093273</v>
      </c>
    </row>
    <row r="227" spans="1:3" x14ac:dyDescent="0.25">
      <c r="A227" s="4">
        <v>3.0150000000000001</v>
      </c>
      <c r="C227" s="4">
        <f t="shared" si="6"/>
        <v>3.370037694710998</v>
      </c>
    </row>
    <row r="228" spans="1:3" x14ac:dyDescent="0.25">
      <c r="A228" s="4">
        <v>3.03</v>
      </c>
      <c r="C228" s="4">
        <f t="shared" si="6"/>
        <v>3.3657615458587449</v>
      </c>
    </row>
    <row r="229" spans="1:3" x14ac:dyDescent="0.25">
      <c r="A229" s="4">
        <v>3.0449999999999999</v>
      </c>
      <c r="C229" s="4">
        <f t="shared" si="6"/>
        <v>3.3614853982897008</v>
      </c>
    </row>
    <row r="230" spans="1:3" x14ac:dyDescent="0.25">
      <c r="A230" s="4">
        <v>3.06</v>
      </c>
      <c r="C230" s="4">
        <f t="shared" si="6"/>
        <v>3.3572092518593433</v>
      </c>
    </row>
    <row r="231" spans="1:3" x14ac:dyDescent="0.25">
      <c r="A231" s="4">
        <v>3.0750000000000002</v>
      </c>
      <c r="C231" s="4">
        <f t="shared" si="6"/>
        <v>3.3529331064394245</v>
      </c>
    </row>
    <row r="232" spans="1:3" x14ac:dyDescent="0.25">
      <c r="A232" s="4">
        <v>3.09</v>
      </c>
      <c r="C232" s="4">
        <f t="shared" si="6"/>
        <v>3.3486569619161441</v>
      </c>
    </row>
    <row r="233" spans="1:3" x14ac:dyDescent="0.25">
      <c r="A233" s="4">
        <v>3.105</v>
      </c>
      <c r="C233" s="4">
        <f t="shared" si="6"/>
        <v>3.3443808181885153</v>
      </c>
    </row>
    <row r="234" spans="1:3" x14ac:dyDescent="0.25">
      <c r="A234" s="4">
        <v>3.12</v>
      </c>
      <c r="C234" s="4">
        <f t="shared" si="6"/>
        <v>3.340104675166927</v>
      </c>
    </row>
    <row r="235" spans="1:3" x14ac:dyDescent="0.25">
      <c r="A235" s="4">
        <v>3.1349999999999998</v>
      </c>
      <c r="C235" s="4">
        <f t="shared" si="6"/>
        <v>3.3358285327718606</v>
      </c>
    </row>
    <row r="236" spans="1:3" x14ac:dyDescent="0.25">
      <c r="A236" s="4">
        <v>3.15</v>
      </c>
      <c r="C236" s="4">
        <f t="shared" si="6"/>
        <v>3.3315523909327522</v>
      </c>
    </row>
    <row r="237" spans="1:3" x14ac:dyDescent="0.25">
      <c r="A237" s="4">
        <v>3.165</v>
      </c>
      <c r="C237" s="4">
        <f t="shared" si="6"/>
        <v>3.327276249586987</v>
      </c>
    </row>
    <row r="238" spans="1:3" x14ac:dyDescent="0.25">
      <c r="A238" s="4">
        <v>3.18</v>
      </c>
      <c r="C238" s="4">
        <f t="shared" si="6"/>
        <v>3.3230001086790004</v>
      </c>
    </row>
    <row r="239" spans="1:3" x14ac:dyDescent="0.25">
      <c r="A239" s="4">
        <v>3.1949999999999998</v>
      </c>
      <c r="C239" s="4">
        <f t="shared" si="6"/>
        <v>3.3187239681594871</v>
      </c>
    </row>
    <row r="240" spans="1:3" x14ac:dyDescent="0.25">
      <c r="A240" s="4">
        <v>3.21</v>
      </c>
      <c r="C240" s="4">
        <f t="shared" si="6"/>
        <v>3.3144478279846954</v>
      </c>
    </row>
    <row r="241" spans="1:3" x14ac:dyDescent="0.25">
      <c r="A241" s="4">
        <v>3.2250000000000001</v>
      </c>
      <c r="C241" s="4">
        <f t="shared" si="6"/>
        <v>3.3101716881158003</v>
      </c>
    </row>
    <row r="242" spans="1:3" x14ac:dyDescent="0.25">
      <c r="A242" s="4">
        <v>3.24</v>
      </c>
      <c r="C242" s="4">
        <f t="shared" si="6"/>
        <v>3.3058955485183494</v>
      </c>
    </row>
    <row r="243" spans="1:3" x14ac:dyDescent="0.25">
      <c r="A243" s="4">
        <v>3.2549999999999999</v>
      </c>
      <c r="C243" s="4">
        <f t="shared" si="6"/>
        <v>3.3016194091617708</v>
      </c>
    </row>
    <row r="244" spans="1:3" x14ac:dyDescent="0.25">
      <c r="A244" s="4">
        <v>3.27</v>
      </c>
      <c r="C244" s="4">
        <f t="shared" si="6"/>
        <v>3.2973432700189358</v>
      </c>
    </row>
    <row r="245" spans="1:3" x14ac:dyDescent="0.25">
      <c r="A245" s="4">
        <v>3.2850000000000001</v>
      </c>
      <c r="C245" s="4">
        <f t="shared" si="6"/>
        <v>3.2930671310657713</v>
      </c>
    </row>
    <row r="246" spans="1:3" x14ac:dyDescent="0.25">
      <c r="A246" s="4">
        <v>3.3</v>
      </c>
      <c r="C246" s="4">
        <f t="shared" si="6"/>
        <v>3.2887909922809158</v>
      </c>
    </row>
    <row r="247" spans="1:3" x14ac:dyDescent="0.25">
      <c r="A247" s="4">
        <v>3.3149999999999999</v>
      </c>
      <c r="C247" s="4">
        <f t="shared" si="6"/>
        <v>3.2845148536454127</v>
      </c>
    </row>
    <row r="248" spans="1:3" x14ac:dyDescent="0.25">
      <c r="A248" s="4">
        <v>3.33</v>
      </c>
      <c r="C248" s="4">
        <f t="shared" si="6"/>
        <v>3.280238715142441</v>
      </c>
    </row>
    <row r="249" spans="1:3" x14ac:dyDescent="0.25">
      <c r="A249" s="4">
        <v>3.3450000000000002</v>
      </c>
      <c r="C249" s="4">
        <f t="shared" si="6"/>
        <v>3.2759625767570739</v>
      </c>
    </row>
    <row r="250" spans="1:3" x14ac:dyDescent="0.25">
      <c r="A250" s="4">
        <v>3.36</v>
      </c>
      <c r="C250" s="4">
        <f t="shared" si="6"/>
        <v>3.2716864384760669</v>
      </c>
    </row>
    <row r="251" spans="1:3" x14ac:dyDescent="0.25">
      <c r="A251" s="4">
        <v>3.375</v>
      </c>
      <c r="C251" s="4">
        <f t="shared" si="6"/>
        <v>3.2674103002876649</v>
      </c>
    </row>
    <row r="252" spans="1:3" x14ac:dyDescent="0.25">
      <c r="A252" s="4">
        <v>3.39</v>
      </c>
      <c r="C252" s="4">
        <f t="shared" si="6"/>
        <v>3.2631341621814389</v>
      </c>
    </row>
    <row r="253" spans="1:3" x14ac:dyDescent="0.25">
      <c r="A253" s="4">
        <v>3.4049999999999998</v>
      </c>
      <c r="C253" s="4">
        <f t="shared" si="6"/>
        <v>3.2588580241481342</v>
      </c>
    </row>
    <row r="254" spans="1:3" x14ac:dyDescent="0.25">
      <c r="A254" s="4">
        <v>3.42</v>
      </c>
      <c r="C254" s="4">
        <f t="shared" si="6"/>
        <v>3.2545818861795368</v>
      </c>
    </row>
    <row r="255" spans="1:3" x14ac:dyDescent="0.25">
      <c r="A255" s="4">
        <v>3.4350000000000001</v>
      </c>
      <c r="C255" s="4">
        <f t="shared" si="6"/>
        <v>3.2503057482683602</v>
      </c>
    </row>
    <row r="256" spans="1:3" x14ac:dyDescent="0.25">
      <c r="A256" s="4">
        <v>3.45</v>
      </c>
      <c r="C256" s="4">
        <f t="shared" si="6"/>
        <v>3.2460296104081356</v>
      </c>
    </row>
    <row r="257" spans="1:3" x14ac:dyDescent="0.25">
      <c r="A257" s="4">
        <v>3.4649999999999999</v>
      </c>
      <c r="C257" s="4">
        <f t="shared" si="6"/>
        <v>3.2417534725931265</v>
      </c>
    </row>
    <row r="258" spans="1:3" x14ac:dyDescent="0.25">
      <c r="A258" s="4">
        <v>3.48</v>
      </c>
      <c r="C258" s="4">
        <f t="shared" si="6"/>
        <v>3.2374773348182382</v>
      </c>
    </row>
    <row r="259" spans="1:3" x14ac:dyDescent="0.25">
      <c r="A259" s="4">
        <v>3.4950000000000001</v>
      </c>
      <c r="C259" s="4">
        <f t="shared" si="6"/>
        <v>3.2332011970789543</v>
      </c>
    </row>
    <row r="260" spans="1:3" x14ac:dyDescent="0.25">
      <c r="A260" s="4">
        <v>3.51</v>
      </c>
      <c r="C260" s="4">
        <f t="shared" si="6"/>
        <v>3.2289250593712628</v>
      </c>
    </row>
    <row r="261" spans="1:3" x14ac:dyDescent="0.25">
      <c r="A261" s="4">
        <v>3.5249999999999999</v>
      </c>
      <c r="C261" s="4">
        <f t="shared" si="6"/>
        <v>3.2246489216916068</v>
      </c>
    </row>
    <row r="262" spans="1:3" x14ac:dyDescent="0.25">
      <c r="A262" s="4">
        <v>3.54</v>
      </c>
      <c r="C262" s="4">
        <f t="shared" si="6"/>
        <v>3.2203727840368286</v>
      </c>
    </row>
    <row r="263" spans="1:3" x14ac:dyDescent="0.25">
      <c r="A263" s="4">
        <v>3.5550000000000002</v>
      </c>
      <c r="C263" s="4">
        <f t="shared" si="6"/>
        <v>3.2160966464041261</v>
      </c>
    </row>
    <row r="264" spans="1:3" x14ac:dyDescent="0.25">
      <c r="A264" s="4">
        <v>3.57</v>
      </c>
      <c r="C264" s="4">
        <f t="shared" si="6"/>
        <v>3.2118205087910123</v>
      </c>
    </row>
    <row r="265" spans="1:3" x14ac:dyDescent="0.25">
      <c r="A265" s="4">
        <v>3.585</v>
      </c>
      <c r="C265" s="4">
        <f t="shared" si="6"/>
        <v>3.207544371195282</v>
      </c>
    </row>
    <row r="266" spans="1:3" x14ac:dyDescent="0.25">
      <c r="A266" s="4">
        <v>3.6</v>
      </c>
      <c r="C266" s="4">
        <f t="shared" si="6"/>
        <v>3.2032682336149776</v>
      </c>
    </row>
    <row r="267" spans="1:3" x14ac:dyDescent="0.25">
      <c r="A267" s="4">
        <v>3.6150000000000002</v>
      </c>
      <c r="C267" s="4">
        <f t="shared" si="6"/>
        <v>3.1989920960483609</v>
      </c>
    </row>
    <row r="268" spans="1:3" x14ac:dyDescent="0.25">
      <c r="A268" s="4">
        <v>3.63</v>
      </c>
      <c r="C268" s="4">
        <f t="shared" si="6"/>
        <v>3.19471595849389</v>
      </c>
    </row>
    <row r="269" spans="1:3" x14ac:dyDescent="0.25">
      <c r="A269" s="4">
        <v>3.645</v>
      </c>
      <c r="C269" s="4">
        <f t="shared" si="6"/>
        <v>3.1904398209501981</v>
      </c>
    </row>
    <row r="270" spans="1:3" x14ac:dyDescent="0.25">
      <c r="A270" s="4">
        <v>3.66</v>
      </c>
      <c r="C270" s="4">
        <f t="shared" si="6"/>
        <v>3.18616368341607</v>
      </c>
    </row>
    <row r="271" spans="1:3" x14ac:dyDescent="0.25">
      <c r="A271" s="4">
        <v>3.6749999999999998</v>
      </c>
      <c r="C271" s="4">
        <f t="shared" si="6"/>
        <v>3.1818875458904303</v>
      </c>
    </row>
    <row r="272" spans="1:3" x14ac:dyDescent="0.25">
      <c r="A272" s="4">
        <v>3.69</v>
      </c>
      <c r="C272" s="4">
        <f t="shared" si="6"/>
        <v>3.1776114083723206</v>
      </c>
    </row>
    <row r="273" spans="1:3" x14ac:dyDescent="0.25">
      <c r="A273" s="4">
        <v>3.7050000000000001</v>
      </c>
      <c r="C273" s="4">
        <f t="shared" si="6"/>
        <v>3.1733352708608944</v>
      </c>
    </row>
    <row r="274" spans="1:3" x14ac:dyDescent="0.25">
      <c r="A274" s="4">
        <v>3.72</v>
      </c>
      <c r="C274" s="4">
        <f t="shared" si="6"/>
        <v>3.1690591333553986</v>
      </c>
    </row>
    <row r="275" spans="1:3" x14ac:dyDescent="0.25">
      <c r="A275" s="4">
        <v>3.7349999999999999</v>
      </c>
      <c r="C275" s="4">
        <f t="shared" si="6"/>
        <v>3.1647829958551661</v>
      </c>
    </row>
    <row r="276" spans="1:3" x14ac:dyDescent="0.25">
      <c r="A276" s="4">
        <v>3.75</v>
      </c>
      <c r="C276" s="4">
        <f t="shared" si="6"/>
        <v>3.1605068583596028</v>
      </c>
    </row>
    <row r="277" spans="1:3" x14ac:dyDescent="0.25">
      <c r="A277" s="4">
        <v>3.7650000000000001</v>
      </c>
      <c r="C277" s="4">
        <f t="shared" si="6"/>
        <v>3.1562307208681828</v>
      </c>
    </row>
    <row r="278" spans="1:3" x14ac:dyDescent="0.25">
      <c r="A278" s="4">
        <v>3.78</v>
      </c>
      <c r="C278" s="4">
        <f t="shared" si="6"/>
        <v>3.1519545833804408</v>
      </c>
    </row>
    <row r="279" spans="1:3" x14ac:dyDescent="0.25">
      <c r="A279" s="4">
        <v>3.7949999999999999</v>
      </c>
      <c r="C279" s="4">
        <f t="shared" si="6"/>
        <v>3.147678445895961</v>
      </c>
    </row>
    <row r="280" spans="1:3" x14ac:dyDescent="0.25">
      <c r="A280" s="4">
        <v>3.81</v>
      </c>
      <c r="C280" s="4">
        <f t="shared" si="6"/>
        <v>3.1434023084143776</v>
      </c>
    </row>
    <row r="281" spans="1:3" x14ac:dyDescent="0.25">
      <c r="A281" s="4">
        <v>3.8250000000000002</v>
      </c>
      <c r="C281" s="4">
        <f t="shared" si="6"/>
        <v>3.1391261709353628</v>
      </c>
    </row>
    <row r="282" spans="1:3" x14ac:dyDescent="0.25">
      <c r="A282" s="4">
        <v>3.84</v>
      </c>
      <c r="C282" s="4">
        <f t="shared" si="6"/>
        <v>3.1348500334586289</v>
      </c>
    </row>
    <row r="283" spans="1:3" x14ac:dyDescent="0.25">
      <c r="A283" s="4">
        <v>3.855</v>
      </c>
      <c r="C283" s="4">
        <f t="shared" si="6"/>
        <v>3.1305738959839173</v>
      </c>
    </row>
    <row r="284" spans="1:3" x14ac:dyDescent="0.25">
      <c r="A284" s="4">
        <v>3.87</v>
      </c>
      <c r="C284" s="4">
        <f t="shared" si="6"/>
        <v>3.1262977585110017</v>
      </c>
    </row>
    <row r="285" spans="1:3" x14ac:dyDescent="0.25">
      <c r="A285" s="4">
        <v>3.8849999999999998</v>
      </c>
      <c r="C285" s="4">
        <f t="shared" ref="C285:C348" si="7">$G$5+LOG10($G$2*EXP(-$G$3*A285)+(1-$G$2)*EXP(-$G$4*A285))</f>
        <v>3.1220216210396794</v>
      </c>
    </row>
    <row r="286" spans="1:3" x14ac:dyDescent="0.25">
      <c r="A286" s="4">
        <v>3.9</v>
      </c>
      <c r="C286" s="4">
        <f t="shared" si="7"/>
        <v>3.1177454835697702</v>
      </c>
    </row>
    <row r="287" spans="1:3" x14ac:dyDescent="0.25">
      <c r="A287" s="4">
        <v>3.915</v>
      </c>
      <c r="C287" s="4">
        <f t="shared" si="7"/>
        <v>3.1134693461011151</v>
      </c>
    </row>
    <row r="288" spans="1:3" x14ac:dyDescent="0.25">
      <c r="A288" s="4">
        <v>3.93</v>
      </c>
      <c r="C288" s="4">
        <f t="shared" si="7"/>
        <v>3.1091932086335738</v>
      </c>
    </row>
    <row r="289" spans="1:3" x14ac:dyDescent="0.25">
      <c r="A289" s="4">
        <v>3.9449999999999998</v>
      </c>
      <c r="C289" s="4">
        <f t="shared" si="7"/>
        <v>3.1049170711670202</v>
      </c>
    </row>
    <row r="290" spans="1:3" x14ac:dyDescent="0.25">
      <c r="A290" s="4">
        <v>3.96</v>
      </c>
      <c r="C290" s="4">
        <f t="shared" si="7"/>
        <v>3.1006409337013432</v>
      </c>
    </row>
    <row r="291" spans="1:3" x14ac:dyDescent="0.25">
      <c r="A291" s="4">
        <v>3.9750000000000001</v>
      </c>
      <c r="C291" s="4">
        <f t="shared" si="7"/>
        <v>3.0963647962364442</v>
      </c>
    </row>
    <row r="292" spans="1:3" x14ac:dyDescent="0.25">
      <c r="A292" s="4">
        <v>3.99</v>
      </c>
      <c r="C292" s="4">
        <f t="shared" si="7"/>
        <v>3.0920886587722354</v>
      </c>
    </row>
    <row r="293" spans="1:3" x14ac:dyDescent="0.25">
      <c r="A293" s="4">
        <v>4.0049999999999999</v>
      </c>
      <c r="C293" s="4">
        <f t="shared" si="7"/>
        <v>3.0878125213086394</v>
      </c>
    </row>
    <row r="294" spans="1:3" x14ac:dyDescent="0.25">
      <c r="A294" s="4">
        <v>4.0199999999999996</v>
      </c>
      <c r="C294" s="4">
        <f t="shared" si="7"/>
        <v>3.083536383845586</v>
      </c>
    </row>
    <row r="295" spans="1:3" x14ac:dyDescent="0.25">
      <c r="A295" s="4">
        <v>4.0350000000000001</v>
      </c>
      <c r="C295" s="4">
        <f t="shared" si="7"/>
        <v>3.0792602463830159</v>
      </c>
    </row>
    <row r="296" spans="1:3" x14ac:dyDescent="0.25">
      <c r="A296" s="4">
        <v>4.05</v>
      </c>
      <c r="C296" s="4">
        <f t="shared" si="7"/>
        <v>3.0749841089208729</v>
      </c>
    </row>
    <row r="297" spans="1:3" x14ac:dyDescent="0.25">
      <c r="A297" s="4">
        <v>4.0650000000000004</v>
      </c>
      <c r="C297" s="4">
        <f t="shared" si="7"/>
        <v>3.0707079714591101</v>
      </c>
    </row>
    <row r="298" spans="1:3" x14ac:dyDescent="0.25">
      <c r="A298" s="4">
        <v>4.08</v>
      </c>
      <c r="C298" s="4">
        <f t="shared" si="7"/>
        <v>3.0664318339976848</v>
      </c>
    </row>
    <row r="299" spans="1:3" x14ac:dyDescent="0.25">
      <c r="A299" s="4">
        <v>4.0949999999999998</v>
      </c>
      <c r="C299" s="4">
        <f t="shared" si="7"/>
        <v>3.0621556965365579</v>
      </c>
    </row>
    <row r="300" spans="1:3" x14ac:dyDescent="0.25">
      <c r="A300" s="4">
        <v>4.1100000000000003</v>
      </c>
      <c r="C300" s="4">
        <f t="shared" si="7"/>
        <v>3.0578795590756966</v>
      </c>
    </row>
    <row r="301" spans="1:3" x14ac:dyDescent="0.25">
      <c r="A301" s="4">
        <v>4.125</v>
      </c>
      <c r="C301" s="4">
        <f t="shared" si="7"/>
        <v>3.0536034216150707</v>
      </c>
    </row>
    <row r="302" spans="1:3" x14ac:dyDescent="0.25">
      <c r="A302" s="4">
        <v>4.1399999999999997</v>
      </c>
      <c r="C302" s="4">
        <f t="shared" si="7"/>
        <v>3.0493272841546535</v>
      </c>
    </row>
    <row r="303" spans="1:3" x14ac:dyDescent="0.25">
      <c r="A303" s="4">
        <v>4.1550000000000002</v>
      </c>
      <c r="C303" s="4">
        <f t="shared" si="7"/>
        <v>3.0450511466944219</v>
      </c>
    </row>
    <row r="304" spans="1:3" x14ac:dyDescent="0.25">
      <c r="A304" s="4">
        <v>4.17</v>
      </c>
      <c r="C304" s="4">
        <f t="shared" si="7"/>
        <v>3.0407750092343555</v>
      </c>
    </row>
    <row r="305" spans="1:3" x14ac:dyDescent="0.25">
      <c r="A305" s="4">
        <v>4.1849999999999996</v>
      </c>
      <c r="C305" s="4">
        <f t="shared" si="7"/>
        <v>3.0364988717744348</v>
      </c>
    </row>
    <row r="306" spans="1:3" x14ac:dyDescent="0.25">
      <c r="A306" s="4">
        <v>4.2</v>
      </c>
      <c r="C306" s="4">
        <f t="shared" si="7"/>
        <v>3.0322227343146428</v>
      </c>
    </row>
    <row r="307" spans="1:3" x14ac:dyDescent="0.25">
      <c r="A307" s="4">
        <v>4.2149999999999999</v>
      </c>
      <c r="C307" s="4">
        <f t="shared" si="7"/>
        <v>3.0279465968549673</v>
      </c>
    </row>
    <row r="308" spans="1:3" x14ac:dyDescent="0.25">
      <c r="A308" s="4">
        <v>4.2300000000000004</v>
      </c>
      <c r="C308" s="4">
        <f t="shared" si="7"/>
        <v>3.023670459395392</v>
      </c>
    </row>
    <row r="309" spans="1:3" x14ac:dyDescent="0.25">
      <c r="A309" s="4">
        <v>4.2450000000000001</v>
      </c>
      <c r="C309" s="4">
        <f t="shared" si="7"/>
        <v>3.0193943219359083</v>
      </c>
    </row>
    <row r="310" spans="1:3" x14ac:dyDescent="0.25">
      <c r="A310" s="4">
        <v>4.26</v>
      </c>
      <c r="C310" s="4">
        <f t="shared" si="7"/>
        <v>3.0151181844765054</v>
      </c>
    </row>
    <row r="311" spans="1:3" x14ac:dyDescent="0.25">
      <c r="A311" s="4">
        <v>4.2750000000000004</v>
      </c>
      <c r="C311" s="4">
        <f t="shared" si="7"/>
        <v>3.0108420470171726</v>
      </c>
    </row>
    <row r="312" spans="1:3" x14ac:dyDescent="0.25">
      <c r="A312" s="4">
        <v>4.29</v>
      </c>
      <c r="C312" s="4">
        <f t="shared" si="7"/>
        <v>3.0065659095579038</v>
      </c>
    </row>
    <row r="313" spans="1:3" x14ac:dyDescent="0.25">
      <c r="A313" s="4">
        <v>4.3049999999999997</v>
      </c>
      <c r="C313" s="4">
        <f t="shared" si="7"/>
        <v>3.002289772098691</v>
      </c>
    </row>
    <row r="314" spans="1:3" x14ac:dyDescent="0.25">
      <c r="A314" s="4">
        <v>4.32</v>
      </c>
      <c r="C314" s="4">
        <f t="shared" si="7"/>
        <v>2.9980136346395279</v>
      </c>
    </row>
    <row r="315" spans="1:3" x14ac:dyDescent="0.25">
      <c r="A315" s="4">
        <v>4.335</v>
      </c>
      <c r="C315" s="4">
        <f t="shared" si="7"/>
        <v>2.9937374971804092</v>
      </c>
    </row>
    <row r="316" spans="1:3" x14ac:dyDescent="0.25">
      <c r="A316" s="4">
        <v>4.3499999999999996</v>
      </c>
      <c r="C316" s="4">
        <f t="shared" si="7"/>
        <v>2.9894613597213295</v>
      </c>
    </row>
    <row r="317" spans="1:3" x14ac:dyDescent="0.25">
      <c r="A317" s="4">
        <v>4.3650000000000002</v>
      </c>
      <c r="C317" s="4">
        <f t="shared" si="7"/>
        <v>2.9851852222622846</v>
      </c>
    </row>
    <row r="318" spans="1:3" x14ac:dyDescent="0.25">
      <c r="A318" s="4">
        <v>4.38</v>
      </c>
      <c r="C318" s="4">
        <f t="shared" si="7"/>
        <v>2.9809090848032707</v>
      </c>
    </row>
    <row r="319" spans="1:3" x14ac:dyDescent="0.25">
      <c r="A319" s="4">
        <v>4.3949999999999996</v>
      </c>
      <c r="C319" s="4">
        <f t="shared" si="7"/>
        <v>2.9766329473442843</v>
      </c>
    </row>
    <row r="320" spans="1:3" x14ac:dyDescent="0.25">
      <c r="A320" s="4">
        <v>4.41</v>
      </c>
      <c r="C320" s="4">
        <f t="shared" si="7"/>
        <v>2.9723568098853228</v>
      </c>
    </row>
    <row r="321" spans="1:3" x14ac:dyDescent="0.25">
      <c r="A321" s="4">
        <v>4.4249999999999998</v>
      </c>
      <c r="C321" s="4">
        <f t="shared" si="7"/>
        <v>2.9680806724263817</v>
      </c>
    </row>
    <row r="322" spans="1:3" x14ac:dyDescent="0.25">
      <c r="A322" s="4">
        <v>4.4400000000000004</v>
      </c>
      <c r="C322" s="4">
        <f t="shared" si="7"/>
        <v>2.9638045349674602</v>
      </c>
    </row>
    <row r="323" spans="1:3" x14ac:dyDescent="0.25">
      <c r="A323" s="4">
        <v>4.4550000000000001</v>
      </c>
      <c r="C323" s="4">
        <f t="shared" si="7"/>
        <v>2.9595283975085556</v>
      </c>
    </row>
    <row r="324" spans="1:3" x14ac:dyDescent="0.25">
      <c r="A324" s="4">
        <v>4.47</v>
      </c>
      <c r="C324" s="4">
        <f t="shared" si="7"/>
        <v>2.9552522600496669</v>
      </c>
    </row>
    <row r="325" spans="1:3" x14ac:dyDescent="0.25">
      <c r="A325" s="4">
        <v>4.4850000000000003</v>
      </c>
      <c r="C325" s="4">
        <f t="shared" si="7"/>
        <v>2.9509761225907907</v>
      </c>
    </row>
    <row r="326" spans="1:3" x14ac:dyDescent="0.25">
      <c r="A326" s="4">
        <v>4.5</v>
      </c>
      <c r="C326" s="4">
        <f t="shared" si="7"/>
        <v>2.9466999851319269</v>
      </c>
    </row>
    <row r="327" spans="1:3" x14ac:dyDescent="0.25">
      <c r="A327" s="4">
        <v>4.5149999999999997</v>
      </c>
      <c r="C327" s="4">
        <f t="shared" si="7"/>
        <v>2.9424238476730729</v>
      </c>
    </row>
    <row r="328" spans="1:3" x14ac:dyDescent="0.25">
      <c r="A328" s="4">
        <v>4.53</v>
      </c>
      <c r="C328" s="4">
        <f t="shared" si="7"/>
        <v>2.9381477102142286</v>
      </c>
    </row>
    <row r="329" spans="1:3" x14ac:dyDescent="0.25">
      <c r="A329" s="4">
        <v>4.5449999999999999</v>
      </c>
      <c r="C329" s="4">
        <f t="shared" si="7"/>
        <v>2.9338715727553932</v>
      </c>
    </row>
    <row r="330" spans="1:3" x14ac:dyDescent="0.25">
      <c r="A330" s="4">
        <v>4.5599999999999996</v>
      </c>
      <c r="C330" s="4">
        <f t="shared" si="7"/>
        <v>2.9295954352965641</v>
      </c>
    </row>
    <row r="331" spans="1:3" x14ac:dyDescent="0.25">
      <c r="A331" s="4">
        <v>4.5750000000000002</v>
      </c>
      <c r="C331" s="4">
        <f t="shared" si="7"/>
        <v>2.925319297837742</v>
      </c>
    </row>
    <row r="332" spans="1:3" x14ac:dyDescent="0.25">
      <c r="A332" s="4">
        <v>4.59</v>
      </c>
      <c r="C332" s="4">
        <f t="shared" si="7"/>
        <v>2.9210431603789262</v>
      </c>
    </row>
    <row r="333" spans="1:3" x14ac:dyDescent="0.25">
      <c r="A333" s="4">
        <v>4.6050000000000004</v>
      </c>
      <c r="C333" s="4">
        <f t="shared" si="7"/>
        <v>2.9167670229201148</v>
      </c>
    </row>
    <row r="334" spans="1:3" x14ac:dyDescent="0.25">
      <c r="A334" s="4">
        <v>4.62</v>
      </c>
      <c r="C334" s="4">
        <f t="shared" si="7"/>
        <v>2.9124908854613087</v>
      </c>
    </row>
    <row r="335" spans="1:3" x14ac:dyDescent="0.25">
      <c r="A335" s="4">
        <v>4.6349999999999998</v>
      </c>
      <c r="C335" s="4">
        <f t="shared" si="7"/>
        <v>2.9082147480025062</v>
      </c>
    </row>
    <row r="336" spans="1:3" x14ac:dyDescent="0.25">
      <c r="A336" s="4">
        <v>4.6500000000000004</v>
      </c>
      <c r="C336" s="4">
        <f t="shared" si="7"/>
        <v>2.9039386105437073</v>
      </c>
    </row>
    <row r="337" spans="1:3" x14ac:dyDescent="0.25">
      <c r="A337" s="4">
        <v>4.665</v>
      </c>
      <c r="C337" s="4">
        <f t="shared" si="7"/>
        <v>2.8996624730849119</v>
      </c>
    </row>
    <row r="338" spans="1:3" x14ac:dyDescent="0.25">
      <c r="A338" s="4">
        <v>4.68</v>
      </c>
      <c r="C338" s="4">
        <f t="shared" si="7"/>
        <v>2.8953863356261191</v>
      </c>
    </row>
    <row r="339" spans="1:3" x14ac:dyDescent="0.25">
      <c r="A339" s="4">
        <v>4.6950000000000003</v>
      </c>
      <c r="C339" s="4">
        <f t="shared" si="7"/>
        <v>2.8911101981673282</v>
      </c>
    </row>
    <row r="340" spans="1:3" x14ac:dyDescent="0.25">
      <c r="A340" s="4">
        <v>4.71</v>
      </c>
      <c r="C340" s="4">
        <f t="shared" si="7"/>
        <v>2.8868340607085408</v>
      </c>
    </row>
    <row r="341" spans="1:3" x14ac:dyDescent="0.25">
      <c r="A341" s="4">
        <v>4.7249999999999996</v>
      </c>
      <c r="C341" s="4">
        <f t="shared" si="7"/>
        <v>2.8825579232497542</v>
      </c>
    </row>
    <row r="342" spans="1:3" x14ac:dyDescent="0.25">
      <c r="A342" s="4">
        <v>4.74</v>
      </c>
      <c r="C342" s="4">
        <f t="shared" si="7"/>
        <v>2.8782817857909704</v>
      </c>
    </row>
    <row r="343" spans="1:3" x14ac:dyDescent="0.25">
      <c r="A343" s="4">
        <v>4.7549999999999999</v>
      </c>
      <c r="C343" s="4">
        <f t="shared" si="7"/>
        <v>2.8740056483321874</v>
      </c>
    </row>
    <row r="344" spans="1:3" x14ac:dyDescent="0.25">
      <c r="A344" s="4">
        <v>4.7699999999999996</v>
      </c>
      <c r="C344" s="4">
        <f t="shared" si="7"/>
        <v>2.8697295108734062</v>
      </c>
    </row>
    <row r="345" spans="1:3" x14ac:dyDescent="0.25">
      <c r="A345" s="4">
        <v>4.7850000000000001</v>
      </c>
      <c r="C345" s="4">
        <f t="shared" si="7"/>
        <v>2.8654533734146259</v>
      </c>
    </row>
    <row r="346" spans="1:3" x14ac:dyDescent="0.25">
      <c r="A346" s="4">
        <v>4.8</v>
      </c>
      <c r="C346" s="4">
        <f t="shared" si="7"/>
        <v>2.8611772359558465</v>
      </c>
    </row>
    <row r="347" spans="1:3" x14ac:dyDescent="0.25">
      <c r="A347" s="4">
        <v>4.8150000000000004</v>
      </c>
      <c r="C347" s="4">
        <f t="shared" si="7"/>
        <v>2.856901098497068</v>
      </c>
    </row>
    <row r="348" spans="1:3" x14ac:dyDescent="0.25">
      <c r="A348" s="4">
        <v>4.83</v>
      </c>
      <c r="C348" s="4">
        <f t="shared" si="7"/>
        <v>2.8526249610382912</v>
      </c>
    </row>
    <row r="349" spans="1:3" x14ac:dyDescent="0.25">
      <c r="A349" s="4">
        <v>4.8449999999999998</v>
      </c>
      <c r="C349" s="4">
        <f t="shared" ref="C349:C359" si="8">$G$5+LOG10($G$2*EXP(-$G$3*A349)+(1-$G$2)*EXP(-$G$4*A349))</f>
        <v>2.8483488235795145</v>
      </c>
    </row>
    <row r="350" spans="1:3" x14ac:dyDescent="0.25">
      <c r="A350" s="4">
        <v>4.8600000000000003</v>
      </c>
      <c r="C350" s="4">
        <f t="shared" si="8"/>
        <v>2.8440726861207386</v>
      </c>
    </row>
    <row r="351" spans="1:3" x14ac:dyDescent="0.25">
      <c r="A351" s="4">
        <v>4.875</v>
      </c>
      <c r="C351" s="4">
        <f t="shared" si="8"/>
        <v>2.8397965486619636</v>
      </c>
    </row>
    <row r="352" spans="1:3" x14ac:dyDescent="0.25">
      <c r="A352" s="4">
        <v>4.8899999999999997</v>
      </c>
      <c r="C352" s="4">
        <f t="shared" si="8"/>
        <v>2.8355204112031887</v>
      </c>
    </row>
    <row r="353" spans="1:3" x14ac:dyDescent="0.25">
      <c r="A353" s="4">
        <v>4.9050000000000002</v>
      </c>
      <c r="C353" s="4">
        <f t="shared" si="8"/>
        <v>2.8312442737444146</v>
      </c>
    </row>
    <row r="354" spans="1:3" x14ac:dyDescent="0.25">
      <c r="A354" s="4">
        <v>4.92</v>
      </c>
      <c r="C354" s="4">
        <f t="shared" si="8"/>
        <v>2.8269681362856405</v>
      </c>
    </row>
    <row r="355" spans="1:3" x14ac:dyDescent="0.25">
      <c r="A355" s="4">
        <v>4.9349999999999996</v>
      </c>
      <c r="C355" s="4">
        <f t="shared" si="8"/>
        <v>2.8226919988268673</v>
      </c>
    </row>
    <row r="356" spans="1:3" x14ac:dyDescent="0.25">
      <c r="A356" s="4">
        <v>4.95</v>
      </c>
      <c r="C356" s="4">
        <f t="shared" si="8"/>
        <v>2.8184158613680941</v>
      </c>
    </row>
    <row r="357" spans="1:3" x14ac:dyDescent="0.25">
      <c r="A357" s="4">
        <v>4.9649999999999999</v>
      </c>
      <c r="C357" s="4">
        <f t="shared" si="8"/>
        <v>2.8141397239093209</v>
      </c>
    </row>
    <row r="358" spans="1:3" x14ac:dyDescent="0.25">
      <c r="A358" s="4">
        <v>4.9800000000000004</v>
      </c>
      <c r="C358" s="4">
        <f t="shared" si="8"/>
        <v>2.8098635864505486</v>
      </c>
    </row>
    <row r="359" spans="1:3" x14ac:dyDescent="0.25">
      <c r="A359" s="4">
        <v>4.9950000000000001</v>
      </c>
      <c r="C359" s="4">
        <f t="shared" si="8"/>
        <v>2.8055874489917763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6"/>
  <sheetViews>
    <sheetView zoomScale="80" zoomScaleNormal="80" workbookViewId="0">
      <selection activeCell="E3" sqref="E3"/>
    </sheetView>
  </sheetViews>
  <sheetFormatPr defaultRowHeight="15" x14ac:dyDescent="0.25"/>
  <cols>
    <col min="1" max="1" width="9.140625" style="4"/>
    <col min="2" max="3" width="9.85546875" style="4" customWidth="1"/>
    <col min="4" max="5" width="9.140625" style="4"/>
    <col min="6" max="6" width="11.140625" style="4" bestFit="1" customWidth="1"/>
    <col min="7" max="16384" width="9.140625" style="4"/>
  </cols>
  <sheetData>
    <row r="1" spans="1:14" ht="24" customHeight="1" x14ac:dyDescent="0.25">
      <c r="A1" s="7" t="s">
        <v>1</v>
      </c>
      <c r="B1" s="8" t="s">
        <v>2</v>
      </c>
      <c r="C1" s="8" t="s">
        <v>3</v>
      </c>
      <c r="D1" s="7" t="s">
        <v>4</v>
      </c>
      <c r="F1" s="7" t="s">
        <v>6</v>
      </c>
      <c r="G1" s="7" t="s">
        <v>7</v>
      </c>
      <c r="H1" s="7" t="s">
        <v>13</v>
      </c>
    </row>
    <row r="2" spans="1:14" x14ac:dyDescent="0.25">
      <c r="A2" s="4">
        <v>0</v>
      </c>
      <c r="B2" s="4">
        <v>8.1037999999999997</v>
      </c>
      <c r="C2" s="4">
        <f t="shared" ref="C2:C22" si="0">$G$5+LOG10($G$2*EXP(-$G$3*A2)+(1-$G$2)*EXP(-$G$4*A2))</f>
        <v>7.9882012356840493</v>
      </c>
      <c r="D2" s="4">
        <f t="shared" ref="D2:D22" si="1" xml:space="preserve"> (B2 - C2)^2</f>
        <v>1.3363074311374647E-2</v>
      </c>
      <c r="F2" s="4" t="s">
        <v>37</v>
      </c>
      <c r="G2" s="4">
        <v>0.99938005037063027</v>
      </c>
      <c r="H2" s="4">
        <v>5.731268034331467E-4</v>
      </c>
      <c r="L2" s="5" t="s">
        <v>14</v>
      </c>
      <c r="M2" s="4">
        <v>0.22970731845846426</v>
      </c>
    </row>
    <row r="3" spans="1:14" x14ac:dyDescent="0.25">
      <c r="A3" s="4">
        <v>0.5</v>
      </c>
      <c r="B3" s="4">
        <v>6.4031000000000002</v>
      </c>
      <c r="C3" s="4">
        <f t="shared" si="0"/>
        <v>5.2569166773843374</v>
      </c>
      <c r="D3" s="4">
        <f t="shared" si="1"/>
        <v>1.3137362090422806</v>
      </c>
      <c r="F3" s="4" t="s">
        <v>38</v>
      </c>
      <c r="G3" s="4">
        <v>13.015460338387449</v>
      </c>
      <c r="H3" s="4">
        <v>2.061288898337382</v>
      </c>
      <c r="L3" s="5" t="s">
        <v>17</v>
      </c>
      <c r="M3" s="4">
        <f>SQRT(M2)</f>
        <v>0.47927791359342259</v>
      </c>
    </row>
    <row r="4" spans="1:14" x14ac:dyDescent="0.25">
      <c r="A4" s="4">
        <v>1</v>
      </c>
      <c r="B4" s="4">
        <v>4.1959</v>
      </c>
      <c r="C4" s="4">
        <f t="shared" si="0"/>
        <v>4.3264329351665527</v>
      </c>
      <c r="D4" s="4">
        <f t="shared" si="1"/>
        <v>1.703884716319546E-2</v>
      </c>
      <c r="F4" s="4" t="s">
        <v>39</v>
      </c>
      <c r="G4" s="4">
        <v>1.0559216086185259</v>
      </c>
      <c r="H4" s="4">
        <v>0.20285091722585144</v>
      </c>
      <c r="L4" s="5" t="s">
        <v>15</v>
      </c>
      <c r="M4" s="4">
        <v>0.94061599156416675</v>
      </c>
    </row>
    <row r="5" spans="1:14" x14ac:dyDescent="0.25">
      <c r="A5" s="4">
        <v>2</v>
      </c>
      <c r="B5" s="4">
        <v>3.8028</v>
      </c>
      <c r="C5" s="4">
        <f t="shared" si="0"/>
        <v>3.8633958131496309</v>
      </c>
      <c r="D5" s="4">
        <f t="shared" si="1"/>
        <v>3.671852571264983E-3</v>
      </c>
      <c r="F5" s="4" t="s">
        <v>8</v>
      </c>
      <c r="G5" s="4">
        <v>7.9882012356840493</v>
      </c>
      <c r="H5" s="4">
        <v>0.27675172390495323</v>
      </c>
      <c r="L5" s="5" t="s">
        <v>16</v>
      </c>
      <c r="M5" s="4">
        <v>0.93013646066372568</v>
      </c>
    </row>
    <row r="6" spans="1:14" x14ac:dyDescent="0.25">
      <c r="A6" s="4">
        <v>3</v>
      </c>
      <c r="B6" s="4">
        <v>3.8228</v>
      </c>
      <c r="C6" s="4">
        <f t="shared" si="0"/>
        <v>3.4048148565470866</v>
      </c>
      <c r="D6" s="4">
        <f t="shared" si="1"/>
        <v>0.17471158014735258</v>
      </c>
      <c r="L6" s="5" t="s">
        <v>18</v>
      </c>
      <c r="M6" s="6" t="s">
        <v>52</v>
      </c>
      <c r="N6" s="4" t="s">
        <v>19</v>
      </c>
    </row>
    <row r="7" spans="1:14" x14ac:dyDescent="0.25">
      <c r="A7" s="4">
        <v>4</v>
      </c>
      <c r="B7" s="4">
        <v>3.0413999999999999</v>
      </c>
      <c r="C7" s="4">
        <f t="shared" si="0"/>
        <v>2.9462339286014725</v>
      </c>
      <c r="D7" s="4">
        <f t="shared" si="1"/>
        <v>9.0565811454296138E-3</v>
      </c>
      <c r="F7" s="7" t="s">
        <v>20</v>
      </c>
      <c r="H7" s="7"/>
    </row>
    <row r="8" spans="1:14" x14ac:dyDescent="0.25">
      <c r="A8" s="4">
        <v>5</v>
      </c>
      <c r="B8" s="4">
        <v>2.4548000000000001</v>
      </c>
      <c r="C8" s="4">
        <f t="shared" si="0"/>
        <v>2.4876530006560413</v>
      </c>
      <c r="D8" s="4">
        <f t="shared" si="1"/>
        <v>1.0793196521058463E-3</v>
      </c>
      <c r="F8" s="4" t="s">
        <v>50</v>
      </c>
    </row>
    <row r="9" spans="1:14" x14ac:dyDescent="0.25">
      <c r="A9" s="4">
        <v>1E-4</v>
      </c>
      <c r="B9" s="4">
        <v>7.9031000000000002</v>
      </c>
      <c r="C9" s="4">
        <f t="shared" si="0"/>
        <v>7.9876363036155773</v>
      </c>
      <c r="D9" s="4">
        <f t="shared" si="1"/>
        <v>7.1463866289850284E-3</v>
      </c>
      <c r="F9" s="7" t="s">
        <v>22</v>
      </c>
    </row>
    <row r="10" spans="1:14" x14ac:dyDescent="0.25">
      <c r="A10" s="4">
        <v>0.50009999999999999</v>
      </c>
      <c r="B10" s="4">
        <v>4.6989999999999998</v>
      </c>
      <c r="C10" s="4">
        <f t="shared" si="0"/>
        <v>5.256453766040952</v>
      </c>
      <c r="D10" s="4">
        <f t="shared" si="1"/>
        <v>0.31075470127324067</v>
      </c>
      <c r="F10" s="4" t="s">
        <v>50</v>
      </c>
    </row>
    <row r="11" spans="1:14" x14ac:dyDescent="0.25">
      <c r="A11" s="4">
        <v>1.0001</v>
      </c>
      <c r="B11" s="4">
        <v>3.9685000000000001</v>
      </c>
      <c r="C11" s="4">
        <f t="shared" si="0"/>
        <v>4.3263817780228706</v>
      </c>
      <c r="D11" s="4">
        <f t="shared" si="1"/>
        <v>0.12807936704081113</v>
      </c>
      <c r="F11" s="7" t="s">
        <v>24</v>
      </c>
    </row>
    <row r="12" spans="1:14" x14ac:dyDescent="0.25">
      <c r="A12" s="4">
        <v>2.0001000000000002</v>
      </c>
      <c r="B12" s="4">
        <v>3.9933999999999998</v>
      </c>
      <c r="C12" s="4">
        <f t="shared" si="0"/>
        <v>3.8633499550225832</v>
      </c>
      <c r="D12" s="4">
        <f t="shared" si="1"/>
        <v>1.6913014198628101E-2</v>
      </c>
      <c r="F12" s="35" t="s">
        <v>51</v>
      </c>
      <c r="G12" s="35"/>
      <c r="H12" s="35"/>
      <c r="I12" s="35"/>
      <c r="J12" s="35"/>
      <c r="K12" s="35"/>
      <c r="L12" s="35"/>
    </row>
    <row r="13" spans="1:14" x14ac:dyDescent="0.25">
      <c r="A13" s="4">
        <v>3.0001000000000002</v>
      </c>
      <c r="B13" s="4">
        <v>2.7404000000000002</v>
      </c>
      <c r="C13" s="4">
        <f t="shared" si="0"/>
        <v>3.4047689984542915</v>
      </c>
      <c r="D13" s="4">
        <f t="shared" si="1"/>
        <v>0.44138616610715814</v>
      </c>
      <c r="F13" s="35"/>
      <c r="G13" s="35"/>
      <c r="H13" s="35"/>
      <c r="I13" s="35"/>
      <c r="J13" s="35"/>
      <c r="K13" s="35"/>
      <c r="L13" s="35"/>
    </row>
    <row r="14" spans="1:14" x14ac:dyDescent="0.25">
      <c r="A14" s="4">
        <v>4.0000999999999998</v>
      </c>
      <c r="B14" s="4">
        <v>3.2671999999999999</v>
      </c>
      <c r="C14" s="4">
        <f t="shared" si="0"/>
        <v>2.9461880705086783</v>
      </c>
      <c r="D14" s="4">
        <f t="shared" si="1"/>
        <v>0.10304865887574124</v>
      </c>
      <c r="F14" s="35"/>
      <c r="G14" s="35"/>
      <c r="H14" s="35"/>
      <c r="I14" s="35"/>
      <c r="J14" s="35"/>
      <c r="K14" s="35"/>
      <c r="L14" s="35"/>
    </row>
    <row r="15" spans="1:14" x14ac:dyDescent="0.25">
      <c r="A15" s="4">
        <v>5.0000999999999998</v>
      </c>
      <c r="B15" s="4">
        <v>2.4771000000000001</v>
      </c>
      <c r="C15" s="4">
        <f t="shared" si="0"/>
        <v>2.4876071425632471</v>
      </c>
      <c r="D15" s="4">
        <f t="shared" si="1"/>
        <v>1.1040004484439736E-4</v>
      </c>
    </row>
    <row r="16" spans="1:14" x14ac:dyDescent="0.25">
      <c r="A16" s="4">
        <v>1.4999999999999999E-4</v>
      </c>
      <c r="B16" s="4">
        <v>7.9542000000000002</v>
      </c>
      <c r="C16" s="4">
        <f t="shared" si="0"/>
        <v>7.9873538377258066</v>
      </c>
      <c r="D16" s="4">
        <f t="shared" si="1"/>
        <v>1.0991769559491097E-3</v>
      </c>
    </row>
    <row r="17" spans="1:4" x14ac:dyDescent="0.25">
      <c r="A17" s="4">
        <v>0.50014999999999998</v>
      </c>
      <c r="B17" s="4">
        <v>4.6721000000000004</v>
      </c>
      <c r="C17" s="4">
        <f t="shared" si="0"/>
        <v>5.2562223472331482</v>
      </c>
      <c r="D17" s="4">
        <f t="shared" si="1"/>
        <v>0.34119891653716211</v>
      </c>
    </row>
    <row r="18" spans="1:4" x14ac:dyDescent="0.25">
      <c r="A18" s="4">
        <v>1.0001500000000001</v>
      </c>
      <c r="B18" s="4">
        <v>4.6334999999999997</v>
      </c>
      <c r="C18" s="4">
        <f t="shared" si="0"/>
        <v>4.3263562018023975</v>
      </c>
      <c r="D18" s="4">
        <f t="shared" si="1"/>
        <v>9.4337312771249376E-2</v>
      </c>
    </row>
    <row r="19" spans="1:4" x14ac:dyDescent="0.25">
      <c r="A19" s="4">
        <v>2.0001500000000001</v>
      </c>
      <c r="B19" s="4">
        <v>4.2671999999999999</v>
      </c>
      <c r="C19" s="4">
        <f t="shared" si="0"/>
        <v>3.8633270259590757</v>
      </c>
      <c r="D19" s="4">
        <f t="shared" si="1"/>
        <v>0.16311337916066099</v>
      </c>
    </row>
    <row r="20" spans="1:4" x14ac:dyDescent="0.25">
      <c r="A20" s="4">
        <v>3.0001500000000001</v>
      </c>
      <c r="B20" s="4">
        <v>3.4983</v>
      </c>
      <c r="C20" s="4">
        <f t="shared" si="0"/>
        <v>3.4047460694078948</v>
      </c>
      <c r="D20" s="4">
        <f t="shared" si="1"/>
        <v>8.7523379292324278E-3</v>
      </c>
    </row>
    <row r="21" spans="1:4" x14ac:dyDescent="0.25">
      <c r="A21" s="4">
        <v>4.0001499999999997</v>
      </c>
      <c r="B21" s="4">
        <v>2.1303000000000001</v>
      </c>
      <c r="C21" s="4">
        <f t="shared" si="0"/>
        <v>2.9461651414622807</v>
      </c>
      <c r="D21" s="4">
        <f t="shared" si="1"/>
        <v>0.66563592905326718</v>
      </c>
    </row>
    <row r="22" spans="1:4" x14ac:dyDescent="0.25">
      <c r="A22" s="4">
        <v>5.0001499999999997</v>
      </c>
      <c r="B22" s="4">
        <v>2.7888999999999999</v>
      </c>
      <c r="C22" s="4">
        <f t="shared" si="0"/>
        <v>2.4875842135168496</v>
      </c>
      <c r="D22" s="4">
        <f t="shared" si="1"/>
        <v>9.0791203183959474E-2</v>
      </c>
    </row>
    <row r="23" spans="1:4" x14ac:dyDescent="0.25">
      <c r="A23" s="7" t="s">
        <v>5</v>
      </c>
      <c r="D23" s="4">
        <f>SUM(D2:D22)</f>
        <v>3.9050244137938925</v>
      </c>
    </row>
    <row r="26" spans="1:4" x14ac:dyDescent="0.25">
      <c r="A26" s="4">
        <v>0</v>
      </c>
      <c r="C26" s="4">
        <f>$G$5+LOG10($G$2*EXP(-$G$3*A26)+(1-$G$2)*EXP(-$G$4*A26))</f>
        <v>7.9882012356840493</v>
      </c>
    </row>
    <row r="27" spans="1:4" x14ac:dyDescent="0.25">
      <c r="A27" s="4">
        <v>1.0000149999999999E-2</v>
      </c>
      <c r="C27" s="4">
        <f t="shared" ref="C27" si="2">$G$5+LOG10($G$2*EXP(-$G$3*A27)+(1-$G$2)*EXP(-$G$4*A27))</f>
        <v>7.9317091654954881</v>
      </c>
    </row>
    <row r="28" spans="1:4" x14ac:dyDescent="0.25">
      <c r="A28" s="4">
        <v>2.0000299999999999E-2</v>
      </c>
      <c r="C28" s="4">
        <f>$G$5+LOG10($G$2*EXP(-$G$3*A28)+(1-$G$2)*EXP(-$G$4*A28))</f>
        <v>7.8752214374156706</v>
      </c>
    </row>
    <row r="29" spans="1:4" x14ac:dyDescent="0.25">
      <c r="A29" s="4">
        <v>3.0000450000000001E-2</v>
      </c>
      <c r="C29" s="4">
        <f t="shared" ref="C29:C92" si="3">$G$5+LOG10($G$2*EXP(-$G$3*A29)+(1-$G$2)*EXP(-$G$4*A29))</f>
        <v>7.8187386022063885</v>
      </c>
    </row>
    <row r="30" spans="1:4" x14ac:dyDescent="0.25">
      <c r="A30" s="4">
        <v>4.0000599999999997E-2</v>
      </c>
      <c r="C30" s="4">
        <f t="shared" si="3"/>
        <v>7.7622612803644904</v>
      </c>
    </row>
    <row r="31" spans="1:4" x14ac:dyDescent="0.25">
      <c r="A31" s="4">
        <v>5.0000749999999997E-2</v>
      </c>
      <c r="C31" s="4">
        <f t="shared" si="3"/>
        <v>7.7057901709177834</v>
      </c>
    </row>
    <row r="32" spans="1:4" x14ac:dyDescent="0.25">
      <c r="A32" s="4">
        <v>6.0000900000000003E-2</v>
      </c>
      <c r="C32" s="4">
        <f t="shared" si="3"/>
        <v>7.6493260613213092</v>
      </c>
    </row>
    <row r="33" spans="1:3" x14ac:dyDescent="0.25">
      <c r="A33" s="4">
        <v>7.0001049999999995E-2</v>
      </c>
      <c r="C33" s="4">
        <f t="shared" si="3"/>
        <v>7.592869838589194</v>
      </c>
    </row>
    <row r="34" spans="1:3" x14ac:dyDescent="0.25">
      <c r="A34" s="4">
        <v>8.0001199999999995E-2</v>
      </c>
      <c r="C34" s="4">
        <f t="shared" si="3"/>
        <v>7.5364225018132274</v>
      </c>
    </row>
    <row r="35" spans="1:3" x14ac:dyDescent="0.25">
      <c r="A35" s="4">
        <v>9.0001349999999994E-2</v>
      </c>
      <c r="C35" s="4">
        <f t="shared" si="3"/>
        <v>7.4799851762369594</v>
      </c>
    </row>
    <row r="36" spans="1:3" x14ac:dyDescent="0.25">
      <c r="A36" s="4">
        <v>0.10000149999999999</v>
      </c>
      <c r="C36" s="4">
        <f t="shared" si="3"/>
        <v>7.4235591290735963</v>
      </c>
    </row>
    <row r="37" spans="1:3" x14ac:dyDescent="0.25">
      <c r="A37" s="4">
        <v>0.11000165000000001</v>
      </c>
      <c r="C37" s="4">
        <f t="shared" si="3"/>
        <v>7.3671457872773694</v>
      </c>
    </row>
    <row r="38" spans="1:3" x14ac:dyDescent="0.25">
      <c r="A38" s="4">
        <v>0.12000180000000001</v>
      </c>
      <c r="C38" s="4">
        <f t="shared" si="3"/>
        <v>7.3107467575015654</v>
      </c>
    </row>
    <row r="39" spans="1:3" x14ac:dyDescent="0.25">
      <c r="A39" s="4">
        <v>0.13000195000000001</v>
      </c>
      <c r="C39" s="4">
        <f t="shared" si="3"/>
        <v>7.2543638485020212</v>
      </c>
    </row>
    <row r="40" spans="1:3" x14ac:dyDescent="0.25">
      <c r="A40" s="4">
        <v>0.14000209999999999</v>
      </c>
      <c r="C40" s="4">
        <f t="shared" si="3"/>
        <v>7.1979990962727385</v>
      </c>
    </row>
    <row r="41" spans="1:3" x14ac:dyDescent="0.25">
      <c r="A41" s="4">
        <v>0.15000225</v>
      </c>
      <c r="C41" s="4">
        <f t="shared" si="3"/>
        <v>7.1416547922303177</v>
      </c>
    </row>
    <row r="42" spans="1:3" x14ac:dyDescent="0.25">
      <c r="A42" s="4">
        <v>0.16000239999999999</v>
      </c>
      <c r="C42" s="4">
        <f t="shared" si="3"/>
        <v>7.0853335147961296</v>
      </c>
    </row>
    <row r="43" spans="1:3" x14ac:dyDescent="0.25">
      <c r="A43" s="4">
        <v>0.17000255</v>
      </c>
      <c r="C43" s="4">
        <f t="shared" si="3"/>
        <v>7.0290381647593527</v>
      </c>
    </row>
    <row r="44" spans="1:3" x14ac:dyDescent="0.25">
      <c r="A44" s="4">
        <v>0.17749999999999999</v>
      </c>
      <c r="C44" s="4">
        <f t="shared" si="3"/>
        <v>6.9868505935832061</v>
      </c>
    </row>
    <row r="45" spans="1:3" x14ac:dyDescent="0.25">
      <c r="A45" s="4">
        <v>0.19000285</v>
      </c>
      <c r="C45" s="4">
        <f t="shared" si="3"/>
        <v>6.9165387039078485</v>
      </c>
    </row>
    <row r="46" spans="1:3" x14ac:dyDescent="0.25">
      <c r="A46" s="4">
        <v>0.20000299999999999</v>
      </c>
      <c r="C46" s="4">
        <f t="shared" si="3"/>
        <v>6.8603423863525528</v>
      </c>
    </row>
    <row r="47" spans="1:3" x14ac:dyDescent="0.25">
      <c r="A47" s="4">
        <v>0.21000315</v>
      </c>
      <c r="C47" s="4">
        <f t="shared" si="3"/>
        <v>6.8041876871347702</v>
      </c>
    </row>
    <row r="48" spans="1:3" x14ac:dyDescent="0.25">
      <c r="A48" s="4">
        <v>0.22000330000000001</v>
      </c>
      <c r="C48" s="4">
        <f t="shared" si="3"/>
        <v>6.7480798130878625</v>
      </c>
    </row>
    <row r="49" spans="1:3" x14ac:dyDescent="0.25">
      <c r="A49" s="4">
        <v>0.23000345</v>
      </c>
      <c r="C49" s="4">
        <f t="shared" si="3"/>
        <v>6.6920246110693702</v>
      </c>
    </row>
    <row r="50" spans="1:3" x14ac:dyDescent="0.25">
      <c r="A50" s="4">
        <v>0.24000360000000001</v>
      </c>
      <c r="C50" s="4">
        <f t="shared" si="3"/>
        <v>6.6360286435900635</v>
      </c>
    </row>
    <row r="51" spans="1:3" x14ac:dyDescent="0.25">
      <c r="A51" s="4">
        <v>0.25000375000000002</v>
      </c>
      <c r="C51" s="4">
        <f t="shared" si="3"/>
        <v>6.5800992725664162</v>
      </c>
    </row>
    <row r="52" spans="1:3" x14ac:dyDescent="0.25">
      <c r="A52" s="4">
        <v>0.26000390000000001</v>
      </c>
      <c r="C52" s="4">
        <f t="shared" si="3"/>
        <v>6.524244751848598</v>
      </c>
    </row>
    <row r="53" spans="1:3" x14ac:dyDescent="0.25">
      <c r="A53" s="4">
        <v>0.27000405</v>
      </c>
      <c r="C53" s="4">
        <f t="shared" si="3"/>
        <v>6.4684743291650477</v>
      </c>
    </row>
    <row r="54" spans="1:3" x14ac:dyDescent="0.25">
      <c r="A54" s="4">
        <v>0.28000419999999998</v>
      </c>
      <c r="C54" s="4">
        <f t="shared" si="3"/>
        <v>6.4127983580905834</v>
      </c>
    </row>
    <row r="55" spans="1:3" x14ac:dyDescent="0.25">
      <c r="A55" s="4">
        <v>0.29000435000000002</v>
      </c>
      <c r="C55" s="4">
        <f t="shared" si="3"/>
        <v>6.3572284205803138</v>
      </c>
    </row>
    <row r="56" spans="1:3" x14ac:dyDescent="0.25">
      <c r="A56" s="4">
        <v>0.30000450000000001</v>
      </c>
      <c r="C56" s="4">
        <f t="shared" si="3"/>
        <v>6.301777460507485</v>
      </c>
    </row>
    <row r="57" spans="1:3" x14ac:dyDescent="0.25">
      <c r="A57" s="4">
        <v>0.31000464999999999</v>
      </c>
      <c r="C57" s="4">
        <f t="shared" si="3"/>
        <v>6.2464599284890321</v>
      </c>
    </row>
    <row r="58" spans="1:3" x14ac:dyDescent="0.25">
      <c r="A58" s="4">
        <v>0.32000479999999998</v>
      </c>
      <c r="C58" s="4">
        <f t="shared" si="3"/>
        <v>6.1912919380654454</v>
      </c>
    </row>
    <row r="59" spans="1:3" x14ac:dyDescent="0.25">
      <c r="A59" s="4">
        <v>0.33000495000000002</v>
      </c>
      <c r="C59" s="4">
        <f t="shared" si="3"/>
        <v>6.1362914330070444</v>
      </c>
    </row>
    <row r="60" spans="1:3" x14ac:dyDescent="0.25">
      <c r="A60" s="4">
        <v>0.3400051</v>
      </c>
      <c r="C60" s="4">
        <f t="shared" si="3"/>
        <v>6.0814783651305451</v>
      </c>
    </row>
    <row r="61" spans="1:3" x14ac:dyDescent="0.25">
      <c r="A61" s="4">
        <v>0.35000524999999999</v>
      </c>
      <c r="C61" s="4">
        <f t="shared" si="3"/>
        <v>6.0268748815101283</v>
      </c>
    </row>
    <row r="62" spans="1:3" x14ac:dyDescent="0.25">
      <c r="A62" s="4">
        <v>0.36000539999999998</v>
      </c>
      <c r="C62" s="4">
        <f t="shared" si="3"/>
        <v>5.9725055193374779</v>
      </c>
    </row>
    <row r="63" spans="1:3" x14ac:dyDescent="0.25">
      <c r="A63" s="4">
        <v>0.37000555000000002</v>
      </c>
      <c r="C63" s="4">
        <f t="shared" si="3"/>
        <v>5.9183974059072</v>
      </c>
    </row>
    <row r="64" spans="1:3" x14ac:dyDescent="0.25">
      <c r="A64" s="4">
        <v>0.3800057</v>
      </c>
      <c r="C64" s="4">
        <f t="shared" si="3"/>
        <v>5.8645804602616325</v>
      </c>
    </row>
    <row r="65" spans="1:3" x14ac:dyDescent="0.25">
      <c r="A65" s="4">
        <v>0.39000584999999999</v>
      </c>
      <c r="C65" s="4">
        <f t="shared" si="3"/>
        <v>5.8110875919107663</v>
      </c>
    </row>
    <row r="66" spans="1:3" x14ac:dyDescent="0.25">
      <c r="A66" s="4">
        <v>0.40000599999999997</v>
      </c>
      <c r="C66" s="4">
        <f t="shared" si="3"/>
        <v>5.7579548907454932</v>
      </c>
    </row>
    <row r="67" spans="1:3" x14ac:dyDescent="0.25">
      <c r="A67" s="4">
        <v>0.41000615000000001</v>
      </c>
      <c r="C67" s="4">
        <f t="shared" si="3"/>
        <v>5.7052218007948277</v>
      </c>
    </row>
    <row r="68" spans="1:3" x14ac:dyDescent="0.25">
      <c r="A68" s="4">
        <v>0.4200063</v>
      </c>
      <c r="C68" s="4">
        <f t="shared" si="3"/>
        <v>5.6529312688675333</v>
      </c>
    </row>
    <row r="69" spans="1:3" x14ac:dyDescent="0.25">
      <c r="A69" s="4">
        <v>0.43000644999999998</v>
      </c>
      <c r="C69" s="4">
        <f t="shared" si="3"/>
        <v>5.6011298574175452</v>
      </c>
    </row>
    <row r="70" spans="1:3" x14ac:dyDescent="0.25">
      <c r="A70" s="4">
        <v>0.44000660000000003</v>
      </c>
      <c r="C70" s="4">
        <f t="shared" si="3"/>
        <v>5.5498678092643097</v>
      </c>
    </row>
    <row r="71" spans="1:3" x14ac:dyDescent="0.25">
      <c r="A71" s="4">
        <v>0.45000675000000001</v>
      </c>
      <c r="C71" s="4">
        <f t="shared" si="3"/>
        <v>5.4991990502053349</v>
      </c>
    </row>
    <row r="72" spans="1:3" x14ac:dyDescent="0.25">
      <c r="A72" s="4">
        <v>0.4600069</v>
      </c>
      <c r="C72" s="4">
        <f t="shared" si="3"/>
        <v>5.4491811142439071</v>
      </c>
    </row>
    <row r="73" spans="1:3" x14ac:dyDescent="0.25">
      <c r="A73" s="4">
        <v>0.47000704999999998</v>
      </c>
      <c r="C73" s="4">
        <f t="shared" si="3"/>
        <v>5.3998749753304462</v>
      </c>
    </row>
    <row r="74" spans="1:3" x14ac:dyDescent="0.25">
      <c r="A74" s="4">
        <v>0.48000720000000002</v>
      </c>
      <c r="C74" s="4">
        <f t="shared" si="3"/>
        <v>5.3513447694324512</v>
      </c>
    </row>
    <row r="75" spans="1:3" x14ac:dyDescent="0.25">
      <c r="A75" s="4">
        <v>0.49000735000000001</v>
      </c>
      <c r="C75" s="4">
        <f t="shared" si="3"/>
        <v>5.3036573916857979</v>
      </c>
    </row>
    <row r="76" spans="1:3" x14ac:dyDescent="0.25">
      <c r="A76" s="4">
        <v>0.50000750000000005</v>
      </c>
      <c r="C76" s="4">
        <f t="shared" si="3"/>
        <v>5.2568819556248467</v>
      </c>
    </row>
    <row r="77" spans="1:3" x14ac:dyDescent="0.25">
      <c r="A77" s="4">
        <v>0.51000765000000003</v>
      </c>
      <c r="C77" s="4">
        <f t="shared" si="3"/>
        <v>5.21108910529572</v>
      </c>
    </row>
    <row r="78" spans="1:3" x14ac:dyDescent="0.25">
      <c r="A78" s="4">
        <v>0.52000780000000002</v>
      </c>
      <c r="C78" s="4">
        <f t="shared" si="3"/>
        <v>5.1663501766024886</v>
      </c>
    </row>
    <row r="79" spans="1:3" x14ac:dyDescent="0.25">
      <c r="A79" s="4">
        <v>0.53000795000000001</v>
      </c>
      <c r="C79" s="4">
        <f t="shared" si="3"/>
        <v>5.1227362115594186</v>
      </c>
    </row>
    <row r="80" spans="1:3" x14ac:dyDescent="0.25">
      <c r="A80" s="4">
        <v>0.54000809999999999</v>
      </c>
      <c r="C80" s="4">
        <f t="shared" si="3"/>
        <v>5.0803168380662829</v>
      </c>
    </row>
    <row r="81" spans="1:3" x14ac:dyDescent="0.25">
      <c r="A81" s="4">
        <v>0.55000824999999998</v>
      </c>
      <c r="C81" s="4">
        <f t="shared" si="3"/>
        <v>5.0391590379826248</v>
      </c>
    </row>
    <row r="82" spans="1:3" x14ac:dyDescent="0.25">
      <c r="A82" s="4">
        <v>0.56000839999999996</v>
      </c>
      <c r="C82" s="4">
        <f t="shared" si="3"/>
        <v>4.9993258369707618</v>
      </c>
    </row>
    <row r="83" spans="1:3" x14ac:dyDescent="0.25">
      <c r="A83" s="4">
        <v>0.57000854999999995</v>
      </c>
      <c r="C83" s="4">
        <f t="shared" si="3"/>
        <v>4.9608749598655448</v>
      </c>
    </row>
    <row r="84" spans="1:3" x14ac:dyDescent="0.25">
      <c r="A84" s="4">
        <v>0.58000870000000004</v>
      </c>
      <c r="C84" s="4">
        <f t="shared" si="3"/>
        <v>4.9238575040771968</v>
      </c>
    </row>
    <row r="85" spans="1:3" x14ac:dyDescent="0.25">
      <c r="A85" s="4">
        <v>0.59000885000000003</v>
      </c>
      <c r="C85" s="4">
        <f t="shared" si="3"/>
        <v>4.8883166895388026</v>
      </c>
    </row>
    <row r="86" spans="1:3" x14ac:dyDescent="0.25">
      <c r="A86" s="4">
        <v>0.60000900000000001</v>
      </c>
      <c r="C86" s="4">
        <f t="shared" si="3"/>
        <v>4.8542867458730674</v>
      </c>
    </row>
    <row r="87" spans="1:3" x14ac:dyDescent="0.25">
      <c r="A87" s="4">
        <v>0.61000915</v>
      </c>
      <c r="C87" s="4">
        <f t="shared" si="3"/>
        <v>4.8217919949758929</v>
      </c>
    </row>
    <row r="88" spans="1:3" x14ac:dyDescent="0.25">
      <c r="A88" s="4">
        <v>0.62000929999999999</v>
      </c>
      <c r="C88" s="4">
        <f t="shared" si="3"/>
        <v>4.7908461797813704</v>
      </c>
    </row>
    <row r="89" spans="1:3" x14ac:dyDescent="0.25">
      <c r="A89" s="4">
        <v>0.63000944999999997</v>
      </c>
      <c r="C89" s="4">
        <f t="shared" si="3"/>
        <v>4.7614520778743401</v>
      </c>
    </row>
    <row r="90" spans="1:3" x14ac:dyDescent="0.25">
      <c r="A90" s="4">
        <v>0.64000959999999996</v>
      </c>
      <c r="C90" s="4">
        <f t="shared" si="3"/>
        <v>4.7336014227740515</v>
      </c>
    </row>
    <row r="91" spans="1:3" x14ac:dyDescent="0.25">
      <c r="A91" s="4">
        <v>0.65000975000000005</v>
      </c>
      <c r="C91" s="4">
        <f t="shared" si="3"/>
        <v>4.7072751375884394</v>
      </c>
    </row>
    <row r="92" spans="1:3" x14ac:dyDescent="0.25">
      <c r="A92" s="4">
        <v>0.66000990000000004</v>
      </c>
      <c r="C92" s="4">
        <f t="shared" si="3"/>
        <v>4.6824438671384883</v>
      </c>
    </row>
    <row r="93" spans="1:3" x14ac:dyDescent="0.25">
      <c r="A93" s="4">
        <v>0.67001005000000002</v>
      </c>
      <c r="C93" s="4">
        <f t="shared" ref="C93:C156" si="4">$G$5+LOG10($G$2*EXP(-$G$3*A93)+(1-$G$2)*EXP(-$G$4*A93))</f>
        <v>4.6590687774540136</v>
      </c>
    </row>
    <row r="94" spans="1:3" x14ac:dyDescent="0.25">
      <c r="A94" s="4">
        <v>0.68001020000000001</v>
      </c>
      <c r="C94" s="4">
        <f t="shared" si="4"/>
        <v>4.6371025774111834</v>
      </c>
    </row>
    <row r="95" spans="1:3" x14ac:dyDescent="0.25">
      <c r="A95" s="4">
        <v>0.69001034999999999</v>
      </c>
      <c r="C95" s="4">
        <f t="shared" si="4"/>
        <v>4.6164907074300654</v>
      </c>
    </row>
    <row r="96" spans="1:3" x14ac:dyDescent="0.25">
      <c r="A96" s="4">
        <v>0.70001049999999998</v>
      </c>
      <c r="C96" s="4">
        <f t="shared" si="4"/>
        <v>4.5971726351884197</v>
      </c>
    </row>
    <row r="97" spans="1:3" x14ac:dyDescent="0.25">
      <c r="A97" s="4">
        <v>0.71001064999999997</v>
      </c>
      <c r="C97" s="4">
        <f t="shared" si="4"/>
        <v>4.5790831982145104</v>
      </c>
    </row>
    <row r="98" spans="1:3" x14ac:dyDescent="0.25">
      <c r="A98" s="4">
        <v>0.72001079999999995</v>
      </c>
      <c r="C98" s="4">
        <f t="shared" si="4"/>
        <v>4.5621539374209368</v>
      </c>
    </row>
    <row r="99" spans="1:3" x14ac:dyDescent="0.25">
      <c r="A99" s="4">
        <v>0.73001095000000005</v>
      </c>
      <c r="C99" s="4">
        <f t="shared" si="4"/>
        <v>4.546314373160822</v>
      </c>
    </row>
    <row r="100" spans="1:3" x14ac:dyDescent="0.25">
      <c r="A100" s="4">
        <v>0.74001110000000003</v>
      </c>
      <c r="C100" s="4">
        <f t="shared" si="4"/>
        <v>4.5314931850523994</v>
      </c>
    </row>
    <row r="101" spans="1:3" x14ac:dyDescent="0.25">
      <c r="A101" s="4">
        <v>0.75001125000000002</v>
      </c>
      <c r="C101" s="4">
        <f t="shared" si="4"/>
        <v>4.5176192674401765</v>
      </c>
    </row>
    <row r="102" spans="1:3" x14ac:dyDescent="0.25">
      <c r="A102" s="4">
        <v>0.7600114</v>
      </c>
      <c r="C102" s="4">
        <f t="shared" si="4"/>
        <v>4.5046226428906371</v>
      </c>
    </row>
    <row r="103" spans="1:3" x14ac:dyDescent="0.25">
      <c r="A103" s="4">
        <v>0.77001154999999999</v>
      </c>
      <c r="C103" s="4">
        <f t="shared" si="4"/>
        <v>4.4924352257419358</v>
      </c>
    </row>
    <row r="104" spans="1:3" x14ac:dyDescent="0.25">
      <c r="A104" s="4">
        <v>0.78001169999999997</v>
      </c>
      <c r="C104" s="4">
        <f t="shared" si="4"/>
        <v>4.4809914358984066</v>
      </c>
    </row>
    <row r="105" spans="1:3" x14ac:dyDescent="0.25">
      <c r="A105" s="4">
        <v>0.79001184999999996</v>
      </c>
      <c r="C105" s="4">
        <f t="shared" si="4"/>
        <v>4.4702286695047988</v>
      </c>
    </row>
    <row r="106" spans="1:3" x14ac:dyDescent="0.25">
      <c r="A106" s="4">
        <v>0.80001199999999995</v>
      </c>
      <c r="C106" s="4">
        <f t="shared" si="4"/>
        <v>4.4600876378001146</v>
      </c>
    </row>
    <row r="107" spans="1:3" x14ac:dyDescent="0.25">
      <c r="A107" s="4">
        <v>0.81001215000000004</v>
      </c>
      <c r="C107" s="4">
        <f t="shared" si="4"/>
        <v>4.4505125884517627</v>
      </c>
    </row>
    <row r="108" spans="1:3" x14ac:dyDescent="0.25">
      <c r="A108" s="4">
        <v>0.82001230000000003</v>
      </c>
      <c r="C108" s="4">
        <f t="shared" si="4"/>
        <v>4.4414514252299444</v>
      </c>
    </row>
    <row r="109" spans="1:3" x14ac:dyDescent="0.25">
      <c r="A109" s="4">
        <v>0.83001245000000001</v>
      </c>
      <c r="C109" s="4">
        <f t="shared" si="4"/>
        <v>4.4328557422754438</v>
      </c>
    </row>
    <row r="110" spans="1:3" x14ac:dyDescent="0.25">
      <c r="A110" s="4">
        <v>0.8400126</v>
      </c>
      <c r="C110" s="4">
        <f t="shared" si="4"/>
        <v>4.4246807887279376</v>
      </c>
    </row>
    <row r="111" spans="1:3" x14ac:dyDescent="0.25">
      <c r="A111" s="4">
        <v>0.85001274999999998</v>
      </c>
      <c r="C111" s="4">
        <f t="shared" si="4"/>
        <v>4.4168853783845226</v>
      </c>
    </row>
    <row r="112" spans="1:3" x14ac:dyDescent="0.25">
      <c r="A112" s="4">
        <v>0.86001289999999997</v>
      </c>
      <c r="C112" s="4">
        <f t="shared" si="4"/>
        <v>4.4094317575811957</v>
      </c>
    </row>
    <row r="113" spans="1:3" x14ac:dyDescent="0.25">
      <c r="A113" s="4">
        <v>0.87001304999999995</v>
      </c>
      <c r="C113" s="4">
        <f t="shared" si="4"/>
        <v>4.4022854428213831</v>
      </c>
    </row>
    <row r="114" spans="1:3" x14ac:dyDescent="0.25">
      <c r="A114" s="4">
        <v>0.88001320000000005</v>
      </c>
      <c r="C114" s="4">
        <f t="shared" si="4"/>
        <v>4.3954150379582559</v>
      </c>
    </row>
    <row r="115" spans="1:3" x14ac:dyDescent="0.25">
      <c r="A115" s="4">
        <v>0.89001335000000004</v>
      </c>
      <c r="C115" s="4">
        <f t="shared" si="4"/>
        <v>4.3887920390734436</v>
      </c>
    </row>
    <row r="116" spans="1:3" x14ac:dyDescent="0.25">
      <c r="A116" s="4">
        <v>0.90001350000000002</v>
      </c>
      <c r="C116" s="4">
        <f t="shared" si="4"/>
        <v>4.3823906336507807</v>
      </c>
    </row>
    <row r="117" spans="1:3" x14ac:dyDescent="0.25">
      <c r="A117" s="4">
        <v>0.91001365000000001</v>
      </c>
      <c r="C117" s="4">
        <f t="shared" si="4"/>
        <v>4.3761874992586627</v>
      </c>
    </row>
    <row r="118" spans="1:3" x14ac:dyDescent="0.25">
      <c r="A118" s="4">
        <v>0.92001379999999999</v>
      </c>
      <c r="C118" s="4">
        <f t="shared" si="4"/>
        <v>4.3701616057460981</v>
      </c>
    </row>
    <row r="119" spans="1:3" x14ac:dyDescent="0.25">
      <c r="A119" s="4">
        <v>0.93001394999999998</v>
      </c>
      <c r="C119" s="4">
        <f t="shared" si="4"/>
        <v>4.3642940239277976</v>
      </c>
    </row>
    <row r="120" spans="1:3" x14ac:dyDescent="0.25">
      <c r="A120" s="4">
        <v>0.94001409999999996</v>
      </c>
      <c r="C120" s="4">
        <f t="shared" si="4"/>
        <v>4.3585677428749037</v>
      </c>
    </row>
    <row r="121" spans="1:3" x14ac:dyDescent="0.25">
      <c r="A121" s="4">
        <v>0.95001424999999995</v>
      </c>
      <c r="C121" s="4">
        <f t="shared" si="4"/>
        <v>4.3529674972259302</v>
      </c>
    </row>
    <row r="122" spans="1:3" x14ac:dyDescent="0.25">
      <c r="A122" s="4">
        <v>0.96001440000000005</v>
      </c>
      <c r="C122" s="4">
        <f t="shared" si="4"/>
        <v>4.3474796053698137</v>
      </c>
    </row>
    <row r="123" spans="1:3" x14ac:dyDescent="0.25">
      <c r="A123" s="4">
        <v>0.97001455000000003</v>
      </c>
      <c r="C123" s="4">
        <f t="shared" si="4"/>
        <v>4.3420918189111219</v>
      </c>
    </row>
    <row r="124" spans="1:3" x14ac:dyDescent="0.25">
      <c r="A124" s="4">
        <v>0.98001470000000002</v>
      </c>
      <c r="C124" s="4">
        <f t="shared" si="4"/>
        <v>4.3367931834880391</v>
      </c>
    </row>
    <row r="125" spans="1:3" x14ac:dyDescent="0.25">
      <c r="A125" s="4">
        <v>0.99001485</v>
      </c>
      <c r="C125" s="4">
        <f t="shared" si="4"/>
        <v>4.3315739107596753</v>
      </c>
    </row>
    <row r="126" spans="1:3" x14ac:dyDescent="0.25">
      <c r="A126" s="4">
        <v>1.0000150000000001</v>
      </c>
      <c r="C126" s="4">
        <f t="shared" si="4"/>
        <v>4.3264252611950571</v>
      </c>
    </row>
    <row r="127" spans="1:3" x14ac:dyDescent="0.25">
      <c r="A127" s="4">
        <v>1.0100151500000001</v>
      </c>
      <c r="C127" s="4">
        <f t="shared" si="4"/>
        <v>4.3213394371682536</v>
      </c>
    </row>
    <row r="128" spans="1:3" x14ac:dyDescent="0.25">
      <c r="A128" s="4">
        <v>1.0200153000000001</v>
      </c>
      <c r="C128" s="4">
        <f t="shared" si="4"/>
        <v>4.3163094857808382</v>
      </c>
    </row>
    <row r="129" spans="1:3" x14ac:dyDescent="0.25">
      <c r="A129" s="4">
        <v>1.0300154500000001</v>
      </c>
      <c r="C129" s="4">
        <f t="shared" si="4"/>
        <v>4.3113292107844075</v>
      </c>
    </row>
    <row r="130" spans="1:3" x14ac:dyDescent="0.25">
      <c r="A130" s="4">
        <v>1.0400156</v>
      </c>
      <c r="C130" s="4">
        <f t="shared" si="4"/>
        <v>4.3063930929541403</v>
      </c>
    </row>
    <row r="131" spans="1:3" x14ac:dyDescent="0.25">
      <c r="A131" s="4">
        <v>1.05001575</v>
      </c>
      <c r="C131" s="4">
        <f t="shared" si="4"/>
        <v>4.3014962182625416</v>
      </c>
    </row>
    <row r="132" spans="1:3" x14ac:dyDescent="0.25">
      <c r="A132" s="4">
        <v>1.0600159</v>
      </c>
      <c r="C132" s="4">
        <f t="shared" si="4"/>
        <v>4.2966342132153983</v>
      </c>
    </row>
    <row r="133" spans="1:3" x14ac:dyDescent="0.25">
      <c r="A133" s="4">
        <v>1.07001605</v>
      </c>
      <c r="C133" s="4">
        <f t="shared" si="4"/>
        <v>4.2918031867351427</v>
      </c>
    </row>
    <row r="134" spans="1:3" x14ac:dyDescent="0.25">
      <c r="A134" s="4">
        <v>1.0800162</v>
      </c>
      <c r="C134" s="4">
        <f t="shared" si="4"/>
        <v>4.2869996780070077</v>
      </c>
    </row>
    <row r="135" spans="1:3" x14ac:dyDescent="0.25">
      <c r="A135" s="4">
        <v>1.09001635</v>
      </c>
      <c r="C135" s="4">
        <f t="shared" si="4"/>
        <v>4.2822206097379016</v>
      </c>
    </row>
    <row r="136" spans="1:3" x14ac:dyDescent="0.25">
      <c r="A136" s="4">
        <v>1.1000165</v>
      </c>
      <c r="C136" s="4">
        <f t="shared" si="4"/>
        <v>4.2774632463148912</v>
      </c>
    </row>
    <row r="137" spans="1:3" x14ac:dyDescent="0.25">
      <c r="A137" s="4">
        <v>1.1100166499999999</v>
      </c>
      <c r="C137" s="4">
        <f t="shared" si="4"/>
        <v>4.2727251563880237</v>
      </c>
    </row>
    <row r="138" spans="1:3" x14ac:dyDescent="0.25">
      <c r="A138" s="4">
        <v>1.1200167999999999</v>
      </c>
      <c r="C138" s="4">
        <f t="shared" si="4"/>
        <v>4.2680041794398393</v>
      </c>
    </row>
    <row r="139" spans="1:3" x14ac:dyDescent="0.25">
      <c r="A139" s="4">
        <v>1.1300169499999999</v>
      </c>
      <c r="C139" s="4">
        <f t="shared" si="4"/>
        <v>4.263298395940609</v>
      </c>
    </row>
    <row r="140" spans="1:3" x14ac:dyDescent="0.25">
      <c r="A140" s="4">
        <v>1.1400170999999999</v>
      </c>
      <c r="C140" s="4">
        <f t="shared" si="4"/>
        <v>4.2586061007234228</v>
      </c>
    </row>
    <row r="141" spans="1:3" x14ac:dyDescent="0.25">
      <c r="A141" s="4">
        <v>1.1500172500000001</v>
      </c>
      <c r="C141" s="4">
        <f t="shared" si="4"/>
        <v>4.2539257792465346</v>
      </c>
    </row>
    <row r="142" spans="1:3" x14ac:dyDescent="0.25">
      <c r="A142" s="4">
        <v>1.1600174000000001</v>
      </c>
      <c r="C142" s="4">
        <f t="shared" si="4"/>
        <v>4.2492560864414735</v>
      </c>
    </row>
    <row r="143" spans="1:3" x14ac:dyDescent="0.25">
      <c r="A143" s="4">
        <v>1.1700175500000001</v>
      </c>
      <c r="C143" s="4">
        <f t="shared" si="4"/>
        <v>4.2445958278744245</v>
      </c>
    </row>
    <row r="144" spans="1:3" x14ac:dyDescent="0.25">
      <c r="A144" s="4">
        <v>1.1800177000000001</v>
      </c>
      <c r="C144" s="4">
        <f t="shared" si="4"/>
        <v>4.2399439429751098</v>
      </c>
    </row>
    <row r="145" spans="1:3" x14ac:dyDescent="0.25">
      <c r="A145" s="4">
        <v>1.19001785</v>
      </c>
      <c r="C145" s="4">
        <f t="shared" si="4"/>
        <v>4.2352994901119327</v>
      </c>
    </row>
    <row r="146" spans="1:3" x14ac:dyDescent="0.25">
      <c r="A146" s="4">
        <v>1.200018</v>
      </c>
      <c r="C146" s="4">
        <f t="shared" si="4"/>
        <v>4.2306616333146341</v>
      </c>
    </row>
    <row r="147" spans="1:3" x14ac:dyDescent="0.25">
      <c r="A147" s="4">
        <v>1.21001815</v>
      </c>
      <c r="C147" s="4">
        <f t="shared" si="4"/>
        <v>4.2260296304661011</v>
      </c>
    </row>
    <row r="148" spans="1:3" x14ac:dyDescent="0.25">
      <c r="A148" s="4">
        <v>1.2200183</v>
      </c>
      <c r="C148" s="4">
        <f t="shared" si="4"/>
        <v>4.2214028228035581</v>
      </c>
    </row>
    <row r="149" spans="1:3" x14ac:dyDescent="0.25">
      <c r="A149" s="4">
        <v>1.23001845</v>
      </c>
      <c r="C149" s="4">
        <f t="shared" si="4"/>
        <v>4.2167806255861269</v>
      </c>
    </row>
    <row r="150" spans="1:3" x14ac:dyDescent="0.25">
      <c r="A150" s="4">
        <v>1.2400186</v>
      </c>
      <c r="C150" s="4">
        <f t="shared" si="4"/>
        <v>4.2121625198008878</v>
      </c>
    </row>
    <row r="151" spans="1:3" x14ac:dyDescent="0.25">
      <c r="A151" s="4">
        <v>1.25001875</v>
      </c>
      <c r="C151" s="4">
        <f t="shared" si="4"/>
        <v>4.207548044793251</v>
      </c>
    </row>
    <row r="152" spans="1:3" x14ac:dyDescent="0.25">
      <c r="A152" s="4">
        <v>1.2600188999999999</v>
      </c>
      <c r="C152" s="4">
        <f t="shared" si="4"/>
        <v>4.2029367917196918</v>
      </c>
    </row>
    <row r="153" spans="1:3" x14ac:dyDescent="0.25">
      <c r="A153" s="4">
        <v>1.2700190499999999</v>
      </c>
      <c r="C153" s="4">
        <f t="shared" si="4"/>
        <v>4.1983283977319141</v>
      </c>
    </row>
    <row r="154" spans="1:3" x14ac:dyDescent="0.25">
      <c r="A154" s="4">
        <v>1.2800191999999999</v>
      </c>
      <c r="C154" s="4">
        <f t="shared" si="4"/>
        <v>4.1937225408114074</v>
      </c>
    </row>
    <row r="155" spans="1:3" x14ac:dyDescent="0.25">
      <c r="A155" s="4">
        <v>1.2900193499999999</v>
      </c>
      <c r="C155" s="4">
        <f t="shared" si="4"/>
        <v>4.1891189351821723</v>
      </c>
    </row>
    <row r="156" spans="1:3" x14ac:dyDescent="0.25">
      <c r="A156" s="4">
        <v>1.3000195000000001</v>
      </c>
      <c r="C156" s="4">
        <f t="shared" si="4"/>
        <v>4.184517327237316</v>
      </c>
    </row>
    <row r="157" spans="1:3" x14ac:dyDescent="0.25">
      <c r="A157" s="4">
        <v>1.3100196500000001</v>
      </c>
      <c r="C157" s="4">
        <f t="shared" ref="C157:C220" si="5">$G$5+LOG10($G$2*EXP(-$G$3*A157)+(1-$G$2)*EXP(-$G$4*A157))</f>
        <v>4.1799174919222768</v>
      </c>
    </row>
    <row r="158" spans="1:3" x14ac:dyDescent="0.25">
      <c r="A158" s="4">
        <v>1.3200198000000001</v>
      </c>
      <c r="C158" s="4">
        <f t="shared" si="5"/>
        <v>4.1753192295237369</v>
      </c>
    </row>
    <row r="159" spans="1:3" x14ac:dyDescent="0.25">
      <c r="A159" s="4">
        <v>1.3300199500000001</v>
      </c>
      <c r="C159" s="4">
        <f t="shared" si="5"/>
        <v>4.1707223628189372</v>
      </c>
    </row>
    <row r="160" spans="1:3" x14ac:dyDescent="0.25">
      <c r="A160" s="4">
        <v>1.3400201</v>
      </c>
      <c r="C160" s="4">
        <f t="shared" si="5"/>
        <v>4.166126734545065</v>
      </c>
    </row>
    <row r="161" spans="1:3" x14ac:dyDescent="0.25">
      <c r="A161" s="4">
        <v>1.35002025</v>
      </c>
      <c r="C161" s="4">
        <f t="shared" si="5"/>
        <v>4.1615322051529535</v>
      </c>
    </row>
    <row r="162" spans="1:3" x14ac:dyDescent="0.25">
      <c r="A162" s="4">
        <v>1.3600204</v>
      </c>
      <c r="C162" s="4">
        <f t="shared" si="5"/>
        <v>4.1569386508131903</v>
      </c>
    </row>
    <row r="163" spans="1:3" x14ac:dyDescent="0.25">
      <c r="A163" s="4">
        <v>1.37002055</v>
      </c>
      <c r="C163" s="4">
        <f t="shared" si="5"/>
        <v>4.152345961646402</v>
      </c>
    </row>
    <row r="164" spans="1:3" x14ac:dyDescent="0.25">
      <c r="A164" s="4">
        <v>1.3800207</v>
      </c>
      <c r="C164" s="4">
        <f t="shared" si="5"/>
        <v>4.147754040152531</v>
      </c>
    </row>
    <row r="165" spans="1:3" x14ac:dyDescent="0.25">
      <c r="A165" s="4">
        <v>1.39002085</v>
      </c>
      <c r="C165" s="4">
        <f t="shared" si="5"/>
        <v>4.143162799816805</v>
      </c>
    </row>
    <row r="166" spans="1:3" x14ac:dyDescent="0.25">
      <c r="A166" s="4">
        <v>1.400021</v>
      </c>
      <c r="C166" s="4">
        <f t="shared" si="5"/>
        <v>4.1385721638725421</v>
      </c>
    </row>
    <row r="167" spans="1:3" x14ac:dyDescent="0.25">
      <c r="A167" s="4">
        <v>1.4100211499999999</v>
      </c>
      <c r="C167" s="4">
        <f t="shared" si="5"/>
        <v>4.1339820642031846</v>
      </c>
    </row>
    <row r="168" spans="1:3" x14ac:dyDescent="0.25">
      <c r="A168" s="4">
        <v>1.4200212999999999</v>
      </c>
      <c r="C168" s="4">
        <f t="shared" si="5"/>
        <v>4.1293924403679156</v>
      </c>
    </row>
    <row r="169" spans="1:3" x14ac:dyDescent="0.25">
      <c r="A169" s="4">
        <v>1.4300214499999999</v>
      </c>
      <c r="C169" s="4">
        <f t="shared" si="5"/>
        <v>4.1248032387369706</v>
      </c>
    </row>
    <row r="170" spans="1:3" x14ac:dyDescent="0.25">
      <c r="A170" s="4">
        <v>1.4400215999999999</v>
      </c>
      <c r="C170" s="4">
        <f t="shared" si="5"/>
        <v>4.1202144117242909</v>
      </c>
    </row>
    <row r="171" spans="1:3" x14ac:dyDescent="0.25">
      <c r="A171" s="4">
        <v>1.4500217500000001</v>
      </c>
      <c r="C171" s="4">
        <f t="shared" si="5"/>
        <v>4.1156259171066054</v>
      </c>
    </row>
    <row r="172" spans="1:3" x14ac:dyDescent="0.25">
      <c r="A172" s="4">
        <v>1.4600219000000001</v>
      </c>
      <c r="C172" s="4">
        <f t="shared" si="5"/>
        <v>4.1110377174191761</v>
      </c>
    </row>
    <row r="173" spans="1:3" x14ac:dyDescent="0.25">
      <c r="A173" s="4">
        <v>1.4700220500000001</v>
      </c>
      <c r="C173" s="4">
        <f t="shared" si="5"/>
        <v>4.1064497794196182</v>
      </c>
    </row>
    <row r="174" spans="1:3" x14ac:dyDescent="0.25">
      <c r="A174" s="4">
        <v>1.4800222000000001</v>
      </c>
      <c r="C174" s="4">
        <f t="shared" si="5"/>
        <v>4.1018620736121028</v>
      </c>
    </row>
    <row r="175" spans="1:3" x14ac:dyDescent="0.25">
      <c r="A175" s="4">
        <v>1.4900223500000001</v>
      </c>
      <c r="C175" s="4">
        <f t="shared" si="5"/>
        <v>4.0972745738251666</v>
      </c>
    </row>
    <row r="176" spans="1:3" x14ac:dyDescent="0.25">
      <c r="A176" s="4">
        <v>1.5000225</v>
      </c>
      <c r="C176" s="4">
        <f t="shared" si="5"/>
        <v>4.0926872568370829</v>
      </c>
    </row>
    <row r="177" spans="1:3" x14ac:dyDescent="0.25">
      <c r="A177" s="4">
        <v>1.51002265</v>
      </c>
      <c r="C177" s="4">
        <f t="shared" si="5"/>
        <v>4.0881001020434358</v>
      </c>
    </row>
    <row r="178" spans="1:3" x14ac:dyDescent="0.25">
      <c r="A178" s="4">
        <v>1.5200228</v>
      </c>
      <c r="C178" s="4">
        <f t="shared" si="5"/>
        <v>4.0835130911621587</v>
      </c>
    </row>
    <row r="179" spans="1:3" x14ac:dyDescent="0.25">
      <c r="A179" s="4">
        <v>1.53002295</v>
      </c>
      <c r="C179" s="4">
        <f t="shared" si="5"/>
        <v>4.0789262079717972</v>
      </c>
    </row>
    <row r="180" spans="1:3" x14ac:dyDescent="0.25">
      <c r="A180" s="4">
        <v>1.5400231</v>
      </c>
      <c r="C180" s="4">
        <f t="shared" si="5"/>
        <v>4.0743394380792726</v>
      </c>
    </row>
    <row r="181" spans="1:3" x14ac:dyDescent="0.25">
      <c r="A181" s="4">
        <v>1.55002325</v>
      </c>
      <c r="C181" s="4">
        <f t="shared" si="5"/>
        <v>4.0697527687138173</v>
      </c>
    </row>
    <row r="182" spans="1:3" x14ac:dyDescent="0.25">
      <c r="A182" s="4">
        <v>1.5600233999999999</v>
      </c>
      <c r="C182" s="4">
        <f t="shared" si="5"/>
        <v>4.0651661885441222</v>
      </c>
    </row>
    <row r="183" spans="1:3" x14ac:dyDescent="0.25">
      <c r="A183" s="4">
        <v>1.5700235499999999</v>
      </c>
      <c r="C183" s="4">
        <f t="shared" si="5"/>
        <v>4.060579687516098</v>
      </c>
    </row>
    <row r="184" spans="1:3" x14ac:dyDescent="0.25">
      <c r="A184" s="4">
        <v>1.5800236999999999</v>
      </c>
      <c r="C184" s="4">
        <f t="shared" si="5"/>
        <v>4.0559932567089234</v>
      </c>
    </row>
    <row r="185" spans="1:3" x14ac:dyDescent="0.25">
      <c r="A185" s="4">
        <v>1.5900238499999999</v>
      </c>
      <c r="C185" s="4">
        <f t="shared" si="5"/>
        <v>4.0514068882073069</v>
      </c>
    </row>
    <row r="186" spans="1:3" x14ac:dyDescent="0.25">
      <c r="A186" s="4">
        <v>1.6000239999999999</v>
      </c>
      <c r="C186" s="4">
        <f t="shared" si="5"/>
        <v>4.0468205749881525</v>
      </c>
    </row>
    <row r="187" spans="1:3" x14ac:dyDescent="0.25">
      <c r="A187" s="4">
        <v>1.6100241500000001</v>
      </c>
      <c r="C187" s="4">
        <f t="shared" si="5"/>
        <v>4.0422343108199978</v>
      </c>
    </row>
    <row r="188" spans="1:3" x14ac:dyDescent="0.25">
      <c r="A188" s="4">
        <v>1.6200243000000001</v>
      </c>
      <c r="C188" s="4">
        <f t="shared" si="5"/>
        <v>4.0376480901737812</v>
      </c>
    </row>
    <row r="189" spans="1:3" x14ac:dyDescent="0.25">
      <c r="A189" s="4">
        <v>1.6300244500000001</v>
      </c>
      <c r="C189" s="4">
        <f t="shared" si="5"/>
        <v>4.0330619081436758</v>
      </c>
    </row>
    <row r="190" spans="1:3" x14ac:dyDescent="0.25">
      <c r="A190" s="4">
        <v>1.6400246000000001</v>
      </c>
      <c r="C190" s="4">
        <f t="shared" si="5"/>
        <v>4.0284757603768346</v>
      </c>
    </row>
    <row r="191" spans="1:3" x14ac:dyDescent="0.25">
      <c r="A191" s="4">
        <v>1.65002475</v>
      </c>
      <c r="C191" s="4">
        <f t="shared" si="5"/>
        <v>4.0238896430110653</v>
      </c>
    </row>
    <row r="192" spans="1:3" x14ac:dyDescent="0.25">
      <c r="A192" s="4">
        <v>1.6600249</v>
      </c>
      <c r="C192" s="4">
        <f t="shared" si="5"/>
        <v>4.0193035526195198</v>
      </c>
    </row>
    <row r="193" spans="1:3" x14ac:dyDescent="0.25">
      <c r="A193" s="4">
        <v>1.67002505</v>
      </c>
      <c r="C193" s="4">
        <f t="shared" si="5"/>
        <v>4.0147174861616284</v>
      </c>
    </row>
    <row r="194" spans="1:3" x14ac:dyDescent="0.25">
      <c r="A194" s="4">
        <v>1.6800252</v>
      </c>
      <c r="C194" s="4">
        <f t="shared" si="5"/>
        <v>4.0101314409395545</v>
      </c>
    </row>
    <row r="195" spans="1:3" x14ac:dyDescent="0.25">
      <c r="A195" s="4">
        <v>1.69002535</v>
      </c>
      <c r="C195" s="4">
        <f t="shared" si="5"/>
        <v>4.0055454145595641</v>
      </c>
    </row>
    <row r="196" spans="1:3" x14ac:dyDescent="0.25">
      <c r="A196" s="4">
        <v>1.7000255</v>
      </c>
      <c r="C196" s="4">
        <f t="shared" si="5"/>
        <v>4.0009594048977473</v>
      </c>
    </row>
    <row r="197" spans="1:3" x14ac:dyDescent="0.25">
      <c r="A197" s="4">
        <v>1.71002565</v>
      </c>
      <c r="C197" s="4">
        <f t="shared" si="5"/>
        <v>3.9963734100696029</v>
      </c>
    </row>
    <row r="198" spans="1:3" x14ac:dyDescent="0.25">
      <c r="A198" s="4">
        <v>1.7200257999999999</v>
      </c>
      <c r="C198" s="4">
        <f t="shared" si="5"/>
        <v>3.9917874284030539</v>
      </c>
    </row>
    <row r="199" spans="1:3" x14ac:dyDescent="0.25">
      <c r="A199" s="4">
        <v>1.7300259499999999</v>
      </c>
      <c r="C199" s="4">
        <f t="shared" si="5"/>
        <v>3.9872014584145017</v>
      </c>
    </row>
    <row r="200" spans="1:3" x14ac:dyDescent="0.25">
      <c r="A200" s="4">
        <v>1.7400260999999999</v>
      </c>
      <c r="C200" s="4">
        <f t="shared" si="5"/>
        <v>3.9826154987875801</v>
      </c>
    </row>
    <row r="201" spans="1:3" x14ac:dyDescent="0.25">
      <c r="A201" s="4">
        <v>1.7500262499999999</v>
      </c>
      <c r="C201" s="4">
        <f t="shared" si="5"/>
        <v>3.978029548354308</v>
      </c>
    </row>
    <row r="202" spans="1:3" x14ac:dyDescent="0.25">
      <c r="A202" s="4">
        <v>1.7600264000000001</v>
      </c>
      <c r="C202" s="4">
        <f t="shared" si="5"/>
        <v>3.9734436060783587</v>
      </c>
    </row>
    <row r="203" spans="1:3" x14ac:dyDescent="0.25">
      <c r="A203" s="4">
        <v>1.7700265500000001</v>
      </c>
      <c r="C203" s="4">
        <f t="shared" si="5"/>
        <v>3.9688576710402224</v>
      </c>
    </row>
    <row r="204" spans="1:3" x14ac:dyDescent="0.25">
      <c r="A204" s="4">
        <v>1.7800267000000001</v>
      </c>
      <c r="C204" s="4">
        <f t="shared" si="5"/>
        <v>3.9642717424240388</v>
      </c>
    </row>
    <row r="205" spans="1:3" x14ac:dyDescent="0.25">
      <c r="A205" s="4">
        <v>1.7900268500000001</v>
      </c>
      <c r="C205" s="4">
        <f t="shared" si="5"/>
        <v>3.9596858195059124</v>
      </c>
    </row>
    <row r="206" spans="1:3" x14ac:dyDescent="0.25">
      <c r="A206" s="4">
        <v>1.800027</v>
      </c>
      <c r="C206" s="4">
        <f t="shared" si="5"/>
        <v>3.9550999016435471</v>
      </c>
    </row>
    <row r="207" spans="1:3" x14ac:dyDescent="0.25">
      <c r="A207" s="4">
        <v>1.81002715</v>
      </c>
      <c r="C207" s="4">
        <f t="shared" si="5"/>
        <v>3.9505139882670459</v>
      </c>
    </row>
    <row r="208" spans="1:3" x14ac:dyDescent="0.25">
      <c r="A208" s="4">
        <v>1.8200273</v>
      </c>
      <c r="C208" s="4">
        <f t="shared" si="5"/>
        <v>3.9459280788707538</v>
      </c>
    </row>
    <row r="209" spans="1:3" x14ac:dyDescent="0.25">
      <c r="A209" s="4">
        <v>1.83002745</v>
      </c>
      <c r="C209" s="4">
        <f t="shared" si="5"/>
        <v>3.9413421730060136</v>
      </c>
    </row>
    <row r="210" spans="1:3" x14ac:dyDescent="0.25">
      <c r="A210" s="4">
        <v>1.8400276</v>
      </c>
      <c r="C210" s="4">
        <f t="shared" si="5"/>
        <v>3.9367562702747403</v>
      </c>
    </row>
    <row r="211" spans="1:3" x14ac:dyDescent="0.25">
      <c r="A211" s="4">
        <v>1.85002775</v>
      </c>
      <c r="C211" s="4">
        <f t="shared" si="5"/>
        <v>3.932170370323723</v>
      </c>
    </row>
    <row r="212" spans="1:3" x14ac:dyDescent="0.25">
      <c r="A212" s="4">
        <v>1.8600279</v>
      </c>
      <c r="C212" s="4">
        <f t="shared" si="5"/>
        <v>3.9275844728395661</v>
      </c>
    </row>
    <row r="213" spans="1:3" x14ac:dyDescent="0.25">
      <c r="A213" s="4">
        <v>1.8700280499999999</v>
      </c>
      <c r="C213" s="4">
        <f t="shared" si="5"/>
        <v>3.9229985775441998</v>
      </c>
    </row>
    <row r="214" spans="1:3" x14ac:dyDescent="0.25">
      <c r="A214" s="4">
        <v>1.8800281999999999</v>
      </c>
      <c r="C214" s="4">
        <f t="shared" si="5"/>
        <v>3.9184126841908977</v>
      </c>
    </row>
    <row r="215" spans="1:3" x14ac:dyDescent="0.25">
      <c r="A215" s="4">
        <v>1.8900283499999999</v>
      </c>
      <c r="C215" s="4">
        <f t="shared" si="5"/>
        <v>3.9138267925607479</v>
      </c>
    </row>
    <row r="216" spans="1:3" x14ac:dyDescent="0.25">
      <c r="A216" s="4">
        <v>1.9000284999999999</v>
      </c>
      <c r="C216" s="4">
        <f t="shared" si="5"/>
        <v>3.9092409024595112</v>
      </c>
    </row>
    <row r="217" spans="1:3" x14ac:dyDescent="0.25">
      <c r="A217" s="4">
        <v>1.9100286500000001</v>
      </c>
      <c r="C217" s="4">
        <f t="shared" si="5"/>
        <v>3.9046550137148461</v>
      </c>
    </row>
    <row r="218" spans="1:3" x14ac:dyDescent="0.25">
      <c r="A218" s="4">
        <v>1.9200288000000001</v>
      </c>
      <c r="C218" s="4">
        <f t="shared" si="5"/>
        <v>3.9000691261738369</v>
      </c>
    </row>
    <row r="219" spans="1:3" x14ac:dyDescent="0.25">
      <c r="A219" s="4">
        <v>1.9300289500000001</v>
      </c>
      <c r="C219" s="4">
        <f t="shared" si="5"/>
        <v>3.8954832397008046</v>
      </c>
    </row>
    <row r="220" spans="1:3" x14ac:dyDescent="0.25">
      <c r="A220" s="4">
        <v>1.9400291000000001</v>
      </c>
      <c r="C220" s="4">
        <f t="shared" si="5"/>
        <v>3.8908973541753644</v>
      </c>
    </row>
    <row r="221" spans="1:3" x14ac:dyDescent="0.25">
      <c r="A221" s="4">
        <v>1.95002925</v>
      </c>
      <c r="C221" s="4">
        <f t="shared" ref="C221:C284" si="6">$G$5+LOG10($G$2*EXP(-$G$3*A221)+(1-$G$2)*EXP(-$G$4*A221))</f>
        <v>3.8863114694907024</v>
      </c>
    </row>
    <row r="222" spans="1:3" x14ac:dyDescent="0.25">
      <c r="A222" s="4">
        <v>1.9600294</v>
      </c>
      <c r="C222" s="4">
        <f t="shared" si="6"/>
        <v>3.8817255855520436</v>
      </c>
    </row>
    <row r="223" spans="1:3" x14ac:dyDescent="0.25">
      <c r="A223" s="4">
        <v>1.97002955</v>
      </c>
      <c r="C223" s="4">
        <f t="shared" si="6"/>
        <v>3.8771397022752971</v>
      </c>
    </row>
    <row r="224" spans="1:3" x14ac:dyDescent="0.25">
      <c r="A224" s="4">
        <v>1.9800297</v>
      </c>
      <c r="C224" s="4">
        <f t="shared" si="6"/>
        <v>3.8725538195858498</v>
      </c>
    </row>
    <row r="225" spans="1:3" x14ac:dyDescent="0.25">
      <c r="A225" s="4">
        <v>1.99002985</v>
      </c>
      <c r="C225" s="4">
        <f t="shared" si="6"/>
        <v>3.867967937417502</v>
      </c>
    </row>
    <row r="226" spans="1:3" x14ac:dyDescent="0.25">
      <c r="A226" s="4">
        <v>2.0000300000000002</v>
      </c>
      <c r="C226" s="4">
        <f t="shared" si="6"/>
        <v>3.8633820557115124</v>
      </c>
    </row>
    <row r="227" spans="1:3" x14ac:dyDescent="0.25">
      <c r="A227" s="4">
        <v>2.01003015</v>
      </c>
      <c r="C227" s="4">
        <f t="shared" si="6"/>
        <v>3.8587961744157635</v>
      </c>
    </row>
    <row r="228" spans="1:3" x14ac:dyDescent="0.25">
      <c r="A228" s="4">
        <v>2.0200303000000002</v>
      </c>
      <c r="C228" s="4">
        <f t="shared" si="6"/>
        <v>3.8542102934840123</v>
      </c>
    </row>
    <row r="229" spans="1:3" x14ac:dyDescent="0.25">
      <c r="A229" s="4">
        <v>2.0300304499999999</v>
      </c>
      <c r="C229" s="4">
        <f t="shared" si="6"/>
        <v>3.8496244128752277</v>
      </c>
    </row>
    <row r="230" spans="1:3" x14ac:dyDescent="0.25">
      <c r="A230" s="4">
        <v>2.0400306000000001</v>
      </c>
      <c r="C230" s="4">
        <f t="shared" si="6"/>
        <v>3.845038532553005</v>
      </c>
    </row>
    <row r="231" spans="1:3" x14ac:dyDescent="0.25">
      <c r="A231" s="4">
        <v>2.0500307499999999</v>
      </c>
      <c r="C231" s="4">
        <f t="shared" si="6"/>
        <v>3.840452652485042</v>
      </c>
    </row>
    <row r="232" spans="1:3" x14ac:dyDescent="0.25">
      <c r="A232" s="4">
        <v>2.0600309000000001</v>
      </c>
      <c r="C232" s="4">
        <f t="shared" si="6"/>
        <v>3.8358667726426772</v>
      </c>
    </row>
    <row r="233" spans="1:3" x14ac:dyDescent="0.25">
      <c r="A233" s="4">
        <v>2.0700310499999999</v>
      </c>
      <c r="C233" s="4">
        <f t="shared" si="6"/>
        <v>3.8312808930004811</v>
      </c>
    </row>
    <row r="234" spans="1:3" x14ac:dyDescent="0.25">
      <c r="A234" s="4">
        <v>2.0800312000000001</v>
      </c>
      <c r="C234" s="4">
        <f t="shared" si="6"/>
        <v>3.8266950135358906</v>
      </c>
    </row>
    <row r="235" spans="1:3" x14ac:dyDescent="0.25">
      <c r="A235" s="4">
        <v>2.0900313499999998</v>
      </c>
      <c r="C235" s="4">
        <f t="shared" si="6"/>
        <v>3.822109134228886</v>
      </c>
    </row>
    <row r="236" spans="1:3" x14ac:dyDescent="0.25">
      <c r="A236" s="4">
        <v>2.1000315000000001</v>
      </c>
      <c r="C236" s="4">
        <f t="shared" si="6"/>
        <v>3.8175232550617029</v>
      </c>
    </row>
    <row r="237" spans="1:3" x14ac:dyDescent="0.25">
      <c r="A237" s="4">
        <v>2.1100316499999998</v>
      </c>
      <c r="C237" s="4">
        <f t="shared" si="6"/>
        <v>3.8129373760185814</v>
      </c>
    </row>
    <row r="238" spans="1:3" x14ac:dyDescent="0.25">
      <c r="A238" s="4">
        <v>2.1200318</v>
      </c>
      <c r="C238" s="4">
        <f t="shared" si="6"/>
        <v>3.8083514970855354</v>
      </c>
    </row>
    <row r="239" spans="1:3" x14ac:dyDescent="0.25">
      <c r="A239" s="4">
        <v>2.1300319499999998</v>
      </c>
      <c r="C239" s="4">
        <f t="shared" si="6"/>
        <v>3.803765618250158</v>
      </c>
    </row>
    <row r="240" spans="1:3" x14ac:dyDescent="0.25">
      <c r="A240" s="4">
        <v>2.1400321</v>
      </c>
      <c r="C240" s="4">
        <f t="shared" si="6"/>
        <v>3.7991797395014402</v>
      </c>
    </row>
    <row r="241" spans="1:3" x14ac:dyDescent="0.25">
      <c r="A241" s="4">
        <v>2.1500322500000002</v>
      </c>
      <c r="C241" s="4">
        <f t="shared" si="6"/>
        <v>3.7945938608296119</v>
      </c>
    </row>
    <row r="242" spans="1:3" x14ac:dyDescent="0.25">
      <c r="A242" s="4">
        <v>2.1600324</v>
      </c>
      <c r="C242" s="4">
        <f t="shared" si="6"/>
        <v>3.7900079822260082</v>
      </c>
    </row>
    <row r="243" spans="1:3" x14ac:dyDescent="0.25">
      <c r="A243" s="4">
        <v>2.1700325500000002</v>
      </c>
      <c r="C243" s="4">
        <f t="shared" si="6"/>
        <v>3.7854221036829365</v>
      </c>
    </row>
    <row r="244" spans="1:3" x14ac:dyDescent="0.25">
      <c r="A244" s="4">
        <v>2.1800326999999999</v>
      </c>
      <c r="C244" s="4">
        <f t="shared" si="6"/>
        <v>3.7808362251935748</v>
      </c>
    </row>
    <row r="245" spans="1:3" x14ac:dyDescent="0.25">
      <c r="A245" s="4">
        <v>2.1900328500000001</v>
      </c>
      <c r="C245" s="4">
        <f t="shared" si="6"/>
        <v>3.7762503467518682</v>
      </c>
    </row>
    <row r="246" spans="1:3" x14ac:dyDescent="0.25">
      <c r="A246" s="4">
        <v>2.2000329999999999</v>
      </c>
      <c r="C246" s="4">
        <f t="shared" si="6"/>
        <v>3.7716644683524461</v>
      </c>
    </row>
    <row r="247" spans="1:3" x14ac:dyDescent="0.25">
      <c r="A247" s="4">
        <v>2.2100331500000001</v>
      </c>
      <c r="C247" s="4">
        <f t="shared" si="6"/>
        <v>3.7670785899905406</v>
      </c>
    </row>
    <row r="248" spans="1:3" x14ac:dyDescent="0.25">
      <c r="A248" s="4">
        <v>2.2200332999999999</v>
      </c>
      <c r="C248" s="4">
        <f t="shared" si="6"/>
        <v>3.7624927116619231</v>
      </c>
    </row>
    <row r="249" spans="1:3" x14ac:dyDescent="0.25">
      <c r="A249" s="4">
        <v>2.2300334500000001</v>
      </c>
      <c r="C249" s="4">
        <f t="shared" si="6"/>
        <v>3.757906833362842</v>
      </c>
    </row>
    <row r="250" spans="1:3" x14ac:dyDescent="0.25">
      <c r="A250" s="4">
        <v>2.2400335999999998</v>
      </c>
      <c r="C250" s="4">
        <f t="shared" si="6"/>
        <v>3.7533209550899667</v>
      </c>
    </row>
    <row r="251" spans="1:3" x14ac:dyDescent="0.25">
      <c r="A251" s="4">
        <v>2.2500337500000001</v>
      </c>
      <c r="C251" s="4">
        <f t="shared" si="6"/>
        <v>3.7487350768403447</v>
      </c>
    </row>
    <row r="252" spans="1:3" x14ac:dyDescent="0.25">
      <c r="A252" s="4">
        <v>2.2600338999999998</v>
      </c>
      <c r="C252" s="4">
        <f t="shared" si="6"/>
        <v>3.7441491986113542</v>
      </c>
    </row>
    <row r="253" spans="1:3" x14ac:dyDescent="0.25">
      <c r="A253" s="4">
        <v>2.27003405</v>
      </c>
      <c r="C253" s="4">
        <f t="shared" si="6"/>
        <v>3.7395633204006691</v>
      </c>
    </row>
    <row r="254" spans="1:3" x14ac:dyDescent="0.25">
      <c r="A254" s="4">
        <v>2.2800341999999998</v>
      </c>
      <c r="C254" s="4">
        <f t="shared" si="6"/>
        <v>3.7349774422062261</v>
      </c>
    </row>
    <row r="255" spans="1:3" x14ac:dyDescent="0.25">
      <c r="A255" s="4">
        <v>2.29003435</v>
      </c>
      <c r="C255" s="4">
        <f t="shared" si="6"/>
        <v>3.7303915640261947</v>
      </c>
    </row>
    <row r="256" spans="1:3" x14ac:dyDescent="0.25">
      <c r="A256" s="4">
        <v>2.3000345000000002</v>
      </c>
      <c r="C256" s="4">
        <f t="shared" si="6"/>
        <v>3.7258056858589503</v>
      </c>
    </row>
    <row r="257" spans="1:3" x14ac:dyDescent="0.25">
      <c r="A257" s="4">
        <v>2.31003465</v>
      </c>
      <c r="C257" s="4">
        <f t="shared" si="6"/>
        <v>3.7212198077030516</v>
      </c>
    </row>
    <row r="258" spans="1:3" x14ac:dyDescent="0.25">
      <c r="A258" s="4">
        <v>2.3200348000000002</v>
      </c>
      <c r="C258" s="4">
        <f t="shared" si="6"/>
        <v>3.7166339295572195</v>
      </c>
    </row>
    <row r="259" spans="1:3" x14ac:dyDescent="0.25">
      <c r="A259" s="4">
        <v>2.3300349499999999</v>
      </c>
      <c r="C259" s="4">
        <f t="shared" si="6"/>
        <v>3.7120480514203198</v>
      </c>
    </row>
    <row r="260" spans="1:3" x14ac:dyDescent="0.25">
      <c r="A260" s="4">
        <v>2.3400351000000001</v>
      </c>
      <c r="C260" s="4">
        <f t="shared" si="6"/>
        <v>3.7074621732913444</v>
      </c>
    </row>
    <row r="261" spans="1:3" x14ac:dyDescent="0.25">
      <c r="A261" s="4">
        <v>2.3500352499999999</v>
      </c>
      <c r="C261" s="4">
        <f t="shared" si="6"/>
        <v>3.7028762951694008</v>
      </c>
    </row>
    <row r="262" spans="1:3" x14ac:dyDescent="0.25">
      <c r="A262" s="4">
        <v>2.3600354000000001</v>
      </c>
      <c r="C262" s="4">
        <f t="shared" si="6"/>
        <v>3.6982904170536965</v>
      </c>
    </row>
    <row r="263" spans="1:3" x14ac:dyDescent="0.25">
      <c r="A263" s="4">
        <v>2.3700355499999999</v>
      </c>
      <c r="C263" s="4">
        <f t="shared" si="6"/>
        <v>3.6937045389435292</v>
      </c>
    </row>
    <row r="264" spans="1:3" x14ac:dyDescent="0.25">
      <c r="A264" s="4">
        <v>2.3800357000000001</v>
      </c>
      <c r="C264" s="4">
        <f t="shared" si="6"/>
        <v>3.6891186608382727</v>
      </c>
    </row>
    <row r="265" spans="1:3" x14ac:dyDescent="0.25">
      <c r="A265" s="4">
        <v>2.3900358499999999</v>
      </c>
      <c r="C265" s="4">
        <f t="shared" si="6"/>
        <v>3.6845327827373744</v>
      </c>
    </row>
    <row r="266" spans="1:3" x14ac:dyDescent="0.25">
      <c r="A266" s="4">
        <v>2.4000360000000001</v>
      </c>
      <c r="C266" s="4">
        <f t="shared" si="6"/>
        <v>3.6799469046403424</v>
      </c>
    </row>
    <row r="267" spans="1:3" x14ac:dyDescent="0.25">
      <c r="A267" s="4">
        <v>2.4100361499999998</v>
      </c>
      <c r="C267" s="4">
        <f t="shared" si="6"/>
        <v>3.6753610265467422</v>
      </c>
    </row>
    <row r="268" spans="1:3" x14ac:dyDescent="0.25">
      <c r="A268" s="4">
        <v>2.4200363</v>
      </c>
      <c r="C268" s="4">
        <f t="shared" si="6"/>
        <v>3.6707751484561868</v>
      </c>
    </row>
    <row r="269" spans="1:3" x14ac:dyDescent="0.25">
      <c r="A269" s="4">
        <v>2.4300364499999998</v>
      </c>
      <c r="C269" s="4">
        <f t="shared" si="6"/>
        <v>3.6661892703683314</v>
      </c>
    </row>
    <row r="270" spans="1:3" x14ac:dyDescent="0.25">
      <c r="A270" s="4">
        <v>2.4400366</v>
      </c>
      <c r="C270" s="4">
        <f t="shared" si="6"/>
        <v>3.6616033922828732</v>
      </c>
    </row>
    <row r="271" spans="1:3" x14ac:dyDescent="0.25">
      <c r="A271" s="4">
        <v>2.4500367500000002</v>
      </c>
      <c r="C271" s="4">
        <f t="shared" si="6"/>
        <v>3.6570175141995414</v>
      </c>
    </row>
    <row r="272" spans="1:3" x14ac:dyDescent="0.25">
      <c r="A272" s="4">
        <v>2.4600369</v>
      </c>
      <c r="C272" s="4">
        <f t="shared" si="6"/>
        <v>3.6524316361180968</v>
      </c>
    </row>
    <row r="273" spans="1:3" x14ac:dyDescent="0.25">
      <c r="A273" s="4">
        <v>2.4700370500000002</v>
      </c>
      <c r="C273" s="4">
        <f t="shared" si="6"/>
        <v>3.6478457580383257</v>
      </c>
    </row>
    <row r="274" spans="1:3" x14ac:dyDescent="0.25">
      <c r="A274" s="4">
        <v>2.4800371999999999</v>
      </c>
      <c r="C274" s="4">
        <f t="shared" si="6"/>
        <v>3.6432598799600404</v>
      </c>
    </row>
    <row r="275" spans="1:3" x14ac:dyDescent="0.25">
      <c r="A275" s="4">
        <v>2.4900373500000001</v>
      </c>
      <c r="C275" s="4">
        <f t="shared" si="6"/>
        <v>3.6386740018830723</v>
      </c>
    </row>
    <row r="276" spans="1:3" x14ac:dyDescent="0.25">
      <c r="A276" s="4">
        <v>2.5000374999999999</v>
      </c>
      <c r="C276" s="4">
        <f t="shared" si="6"/>
        <v>3.634088123807274</v>
      </c>
    </row>
    <row r="277" spans="1:3" x14ac:dyDescent="0.25">
      <c r="A277" s="4">
        <v>2.5100376500000001</v>
      </c>
      <c r="C277" s="4">
        <f t="shared" si="6"/>
        <v>3.6295022457325139</v>
      </c>
    </row>
    <row r="278" spans="1:3" x14ac:dyDescent="0.25">
      <c r="A278" s="4">
        <v>2.5200377999999999</v>
      </c>
      <c r="C278" s="4">
        <f t="shared" si="6"/>
        <v>3.624916367658674</v>
      </c>
    </row>
    <row r="279" spans="1:3" x14ac:dyDescent="0.25">
      <c r="A279" s="4">
        <v>2.5300379500000001</v>
      </c>
      <c r="C279" s="4">
        <f t="shared" si="6"/>
        <v>3.6203304895856503</v>
      </c>
    </row>
    <row r="280" spans="1:3" x14ac:dyDescent="0.25">
      <c r="A280" s="4">
        <v>2.5400380999999999</v>
      </c>
      <c r="C280" s="4">
        <f t="shared" si="6"/>
        <v>3.6157446115133522</v>
      </c>
    </row>
    <row r="281" spans="1:3" x14ac:dyDescent="0.25">
      <c r="A281" s="4">
        <v>2.5500382500000001</v>
      </c>
      <c r="C281" s="4">
        <f t="shared" si="6"/>
        <v>3.6111587334416964</v>
      </c>
    </row>
    <row r="282" spans="1:3" x14ac:dyDescent="0.25">
      <c r="A282" s="4">
        <v>2.5600383999999998</v>
      </c>
      <c r="C282" s="4">
        <f t="shared" si="6"/>
        <v>3.6065728553706116</v>
      </c>
    </row>
    <row r="283" spans="1:3" x14ac:dyDescent="0.25">
      <c r="A283" s="4">
        <v>2.57003855</v>
      </c>
      <c r="C283" s="4">
        <f t="shared" si="6"/>
        <v>3.601986977300033</v>
      </c>
    </row>
    <row r="284" spans="1:3" x14ac:dyDescent="0.25">
      <c r="A284" s="4">
        <v>2.5800386999999998</v>
      </c>
      <c r="C284" s="4">
        <f t="shared" si="6"/>
        <v>3.5974010992299039</v>
      </c>
    </row>
    <row r="285" spans="1:3" x14ac:dyDescent="0.25">
      <c r="A285" s="4">
        <v>2.59003885</v>
      </c>
      <c r="C285" s="4">
        <f t="shared" ref="C285:C348" si="7">$G$5+LOG10($G$2*EXP(-$G$3*A285)+(1-$G$2)*EXP(-$G$4*A285))</f>
        <v>3.5928152211601736</v>
      </c>
    </row>
    <row r="286" spans="1:3" x14ac:dyDescent="0.25">
      <c r="A286" s="4">
        <v>2.6000390000000002</v>
      </c>
      <c r="C286" s="4">
        <f t="shared" si="7"/>
        <v>3.5882293430907968</v>
      </c>
    </row>
    <row r="287" spans="1:3" x14ac:dyDescent="0.25">
      <c r="A287" s="4">
        <v>2.61003915</v>
      </c>
      <c r="C287" s="4">
        <f t="shared" si="7"/>
        <v>3.5836434650217335</v>
      </c>
    </row>
    <row r="288" spans="1:3" x14ac:dyDescent="0.25">
      <c r="A288" s="4">
        <v>2.6200393000000002</v>
      </c>
      <c r="C288" s="4">
        <f t="shared" si="7"/>
        <v>3.5790575869529482</v>
      </c>
    </row>
    <row r="289" spans="1:3" x14ac:dyDescent="0.25">
      <c r="A289" s="4">
        <v>2.6300394499999999</v>
      </c>
      <c r="C289" s="4">
        <f t="shared" si="7"/>
        <v>3.5744717088844107</v>
      </c>
    </row>
    <row r="290" spans="1:3" x14ac:dyDescent="0.25">
      <c r="A290" s="4">
        <v>2.6400396000000002</v>
      </c>
      <c r="C290" s="4">
        <f t="shared" si="7"/>
        <v>3.5698858308160917</v>
      </c>
    </row>
    <row r="291" spans="1:3" x14ac:dyDescent="0.25">
      <c r="A291" s="4">
        <v>2.6500397499999999</v>
      </c>
      <c r="C291" s="4">
        <f t="shared" si="7"/>
        <v>3.5652999527479672</v>
      </c>
    </row>
    <row r="292" spans="1:3" x14ac:dyDescent="0.25">
      <c r="A292" s="4">
        <v>2.6600399000000001</v>
      </c>
      <c r="C292" s="4">
        <f t="shared" si="7"/>
        <v>3.5607140746800159</v>
      </c>
    </row>
    <row r="293" spans="1:3" x14ac:dyDescent="0.25">
      <c r="A293" s="4">
        <v>2.6700400499999999</v>
      </c>
      <c r="C293" s="4">
        <f t="shared" si="7"/>
        <v>3.5561281966122174</v>
      </c>
    </row>
    <row r="294" spans="1:3" x14ac:dyDescent="0.25">
      <c r="A294" s="4">
        <v>2.6800402000000001</v>
      </c>
      <c r="C294" s="4">
        <f t="shared" si="7"/>
        <v>3.5515423185445538</v>
      </c>
    </row>
    <row r="295" spans="1:3" x14ac:dyDescent="0.25">
      <c r="A295" s="4">
        <v>2.6900403499999999</v>
      </c>
      <c r="C295" s="4">
        <f t="shared" si="7"/>
        <v>3.546956440477012</v>
      </c>
    </row>
    <row r="296" spans="1:3" x14ac:dyDescent="0.25">
      <c r="A296" s="4">
        <v>2.7000405000000001</v>
      </c>
      <c r="C296" s="4">
        <f t="shared" si="7"/>
        <v>3.5423705624095767</v>
      </c>
    </row>
    <row r="297" spans="1:3" x14ac:dyDescent="0.25">
      <c r="A297" s="4">
        <v>2.7100406499999998</v>
      </c>
      <c r="C297" s="4">
        <f t="shared" si="7"/>
        <v>3.5377846843422365</v>
      </c>
    </row>
    <row r="298" spans="1:3" x14ac:dyDescent="0.25">
      <c r="A298" s="4">
        <v>2.7200408</v>
      </c>
      <c r="C298" s="4">
        <f t="shared" si="7"/>
        <v>3.5331988062749797</v>
      </c>
    </row>
    <row r="299" spans="1:3" x14ac:dyDescent="0.25">
      <c r="A299" s="4">
        <v>2.7300409499999998</v>
      </c>
      <c r="C299" s="4">
        <f t="shared" si="7"/>
        <v>3.5286129282077985</v>
      </c>
    </row>
    <row r="300" spans="1:3" x14ac:dyDescent="0.25">
      <c r="A300" s="4">
        <v>2.7400411</v>
      </c>
      <c r="C300" s="4">
        <f t="shared" si="7"/>
        <v>3.524027050140683</v>
      </c>
    </row>
    <row r="301" spans="1:3" x14ac:dyDescent="0.25">
      <c r="A301" s="4">
        <v>2.7500412500000002</v>
      </c>
      <c r="C301" s="4">
        <f t="shared" si="7"/>
        <v>3.5194411720736269</v>
      </c>
    </row>
    <row r="302" spans="1:3" x14ac:dyDescent="0.25">
      <c r="A302" s="4">
        <v>2.7600414</v>
      </c>
      <c r="C302" s="4">
        <f t="shared" si="7"/>
        <v>3.5148552940066224</v>
      </c>
    </row>
    <row r="303" spans="1:3" x14ac:dyDescent="0.25">
      <c r="A303" s="4">
        <v>2.7700415500000002</v>
      </c>
      <c r="C303" s="4">
        <f t="shared" si="7"/>
        <v>3.510269415939665</v>
      </c>
    </row>
    <row r="304" spans="1:3" x14ac:dyDescent="0.25">
      <c r="A304" s="4">
        <v>2.7800416999999999</v>
      </c>
      <c r="C304" s="4">
        <f t="shared" si="7"/>
        <v>3.5056835378727476</v>
      </c>
    </row>
    <row r="305" spans="1:3" x14ac:dyDescent="0.25">
      <c r="A305" s="4">
        <v>2.7900418500000002</v>
      </c>
      <c r="C305" s="4">
        <f t="shared" si="7"/>
        <v>3.5010976598058674</v>
      </c>
    </row>
    <row r="306" spans="1:3" x14ac:dyDescent="0.25">
      <c r="A306" s="4">
        <v>2.8000419999999999</v>
      </c>
      <c r="C306" s="4">
        <f t="shared" si="7"/>
        <v>3.4965117817390192</v>
      </c>
    </row>
    <row r="307" spans="1:3" x14ac:dyDescent="0.25">
      <c r="A307" s="4">
        <v>2.8100421500000001</v>
      </c>
      <c r="C307" s="4">
        <f t="shared" si="7"/>
        <v>3.4919259036722003</v>
      </c>
    </row>
    <row r="308" spans="1:3" x14ac:dyDescent="0.25">
      <c r="A308" s="4">
        <v>2.8200422999999999</v>
      </c>
      <c r="C308" s="4">
        <f t="shared" si="7"/>
        <v>3.4873400256054063</v>
      </c>
    </row>
    <row r="309" spans="1:3" x14ac:dyDescent="0.25">
      <c r="A309" s="4">
        <v>2.8300424500000001</v>
      </c>
      <c r="C309" s="4">
        <f t="shared" si="7"/>
        <v>3.4827541475386345</v>
      </c>
    </row>
    <row r="310" spans="1:3" x14ac:dyDescent="0.25">
      <c r="A310" s="4">
        <v>2.8400425999999999</v>
      </c>
      <c r="C310" s="4">
        <f t="shared" si="7"/>
        <v>3.4781682694718832</v>
      </c>
    </row>
    <row r="311" spans="1:3" x14ac:dyDescent="0.25">
      <c r="A311" s="4">
        <v>2.8500427500000001</v>
      </c>
      <c r="C311" s="4">
        <f t="shared" si="7"/>
        <v>3.4735823914051505</v>
      </c>
    </row>
    <row r="312" spans="1:3" x14ac:dyDescent="0.25">
      <c r="A312" s="4">
        <v>2.8600428999999998</v>
      </c>
      <c r="C312" s="4">
        <f t="shared" si="7"/>
        <v>3.4689965133384328</v>
      </c>
    </row>
    <row r="313" spans="1:3" x14ac:dyDescent="0.25">
      <c r="A313" s="4">
        <v>2.87004305</v>
      </c>
      <c r="C313" s="4">
        <f t="shared" si="7"/>
        <v>3.4644106352717285</v>
      </c>
    </row>
    <row r="314" spans="1:3" x14ac:dyDescent="0.25">
      <c r="A314" s="4">
        <v>2.8800431999999998</v>
      </c>
      <c r="C314" s="4">
        <f t="shared" si="7"/>
        <v>3.4598247572050376</v>
      </c>
    </row>
    <row r="315" spans="1:3" x14ac:dyDescent="0.25">
      <c r="A315" s="4">
        <v>2.89004335</v>
      </c>
      <c r="C315" s="4">
        <f t="shared" si="7"/>
        <v>3.4552388791383573</v>
      </c>
    </row>
    <row r="316" spans="1:3" x14ac:dyDescent="0.25">
      <c r="A316" s="4">
        <v>2.9000435000000002</v>
      </c>
      <c r="C316" s="4">
        <f t="shared" si="7"/>
        <v>3.4506530010716867</v>
      </c>
    </row>
    <row r="317" spans="1:3" x14ac:dyDescent="0.25">
      <c r="A317" s="4">
        <v>2.91004365</v>
      </c>
      <c r="C317" s="4">
        <f t="shared" si="7"/>
        <v>3.446067123005025</v>
      </c>
    </row>
    <row r="318" spans="1:3" x14ac:dyDescent="0.25">
      <c r="A318" s="4">
        <v>2.9200438000000002</v>
      </c>
      <c r="C318" s="4">
        <f t="shared" si="7"/>
        <v>3.4414812449383705</v>
      </c>
    </row>
    <row r="319" spans="1:3" x14ac:dyDescent="0.25">
      <c r="A319" s="4">
        <v>2.93004395</v>
      </c>
      <c r="C319" s="4">
        <f t="shared" si="7"/>
        <v>3.4368953668717239</v>
      </c>
    </row>
    <row r="320" spans="1:3" x14ac:dyDescent="0.25">
      <c r="A320" s="4">
        <v>2.9400441000000002</v>
      </c>
      <c r="C320" s="4">
        <f t="shared" si="7"/>
        <v>3.4323094888050827</v>
      </c>
    </row>
    <row r="321" spans="1:3" x14ac:dyDescent="0.25">
      <c r="A321" s="4">
        <v>2.9500442499999999</v>
      </c>
      <c r="C321" s="4">
        <f t="shared" si="7"/>
        <v>3.4277236107384468</v>
      </c>
    </row>
    <row r="322" spans="1:3" x14ac:dyDescent="0.25">
      <c r="A322" s="4">
        <v>2.9600444000000001</v>
      </c>
      <c r="C322" s="4">
        <f t="shared" si="7"/>
        <v>3.4231377326718153</v>
      </c>
    </row>
    <row r="323" spans="1:3" x14ac:dyDescent="0.25">
      <c r="A323" s="4">
        <v>2.9700445499999999</v>
      </c>
      <c r="C323" s="4">
        <f t="shared" si="7"/>
        <v>3.4185518546051883</v>
      </c>
    </row>
    <row r="324" spans="1:3" x14ac:dyDescent="0.25">
      <c r="A324" s="4">
        <v>2.9800447000000001</v>
      </c>
      <c r="C324" s="4">
        <f t="shared" si="7"/>
        <v>3.4139659765385657</v>
      </c>
    </row>
    <row r="325" spans="1:3" x14ac:dyDescent="0.25">
      <c r="A325" s="4">
        <v>2.9900448499999999</v>
      </c>
      <c r="C325" s="4">
        <f t="shared" si="7"/>
        <v>3.4093800984719458</v>
      </c>
    </row>
    <row r="326" spans="1:3" x14ac:dyDescent="0.25">
      <c r="A326" s="4">
        <v>3.0000450000000001</v>
      </c>
      <c r="C326" s="4">
        <f t="shared" si="7"/>
        <v>3.4047942204053285</v>
      </c>
    </row>
    <row r="327" spans="1:3" x14ac:dyDescent="0.25">
      <c r="A327" s="4">
        <v>3.0100451499999998</v>
      </c>
      <c r="C327" s="4">
        <f t="shared" si="7"/>
        <v>3.4002083423387148</v>
      </c>
    </row>
    <row r="328" spans="1:3" x14ac:dyDescent="0.25">
      <c r="A328" s="4">
        <v>3.0200453</v>
      </c>
      <c r="C328" s="4">
        <f t="shared" si="7"/>
        <v>3.3956224642721029</v>
      </c>
    </row>
    <row r="329" spans="1:3" x14ac:dyDescent="0.25">
      <c r="A329" s="4">
        <v>3.0300454499999998</v>
      </c>
      <c r="C329" s="4">
        <f t="shared" si="7"/>
        <v>3.3910365862054928</v>
      </c>
    </row>
    <row r="330" spans="1:3" x14ac:dyDescent="0.25">
      <c r="A330" s="4">
        <v>3.0400456</v>
      </c>
      <c r="C330" s="4">
        <f t="shared" si="7"/>
        <v>3.3864507081388853</v>
      </c>
    </row>
    <row r="331" spans="1:3" x14ac:dyDescent="0.25">
      <c r="A331" s="4">
        <v>3.0500457499999998</v>
      </c>
      <c r="C331" s="4">
        <f t="shared" si="7"/>
        <v>3.3818648300722787</v>
      </c>
    </row>
    <row r="332" spans="1:3" x14ac:dyDescent="0.25">
      <c r="A332" s="4">
        <v>3.0600459</v>
      </c>
      <c r="C332" s="4">
        <f t="shared" si="7"/>
        <v>3.3772789520056739</v>
      </c>
    </row>
    <row r="333" spans="1:3" x14ac:dyDescent="0.25">
      <c r="A333" s="4">
        <v>3.0700460500000002</v>
      </c>
      <c r="C333" s="4">
        <f t="shared" si="7"/>
        <v>3.3726930739390699</v>
      </c>
    </row>
    <row r="334" spans="1:3" x14ac:dyDescent="0.25">
      <c r="A334" s="4">
        <v>3.0800462</v>
      </c>
      <c r="C334" s="4">
        <f t="shared" si="7"/>
        <v>3.3681071958724678</v>
      </c>
    </row>
    <row r="335" spans="1:3" x14ac:dyDescent="0.25">
      <c r="A335" s="4">
        <v>3.0900463500000002</v>
      </c>
      <c r="C335" s="4">
        <f t="shared" si="7"/>
        <v>3.3635213178058665</v>
      </c>
    </row>
    <row r="336" spans="1:3" x14ac:dyDescent="0.25">
      <c r="A336" s="4">
        <v>3.1000464999999999</v>
      </c>
      <c r="C336" s="4">
        <f t="shared" si="7"/>
        <v>3.3589354397392661</v>
      </c>
    </row>
    <row r="337" spans="1:3" x14ac:dyDescent="0.25">
      <c r="A337" s="4">
        <v>3.1100466500000001</v>
      </c>
      <c r="C337" s="4">
        <f t="shared" si="7"/>
        <v>3.3543495616726666</v>
      </c>
    </row>
    <row r="338" spans="1:3" x14ac:dyDescent="0.25">
      <c r="A338" s="4">
        <v>3.1200467999999999</v>
      </c>
      <c r="C338" s="4">
        <f t="shared" si="7"/>
        <v>3.3497636836060671</v>
      </c>
    </row>
    <row r="339" spans="1:3" x14ac:dyDescent="0.25">
      <c r="A339" s="4">
        <v>3.1300469500000001</v>
      </c>
      <c r="C339" s="4">
        <f t="shared" si="7"/>
        <v>3.3451778055394685</v>
      </c>
    </row>
    <row r="340" spans="1:3" x14ac:dyDescent="0.25">
      <c r="A340" s="4">
        <v>3.1400470999999999</v>
      </c>
      <c r="C340" s="4">
        <f t="shared" si="7"/>
        <v>3.3405919274728708</v>
      </c>
    </row>
    <row r="341" spans="1:3" x14ac:dyDescent="0.25">
      <c r="A341" s="4">
        <v>3.1500472500000001</v>
      </c>
      <c r="C341" s="4">
        <f t="shared" si="7"/>
        <v>3.336006049406274</v>
      </c>
    </row>
    <row r="342" spans="1:3" x14ac:dyDescent="0.25">
      <c r="A342" s="4">
        <v>3.1600473999999998</v>
      </c>
      <c r="C342" s="4">
        <f t="shared" si="7"/>
        <v>3.3314201713396772</v>
      </c>
    </row>
    <row r="343" spans="1:3" x14ac:dyDescent="0.25">
      <c r="A343" s="4">
        <v>3.17004755</v>
      </c>
      <c r="C343" s="4">
        <f t="shared" si="7"/>
        <v>3.3268342932730803</v>
      </c>
    </row>
    <row r="344" spans="1:3" x14ac:dyDescent="0.25">
      <c r="A344" s="4">
        <v>3.1800476999999998</v>
      </c>
      <c r="C344" s="4">
        <f t="shared" si="7"/>
        <v>3.3222484152064835</v>
      </c>
    </row>
    <row r="345" spans="1:3" x14ac:dyDescent="0.25">
      <c r="A345" s="4">
        <v>3.19004785</v>
      </c>
      <c r="C345" s="4">
        <f t="shared" si="7"/>
        <v>3.3176625371398876</v>
      </c>
    </row>
    <row r="346" spans="1:3" x14ac:dyDescent="0.25">
      <c r="A346" s="4">
        <v>3.2000479999999998</v>
      </c>
      <c r="C346" s="4">
        <f t="shared" si="7"/>
        <v>3.3130766590732925</v>
      </c>
    </row>
    <row r="347" spans="1:3" x14ac:dyDescent="0.25">
      <c r="A347" s="4">
        <v>3.21004815</v>
      </c>
      <c r="C347" s="4">
        <f t="shared" si="7"/>
        <v>3.3084907810066966</v>
      </c>
    </row>
    <row r="348" spans="1:3" x14ac:dyDescent="0.25">
      <c r="A348" s="4">
        <v>3.2200483000000002</v>
      </c>
      <c r="C348" s="4">
        <f t="shared" si="7"/>
        <v>3.3039049029401015</v>
      </c>
    </row>
    <row r="349" spans="1:3" x14ac:dyDescent="0.25">
      <c r="A349" s="4">
        <v>3.23004845</v>
      </c>
      <c r="C349" s="4">
        <f t="shared" ref="C349:C412" si="8">$G$5+LOG10($G$2*EXP(-$G$3*A349)+(1-$G$2)*EXP(-$G$4*A349))</f>
        <v>3.2993190248735065</v>
      </c>
    </row>
    <row r="350" spans="1:3" x14ac:dyDescent="0.25">
      <c r="A350" s="4">
        <v>3.2400486000000002</v>
      </c>
      <c r="C350" s="4">
        <f t="shared" si="8"/>
        <v>3.2947331468069114</v>
      </c>
    </row>
    <row r="351" spans="1:3" x14ac:dyDescent="0.25">
      <c r="A351" s="4">
        <v>3.2500487499999999</v>
      </c>
      <c r="C351" s="4">
        <f t="shared" si="8"/>
        <v>3.2901472687403173</v>
      </c>
    </row>
    <row r="352" spans="1:3" x14ac:dyDescent="0.25">
      <c r="A352" s="4">
        <v>3.2600489000000001</v>
      </c>
      <c r="C352" s="4">
        <f t="shared" si="8"/>
        <v>3.2855613906737222</v>
      </c>
    </row>
    <row r="353" spans="1:3" x14ac:dyDescent="0.25">
      <c r="A353" s="4">
        <v>3.2700490499999999</v>
      </c>
      <c r="C353" s="4">
        <f t="shared" si="8"/>
        <v>3.2809755126071289</v>
      </c>
    </row>
    <row r="354" spans="1:3" x14ac:dyDescent="0.25">
      <c r="A354" s="4">
        <v>3.2800492000000001</v>
      </c>
      <c r="C354" s="4">
        <f t="shared" si="8"/>
        <v>3.2763896345405339</v>
      </c>
    </row>
    <row r="355" spans="1:3" x14ac:dyDescent="0.25">
      <c r="A355" s="4">
        <v>3.2900493499999999</v>
      </c>
      <c r="C355" s="4">
        <f t="shared" si="8"/>
        <v>3.2718037564739397</v>
      </c>
    </row>
    <row r="356" spans="1:3" x14ac:dyDescent="0.25">
      <c r="A356" s="4">
        <v>3.3000495000000001</v>
      </c>
      <c r="C356" s="4">
        <f t="shared" si="8"/>
        <v>3.2672178784073456</v>
      </c>
    </row>
    <row r="357" spans="1:3" x14ac:dyDescent="0.25">
      <c r="A357" s="4">
        <v>3.3100496499999998</v>
      </c>
      <c r="C357" s="4">
        <f t="shared" si="8"/>
        <v>3.2626320003407514</v>
      </c>
    </row>
    <row r="358" spans="1:3" x14ac:dyDescent="0.25">
      <c r="A358" s="4">
        <v>3.3200498000000001</v>
      </c>
      <c r="C358" s="4">
        <f t="shared" si="8"/>
        <v>3.2580461222741572</v>
      </c>
    </row>
    <row r="359" spans="1:3" x14ac:dyDescent="0.25">
      <c r="A359" s="4">
        <v>3.3300499499999998</v>
      </c>
      <c r="C359" s="4">
        <f t="shared" si="8"/>
        <v>3.253460244207564</v>
      </c>
    </row>
    <row r="360" spans="1:3" x14ac:dyDescent="0.25">
      <c r="A360" s="4">
        <v>3.3400501</v>
      </c>
      <c r="C360" s="4">
        <f t="shared" si="8"/>
        <v>3.2488743661409698</v>
      </c>
    </row>
    <row r="361" spans="1:3" x14ac:dyDescent="0.25">
      <c r="A361" s="4">
        <v>3.3500502499999998</v>
      </c>
      <c r="C361" s="4">
        <f t="shared" si="8"/>
        <v>3.2442884880743756</v>
      </c>
    </row>
    <row r="362" spans="1:3" x14ac:dyDescent="0.25">
      <c r="A362" s="4">
        <v>3.3600504</v>
      </c>
      <c r="C362" s="4">
        <f t="shared" si="8"/>
        <v>3.2397026100077824</v>
      </c>
    </row>
    <row r="363" spans="1:3" x14ac:dyDescent="0.25">
      <c r="A363" s="4">
        <v>3.3700505500000002</v>
      </c>
      <c r="C363" s="4">
        <f t="shared" si="8"/>
        <v>3.2351167319411882</v>
      </c>
    </row>
    <row r="364" spans="1:3" x14ac:dyDescent="0.25">
      <c r="A364" s="4">
        <v>3.3800507</v>
      </c>
      <c r="C364" s="4">
        <f t="shared" si="8"/>
        <v>3.2305308538745949</v>
      </c>
    </row>
    <row r="365" spans="1:3" x14ac:dyDescent="0.25">
      <c r="A365" s="4">
        <v>3.3900508500000002</v>
      </c>
      <c r="C365" s="4">
        <f t="shared" si="8"/>
        <v>3.2259449758080008</v>
      </c>
    </row>
    <row r="366" spans="1:3" x14ac:dyDescent="0.25">
      <c r="A366" s="4">
        <v>3.4000509999999999</v>
      </c>
      <c r="C366" s="4">
        <f t="shared" si="8"/>
        <v>3.2213590977414075</v>
      </c>
    </row>
    <row r="367" spans="1:3" x14ac:dyDescent="0.25">
      <c r="A367" s="4">
        <v>3.4100511500000001</v>
      </c>
      <c r="C367" s="4">
        <f t="shared" si="8"/>
        <v>3.2167732196748133</v>
      </c>
    </row>
    <row r="368" spans="1:3" x14ac:dyDescent="0.25">
      <c r="A368" s="4">
        <v>3.4200512999999999</v>
      </c>
      <c r="C368" s="4">
        <f t="shared" si="8"/>
        <v>3.2121873416082201</v>
      </c>
    </row>
    <row r="369" spans="1:3" x14ac:dyDescent="0.25">
      <c r="A369" s="4">
        <v>3.4300514500000001</v>
      </c>
      <c r="C369" s="4">
        <f t="shared" si="8"/>
        <v>3.2076014635416259</v>
      </c>
    </row>
    <row r="370" spans="1:3" x14ac:dyDescent="0.25">
      <c r="A370" s="4">
        <v>3.4400515999999999</v>
      </c>
      <c r="C370" s="4">
        <f t="shared" si="8"/>
        <v>3.2030155854750326</v>
      </c>
    </row>
    <row r="371" spans="1:3" x14ac:dyDescent="0.25">
      <c r="A371" s="4">
        <v>3.4500517500000001</v>
      </c>
      <c r="C371" s="4">
        <f t="shared" si="8"/>
        <v>3.1984297074084385</v>
      </c>
    </row>
    <row r="372" spans="1:3" x14ac:dyDescent="0.25">
      <c r="A372" s="4">
        <v>3.4600518999999998</v>
      </c>
      <c r="C372" s="4">
        <f t="shared" si="8"/>
        <v>3.1938438293418452</v>
      </c>
    </row>
    <row r="373" spans="1:3" x14ac:dyDescent="0.25">
      <c r="A373" s="4">
        <v>3.4700520500000001</v>
      </c>
      <c r="C373" s="4">
        <f t="shared" si="8"/>
        <v>3.1892579512752519</v>
      </c>
    </row>
    <row r="374" spans="1:3" x14ac:dyDescent="0.25">
      <c r="A374" s="4">
        <v>3.4800521999999998</v>
      </c>
      <c r="C374" s="4">
        <f t="shared" si="8"/>
        <v>3.1846720732086586</v>
      </c>
    </row>
    <row r="375" spans="1:3" x14ac:dyDescent="0.25">
      <c r="A375" s="4">
        <v>3.49005235</v>
      </c>
      <c r="C375" s="4">
        <f t="shared" si="8"/>
        <v>3.1800861951420645</v>
      </c>
    </row>
    <row r="376" spans="1:3" x14ac:dyDescent="0.25">
      <c r="A376" s="4">
        <v>3.5000524999999998</v>
      </c>
      <c r="C376" s="4">
        <f t="shared" si="8"/>
        <v>3.1755003170754712</v>
      </c>
    </row>
    <row r="377" spans="1:3" x14ac:dyDescent="0.25">
      <c r="A377" s="4">
        <v>3.51005265</v>
      </c>
      <c r="C377" s="4">
        <f t="shared" si="8"/>
        <v>3.1709144390088779</v>
      </c>
    </row>
    <row r="378" spans="1:3" x14ac:dyDescent="0.25">
      <c r="A378" s="4">
        <v>3.5200528000000002</v>
      </c>
      <c r="C378" s="4">
        <f t="shared" si="8"/>
        <v>3.1663285609422838</v>
      </c>
    </row>
    <row r="379" spans="1:3" x14ac:dyDescent="0.25">
      <c r="A379" s="4">
        <v>3.53005295</v>
      </c>
      <c r="C379" s="4">
        <f t="shared" si="8"/>
        <v>3.1617426828756905</v>
      </c>
    </row>
    <row r="380" spans="1:3" x14ac:dyDescent="0.25">
      <c r="A380" s="4">
        <v>3.5400531000000002</v>
      </c>
      <c r="C380" s="4">
        <f t="shared" si="8"/>
        <v>3.1571568048090963</v>
      </c>
    </row>
    <row r="381" spans="1:3" x14ac:dyDescent="0.25">
      <c r="A381" s="4">
        <v>3.5500532499999999</v>
      </c>
      <c r="C381" s="4">
        <f t="shared" si="8"/>
        <v>3.1525709267425031</v>
      </c>
    </row>
    <row r="382" spans="1:3" x14ac:dyDescent="0.25">
      <c r="A382" s="4">
        <v>3.5600534000000001</v>
      </c>
      <c r="C382" s="4">
        <f t="shared" si="8"/>
        <v>3.1479850486759098</v>
      </c>
    </row>
    <row r="383" spans="1:3" x14ac:dyDescent="0.25">
      <c r="A383" s="4">
        <v>3.5700535499999999</v>
      </c>
      <c r="C383" s="4">
        <f t="shared" si="8"/>
        <v>3.1433991706093165</v>
      </c>
    </row>
    <row r="384" spans="1:3" x14ac:dyDescent="0.25">
      <c r="A384" s="4">
        <v>3.5800537000000001</v>
      </c>
      <c r="C384" s="4">
        <f t="shared" si="8"/>
        <v>3.1388132925427223</v>
      </c>
    </row>
    <row r="385" spans="1:3" x14ac:dyDescent="0.25">
      <c r="A385" s="4">
        <v>3.5900538499999999</v>
      </c>
      <c r="C385" s="4">
        <f t="shared" si="8"/>
        <v>3.1342274144761291</v>
      </c>
    </row>
    <row r="386" spans="1:3" x14ac:dyDescent="0.25">
      <c r="A386" s="4">
        <v>3.6000540000000001</v>
      </c>
      <c r="C386" s="4">
        <f t="shared" si="8"/>
        <v>3.1296415364095358</v>
      </c>
    </row>
    <row r="387" spans="1:3" x14ac:dyDescent="0.25">
      <c r="A387" s="4">
        <v>3.6100541499999999</v>
      </c>
      <c r="C387" s="4">
        <f t="shared" si="8"/>
        <v>3.1250556583429425</v>
      </c>
    </row>
    <row r="388" spans="1:3" x14ac:dyDescent="0.25">
      <c r="A388" s="4">
        <v>3.6200543000000001</v>
      </c>
      <c r="C388" s="4">
        <f t="shared" si="8"/>
        <v>3.1204697802763484</v>
      </c>
    </row>
    <row r="389" spans="1:3" x14ac:dyDescent="0.25">
      <c r="A389" s="4">
        <v>3.6300544499999998</v>
      </c>
      <c r="C389" s="4">
        <f t="shared" si="8"/>
        <v>3.1158839022097551</v>
      </c>
    </row>
    <row r="390" spans="1:3" x14ac:dyDescent="0.25">
      <c r="A390" s="4">
        <v>3.6400546</v>
      </c>
      <c r="C390" s="4">
        <f t="shared" si="8"/>
        <v>3.1112980241431618</v>
      </c>
    </row>
    <row r="391" spans="1:3" x14ac:dyDescent="0.25">
      <c r="A391" s="4">
        <v>3.6500547499999998</v>
      </c>
      <c r="C391" s="4">
        <f t="shared" si="8"/>
        <v>3.1067121460765685</v>
      </c>
    </row>
    <row r="392" spans="1:3" x14ac:dyDescent="0.25">
      <c r="A392" s="4">
        <v>3.6600549</v>
      </c>
      <c r="C392" s="4">
        <f t="shared" si="8"/>
        <v>3.1021262680099744</v>
      </c>
    </row>
    <row r="393" spans="1:3" x14ac:dyDescent="0.25">
      <c r="A393" s="4">
        <v>3.6700550500000002</v>
      </c>
      <c r="C393" s="4">
        <f t="shared" si="8"/>
        <v>3.0975403899433811</v>
      </c>
    </row>
    <row r="394" spans="1:3" x14ac:dyDescent="0.25">
      <c r="A394" s="4">
        <v>3.6800552</v>
      </c>
      <c r="C394" s="4">
        <f t="shared" si="8"/>
        <v>3.0929545118767878</v>
      </c>
    </row>
    <row r="395" spans="1:3" x14ac:dyDescent="0.25">
      <c r="A395" s="4">
        <v>3.6900553500000002</v>
      </c>
      <c r="C395" s="4">
        <f t="shared" si="8"/>
        <v>3.0883686338101937</v>
      </c>
    </row>
    <row r="396" spans="1:3" x14ac:dyDescent="0.25">
      <c r="A396" s="4">
        <v>3.7000554999999999</v>
      </c>
      <c r="C396" s="4">
        <f t="shared" si="8"/>
        <v>3.0837827557436004</v>
      </c>
    </row>
    <row r="397" spans="1:3" x14ac:dyDescent="0.25">
      <c r="A397" s="4">
        <v>3.7100556500000001</v>
      </c>
      <c r="C397" s="4">
        <f t="shared" si="8"/>
        <v>3.0791968776770071</v>
      </c>
    </row>
    <row r="398" spans="1:3" x14ac:dyDescent="0.25">
      <c r="A398" s="4">
        <v>3.7200557999999999</v>
      </c>
      <c r="C398" s="4">
        <f t="shared" si="8"/>
        <v>3.0746109996104138</v>
      </c>
    </row>
    <row r="399" spans="1:3" x14ac:dyDescent="0.25">
      <c r="A399" s="4">
        <v>3.7300559500000001</v>
      </c>
      <c r="C399" s="4">
        <f t="shared" si="8"/>
        <v>3.0700251215438197</v>
      </c>
    </row>
    <row r="400" spans="1:3" x14ac:dyDescent="0.25">
      <c r="A400" s="4">
        <v>3.7400560999999999</v>
      </c>
      <c r="C400" s="4">
        <f t="shared" si="8"/>
        <v>3.0654392434772264</v>
      </c>
    </row>
    <row r="401" spans="1:3" x14ac:dyDescent="0.25">
      <c r="A401" s="4">
        <v>3.7500562500000001</v>
      </c>
      <c r="C401" s="4">
        <f t="shared" si="8"/>
        <v>3.0608533654106331</v>
      </c>
    </row>
    <row r="402" spans="1:3" x14ac:dyDescent="0.25">
      <c r="A402" s="4">
        <v>3.7600563999999999</v>
      </c>
      <c r="C402" s="4">
        <f t="shared" si="8"/>
        <v>3.0562674873440399</v>
      </c>
    </row>
    <row r="403" spans="1:3" x14ac:dyDescent="0.25">
      <c r="A403" s="4">
        <v>3.7700565500000001</v>
      </c>
      <c r="C403" s="4">
        <f t="shared" si="8"/>
        <v>3.0516816092774457</v>
      </c>
    </row>
    <row r="404" spans="1:3" x14ac:dyDescent="0.25">
      <c r="A404" s="4">
        <v>3.7800566999999998</v>
      </c>
      <c r="C404" s="4">
        <f t="shared" si="8"/>
        <v>3.0470957312108524</v>
      </c>
    </row>
    <row r="405" spans="1:3" x14ac:dyDescent="0.25">
      <c r="A405" s="4">
        <v>3.79005685</v>
      </c>
      <c r="C405" s="4">
        <f t="shared" si="8"/>
        <v>3.0425098531442591</v>
      </c>
    </row>
    <row r="406" spans="1:3" x14ac:dyDescent="0.25">
      <c r="A406" s="4">
        <v>3.8000569999999998</v>
      </c>
      <c r="C406" s="4">
        <f t="shared" si="8"/>
        <v>3.037923975077665</v>
      </c>
    </row>
    <row r="407" spans="1:3" x14ac:dyDescent="0.25">
      <c r="A407" s="4">
        <v>3.81005715</v>
      </c>
      <c r="C407" s="4">
        <f t="shared" si="8"/>
        <v>3.0333380970110717</v>
      </c>
    </row>
    <row r="408" spans="1:3" x14ac:dyDescent="0.25">
      <c r="A408" s="4">
        <v>3.8200573000000002</v>
      </c>
      <c r="C408" s="4">
        <f t="shared" si="8"/>
        <v>3.0287522189444784</v>
      </c>
    </row>
    <row r="409" spans="1:3" x14ac:dyDescent="0.25">
      <c r="A409" s="4">
        <v>3.83005745</v>
      </c>
      <c r="C409" s="4">
        <f t="shared" si="8"/>
        <v>3.0241663408778852</v>
      </c>
    </row>
    <row r="410" spans="1:3" x14ac:dyDescent="0.25">
      <c r="A410" s="4">
        <v>3.8400576000000002</v>
      </c>
      <c r="C410" s="4">
        <f t="shared" si="8"/>
        <v>3.019580462811291</v>
      </c>
    </row>
    <row r="411" spans="1:3" x14ac:dyDescent="0.25">
      <c r="A411" s="4">
        <v>3.8500577499999999</v>
      </c>
      <c r="C411" s="4">
        <f t="shared" si="8"/>
        <v>3.0149945847446977</v>
      </c>
    </row>
    <row r="412" spans="1:3" x14ac:dyDescent="0.25">
      <c r="A412" s="4">
        <v>3.8600579000000002</v>
      </c>
      <c r="C412" s="4">
        <f t="shared" si="8"/>
        <v>3.0104087066781045</v>
      </c>
    </row>
    <row r="413" spans="1:3" x14ac:dyDescent="0.25">
      <c r="A413" s="4">
        <v>3.8700580499999999</v>
      </c>
      <c r="C413" s="4">
        <f t="shared" ref="C413:C476" si="9">$G$5+LOG10($G$2*EXP(-$G$3*A413)+(1-$G$2)*EXP(-$G$4*A413))</f>
        <v>3.0058228286115112</v>
      </c>
    </row>
    <row r="414" spans="1:3" x14ac:dyDescent="0.25">
      <c r="A414" s="4">
        <v>3.8800582000000001</v>
      </c>
      <c r="C414" s="4">
        <f t="shared" si="9"/>
        <v>3.001236950544917</v>
      </c>
    </row>
    <row r="415" spans="1:3" x14ac:dyDescent="0.25">
      <c r="A415" s="4">
        <v>3.8900583499999999</v>
      </c>
      <c r="C415" s="4">
        <f t="shared" si="9"/>
        <v>2.9966510724783237</v>
      </c>
    </row>
    <row r="416" spans="1:3" x14ac:dyDescent="0.25">
      <c r="A416" s="4">
        <v>3.9000585000000001</v>
      </c>
      <c r="C416" s="4">
        <f t="shared" si="9"/>
        <v>2.9920651944117305</v>
      </c>
    </row>
    <row r="417" spans="1:3" x14ac:dyDescent="0.25">
      <c r="A417" s="4">
        <v>3.9100586499999999</v>
      </c>
      <c r="C417" s="4">
        <f t="shared" si="9"/>
        <v>2.9874793163451372</v>
      </c>
    </row>
    <row r="418" spans="1:3" x14ac:dyDescent="0.25">
      <c r="A418" s="4">
        <v>3.9200588000000001</v>
      </c>
      <c r="C418" s="4">
        <f t="shared" si="9"/>
        <v>2.982893438278543</v>
      </c>
    </row>
    <row r="419" spans="1:3" x14ac:dyDescent="0.25">
      <c r="A419" s="4">
        <v>3.9300589499999998</v>
      </c>
      <c r="C419" s="4">
        <f t="shared" si="9"/>
        <v>2.9783075602119498</v>
      </c>
    </row>
    <row r="420" spans="1:3" x14ac:dyDescent="0.25">
      <c r="A420" s="4">
        <v>3.9400591</v>
      </c>
      <c r="C420" s="4">
        <f t="shared" si="9"/>
        <v>2.9737216821453565</v>
      </c>
    </row>
    <row r="421" spans="1:3" x14ac:dyDescent="0.25">
      <c r="A421" s="4">
        <v>3.9500592499999998</v>
      </c>
      <c r="C421" s="4">
        <f t="shared" si="9"/>
        <v>2.9691358040787632</v>
      </c>
    </row>
    <row r="422" spans="1:3" x14ac:dyDescent="0.25">
      <c r="A422" s="4">
        <v>3.9600594</v>
      </c>
      <c r="C422" s="4">
        <f t="shared" si="9"/>
        <v>2.964549926012169</v>
      </c>
    </row>
    <row r="423" spans="1:3" x14ac:dyDescent="0.25">
      <c r="A423" s="4">
        <v>3.9700595500000002</v>
      </c>
      <c r="C423" s="4">
        <f t="shared" si="9"/>
        <v>2.9599640479455758</v>
      </c>
    </row>
    <row r="424" spans="1:3" x14ac:dyDescent="0.25">
      <c r="A424" s="4">
        <v>3.9800597</v>
      </c>
      <c r="C424" s="4">
        <f t="shared" si="9"/>
        <v>2.9553781698789825</v>
      </c>
    </row>
    <row r="425" spans="1:3" x14ac:dyDescent="0.25">
      <c r="A425" s="4">
        <v>3.9900598500000002</v>
      </c>
      <c r="C425" s="4">
        <f t="shared" si="9"/>
        <v>2.9507922918123883</v>
      </c>
    </row>
    <row r="426" spans="1:3" x14ac:dyDescent="0.25">
      <c r="A426" s="4">
        <v>4.0000600000000004</v>
      </c>
      <c r="C426" s="4">
        <f t="shared" si="9"/>
        <v>2.9462064137457951</v>
      </c>
    </row>
    <row r="427" spans="1:3" x14ac:dyDescent="0.25">
      <c r="A427" s="4">
        <v>4.0100601500000002</v>
      </c>
      <c r="C427" s="4">
        <f t="shared" si="9"/>
        <v>2.9416205356792018</v>
      </c>
    </row>
    <row r="428" spans="1:3" x14ac:dyDescent="0.25">
      <c r="A428" s="4">
        <v>4.0200602999999999</v>
      </c>
      <c r="C428" s="4">
        <f t="shared" si="9"/>
        <v>2.9370346576126085</v>
      </c>
    </row>
    <row r="429" spans="1:3" x14ac:dyDescent="0.25">
      <c r="A429" s="4">
        <v>4.0300604499999997</v>
      </c>
      <c r="C429" s="4">
        <f t="shared" si="9"/>
        <v>2.9324487795460152</v>
      </c>
    </row>
    <row r="430" spans="1:3" x14ac:dyDescent="0.25">
      <c r="A430" s="4">
        <v>4.0400606000000003</v>
      </c>
      <c r="C430" s="4">
        <f t="shared" si="9"/>
        <v>2.9278629014794211</v>
      </c>
    </row>
    <row r="431" spans="1:3" x14ac:dyDescent="0.25">
      <c r="A431" s="4">
        <v>4.0500607500000001</v>
      </c>
      <c r="C431" s="4">
        <f t="shared" si="9"/>
        <v>2.9232770234128278</v>
      </c>
    </row>
    <row r="432" spans="1:3" x14ac:dyDescent="0.25">
      <c r="A432" s="4">
        <v>4.0600608999999999</v>
      </c>
      <c r="C432" s="4">
        <f t="shared" si="9"/>
        <v>2.9186911453462345</v>
      </c>
    </row>
    <row r="433" spans="1:3" x14ac:dyDescent="0.25">
      <c r="A433" s="4">
        <v>4.0700610499999996</v>
      </c>
      <c r="C433" s="4">
        <f t="shared" si="9"/>
        <v>2.9141052672796413</v>
      </c>
    </row>
    <row r="434" spans="1:3" x14ac:dyDescent="0.25">
      <c r="A434" s="4">
        <v>4.0800612000000003</v>
      </c>
      <c r="C434" s="4">
        <f t="shared" si="9"/>
        <v>2.9095193892130471</v>
      </c>
    </row>
    <row r="435" spans="1:3" x14ac:dyDescent="0.25">
      <c r="A435" s="4">
        <v>4.09006135</v>
      </c>
      <c r="C435" s="4">
        <f t="shared" si="9"/>
        <v>2.9049335111464538</v>
      </c>
    </row>
    <row r="436" spans="1:3" x14ac:dyDescent="0.25">
      <c r="A436" s="4">
        <v>4.1000614999999998</v>
      </c>
      <c r="C436" s="4">
        <f t="shared" si="9"/>
        <v>2.9003476330798605</v>
      </c>
    </row>
    <row r="437" spans="1:3" x14ac:dyDescent="0.25">
      <c r="A437" s="4">
        <v>4.1100616499999996</v>
      </c>
      <c r="C437" s="4">
        <f t="shared" si="9"/>
        <v>2.8957617550132673</v>
      </c>
    </row>
    <row r="438" spans="1:3" x14ac:dyDescent="0.25">
      <c r="A438" s="4">
        <v>4.1200618000000002</v>
      </c>
      <c r="C438" s="4">
        <f t="shared" si="9"/>
        <v>2.8911758769466731</v>
      </c>
    </row>
    <row r="439" spans="1:3" x14ac:dyDescent="0.25">
      <c r="A439" s="4">
        <v>4.13006195</v>
      </c>
      <c r="C439" s="4">
        <f t="shared" si="9"/>
        <v>2.8865899988800798</v>
      </c>
    </row>
    <row r="440" spans="1:3" x14ac:dyDescent="0.25">
      <c r="A440" s="4">
        <v>4.1400620999999997</v>
      </c>
      <c r="C440" s="4">
        <f t="shared" si="9"/>
        <v>2.8820041208134866</v>
      </c>
    </row>
    <row r="441" spans="1:3" x14ac:dyDescent="0.25">
      <c r="A441" s="4">
        <v>4.1500622500000004</v>
      </c>
      <c r="C441" s="4">
        <f t="shared" si="9"/>
        <v>2.8774182427468924</v>
      </c>
    </row>
    <row r="442" spans="1:3" x14ac:dyDescent="0.25">
      <c r="A442" s="4">
        <v>4.1600624000000002</v>
      </c>
      <c r="C442" s="4">
        <f t="shared" si="9"/>
        <v>2.8728323646802991</v>
      </c>
    </row>
    <row r="443" spans="1:3" x14ac:dyDescent="0.25">
      <c r="A443" s="4">
        <v>4.1700625499999999</v>
      </c>
      <c r="C443" s="4">
        <f t="shared" si="9"/>
        <v>2.8682464866137058</v>
      </c>
    </row>
    <row r="444" spans="1:3" x14ac:dyDescent="0.25">
      <c r="A444" s="4">
        <v>4.1800626999999997</v>
      </c>
      <c r="C444" s="4">
        <f t="shared" si="9"/>
        <v>2.8636606085471126</v>
      </c>
    </row>
    <row r="445" spans="1:3" x14ac:dyDescent="0.25">
      <c r="A445" s="4">
        <v>4.1900628500000003</v>
      </c>
      <c r="C445" s="4">
        <f t="shared" si="9"/>
        <v>2.8590747304805193</v>
      </c>
    </row>
    <row r="446" spans="1:3" x14ac:dyDescent="0.25">
      <c r="A446" s="4">
        <v>4.2000630000000001</v>
      </c>
      <c r="C446" s="4">
        <f t="shared" si="9"/>
        <v>2.854488852413926</v>
      </c>
    </row>
    <row r="447" spans="1:3" x14ac:dyDescent="0.25">
      <c r="A447" s="4">
        <v>4.2100631499999999</v>
      </c>
      <c r="C447" s="4">
        <f t="shared" si="9"/>
        <v>2.8499029743473319</v>
      </c>
    </row>
    <row r="448" spans="1:3" x14ac:dyDescent="0.25">
      <c r="A448" s="4">
        <v>4.2200632999999996</v>
      </c>
      <c r="C448" s="4">
        <f t="shared" si="9"/>
        <v>2.8453170962807386</v>
      </c>
    </row>
    <row r="449" spans="1:3" x14ac:dyDescent="0.25">
      <c r="A449" s="4">
        <v>4.2300634500000003</v>
      </c>
      <c r="C449" s="4">
        <f t="shared" si="9"/>
        <v>2.8407312182141453</v>
      </c>
    </row>
    <row r="450" spans="1:3" x14ac:dyDescent="0.25">
      <c r="A450" s="4">
        <v>4.2400636</v>
      </c>
      <c r="C450" s="4">
        <f t="shared" si="9"/>
        <v>2.8361453401475512</v>
      </c>
    </row>
    <row r="451" spans="1:3" x14ac:dyDescent="0.25">
      <c r="A451" s="4">
        <v>4.2500637499999998</v>
      </c>
      <c r="C451" s="4">
        <f t="shared" si="9"/>
        <v>2.8315594620809579</v>
      </c>
    </row>
    <row r="452" spans="1:3" x14ac:dyDescent="0.25">
      <c r="A452" s="4">
        <v>4.2600638999999996</v>
      </c>
      <c r="C452" s="4">
        <f t="shared" si="9"/>
        <v>2.8269735840143646</v>
      </c>
    </row>
    <row r="453" spans="1:3" x14ac:dyDescent="0.25">
      <c r="A453" s="4">
        <v>4.2700640500000002</v>
      </c>
      <c r="C453" s="4">
        <f t="shared" si="9"/>
        <v>2.8223877059477713</v>
      </c>
    </row>
    <row r="454" spans="1:3" x14ac:dyDescent="0.25">
      <c r="A454" s="4">
        <v>4.2800642</v>
      </c>
      <c r="C454" s="4">
        <f t="shared" si="9"/>
        <v>2.8178018278811772</v>
      </c>
    </row>
    <row r="455" spans="1:3" x14ac:dyDescent="0.25">
      <c r="A455" s="4">
        <v>4.2900643499999997</v>
      </c>
      <c r="C455" s="4">
        <f t="shared" si="9"/>
        <v>2.8132159498145839</v>
      </c>
    </row>
    <row r="456" spans="1:3" x14ac:dyDescent="0.25">
      <c r="A456" s="4">
        <v>4.3000645000000004</v>
      </c>
      <c r="C456" s="4">
        <f t="shared" si="9"/>
        <v>2.8086300717479906</v>
      </c>
    </row>
    <row r="457" spans="1:3" x14ac:dyDescent="0.25">
      <c r="A457" s="4">
        <v>4.3100646500000002</v>
      </c>
      <c r="C457" s="4">
        <f t="shared" si="9"/>
        <v>2.8040441936813973</v>
      </c>
    </row>
    <row r="458" spans="1:3" x14ac:dyDescent="0.25">
      <c r="A458" s="4">
        <v>4.3200647999999999</v>
      </c>
      <c r="C458" s="4">
        <f t="shared" si="9"/>
        <v>2.7994583156148032</v>
      </c>
    </row>
    <row r="459" spans="1:3" x14ac:dyDescent="0.25">
      <c r="A459" s="4">
        <v>4.3300649499999997</v>
      </c>
      <c r="C459" s="4">
        <f t="shared" si="9"/>
        <v>2.7948724375482099</v>
      </c>
    </row>
    <row r="460" spans="1:3" x14ac:dyDescent="0.25">
      <c r="A460" s="4">
        <v>4.3400651000000003</v>
      </c>
      <c r="C460" s="4">
        <f t="shared" si="9"/>
        <v>2.7902865594816166</v>
      </c>
    </row>
    <row r="461" spans="1:3" x14ac:dyDescent="0.25">
      <c r="A461" s="4">
        <v>4.3500652500000001</v>
      </c>
      <c r="C461" s="4">
        <f t="shared" si="9"/>
        <v>2.7857006814150225</v>
      </c>
    </row>
    <row r="462" spans="1:3" x14ac:dyDescent="0.25">
      <c r="A462" s="4">
        <v>4.3600653999999999</v>
      </c>
      <c r="C462" s="4">
        <f t="shared" si="9"/>
        <v>2.7811148033484292</v>
      </c>
    </row>
    <row r="463" spans="1:3" x14ac:dyDescent="0.25">
      <c r="A463" s="4">
        <v>4.3700655499999996</v>
      </c>
      <c r="C463" s="4">
        <f t="shared" si="9"/>
        <v>2.7765289252818359</v>
      </c>
    </row>
    <row r="464" spans="1:3" x14ac:dyDescent="0.25">
      <c r="A464" s="4">
        <v>4.3800657000000003</v>
      </c>
      <c r="C464" s="4">
        <f t="shared" si="9"/>
        <v>2.7719430472152427</v>
      </c>
    </row>
    <row r="465" spans="1:3" x14ac:dyDescent="0.25">
      <c r="A465" s="4">
        <v>4.39006585</v>
      </c>
      <c r="C465" s="4">
        <f t="shared" si="9"/>
        <v>2.7673571691486485</v>
      </c>
    </row>
    <row r="466" spans="1:3" x14ac:dyDescent="0.25">
      <c r="A466" s="4">
        <v>4.4000659999999998</v>
      </c>
      <c r="C466" s="4">
        <f t="shared" si="9"/>
        <v>2.7627712910820552</v>
      </c>
    </row>
    <row r="467" spans="1:3" x14ac:dyDescent="0.25">
      <c r="A467" s="4">
        <v>4.4100661499999996</v>
      </c>
      <c r="C467" s="4">
        <f t="shared" si="9"/>
        <v>2.7581854130154619</v>
      </c>
    </row>
    <row r="468" spans="1:3" x14ac:dyDescent="0.25">
      <c r="A468" s="4">
        <v>4.4200663000000002</v>
      </c>
      <c r="C468" s="4">
        <f t="shared" si="9"/>
        <v>2.7535995349488678</v>
      </c>
    </row>
    <row r="469" spans="1:3" x14ac:dyDescent="0.25">
      <c r="A469" s="4">
        <v>4.43006645</v>
      </c>
      <c r="C469" s="4">
        <f t="shared" si="9"/>
        <v>2.7490136568822745</v>
      </c>
    </row>
    <row r="470" spans="1:3" x14ac:dyDescent="0.25">
      <c r="A470" s="4">
        <v>4.4400665999999998</v>
      </c>
      <c r="C470" s="4">
        <f t="shared" si="9"/>
        <v>2.7444277788156812</v>
      </c>
    </row>
    <row r="471" spans="1:3" x14ac:dyDescent="0.25">
      <c r="A471" s="4">
        <v>4.4500667500000004</v>
      </c>
      <c r="C471" s="4">
        <f t="shared" si="9"/>
        <v>2.739841900749088</v>
      </c>
    </row>
    <row r="472" spans="1:3" x14ac:dyDescent="0.25">
      <c r="A472" s="4">
        <v>4.4600669000000002</v>
      </c>
      <c r="C472" s="4">
        <f t="shared" si="9"/>
        <v>2.7352560226824938</v>
      </c>
    </row>
    <row r="473" spans="1:3" x14ac:dyDescent="0.25">
      <c r="A473" s="4">
        <v>4.4700670499999999</v>
      </c>
      <c r="C473" s="4">
        <f t="shared" si="9"/>
        <v>2.7306701446159005</v>
      </c>
    </row>
    <row r="474" spans="1:3" x14ac:dyDescent="0.25">
      <c r="A474" s="4">
        <v>4.4800671999999997</v>
      </c>
      <c r="C474" s="4">
        <f t="shared" si="9"/>
        <v>2.7260842665493072</v>
      </c>
    </row>
    <row r="475" spans="1:3" x14ac:dyDescent="0.25">
      <c r="A475" s="4">
        <v>4.4900673500000003</v>
      </c>
      <c r="C475" s="4">
        <f t="shared" si="9"/>
        <v>2.721498388482714</v>
      </c>
    </row>
    <row r="476" spans="1:3" x14ac:dyDescent="0.25">
      <c r="A476" s="4">
        <v>4.5000675000000001</v>
      </c>
      <c r="C476" s="4">
        <f t="shared" si="9"/>
        <v>2.7169125104161198</v>
      </c>
    </row>
    <row r="477" spans="1:3" x14ac:dyDescent="0.25">
      <c r="A477" s="4">
        <v>4.5100676499999999</v>
      </c>
      <c r="C477" s="4">
        <f t="shared" ref="C477:C526" si="10">$G$5+LOG10($G$2*EXP(-$G$3*A477)+(1-$G$2)*EXP(-$G$4*A477))</f>
        <v>2.7123266323495265</v>
      </c>
    </row>
    <row r="478" spans="1:3" x14ac:dyDescent="0.25">
      <c r="A478" s="4">
        <v>4.5200677999999996</v>
      </c>
      <c r="C478" s="4">
        <f t="shared" si="10"/>
        <v>2.7077407542829341</v>
      </c>
    </row>
    <row r="479" spans="1:3" x14ac:dyDescent="0.25">
      <c r="A479" s="4">
        <v>4.5300679500000003</v>
      </c>
      <c r="C479" s="4">
        <f t="shared" si="10"/>
        <v>2.70315487621634</v>
      </c>
    </row>
    <row r="480" spans="1:3" x14ac:dyDescent="0.25">
      <c r="A480" s="4">
        <v>4.5400681000000001</v>
      </c>
      <c r="C480" s="4">
        <f t="shared" si="10"/>
        <v>2.6985689981497467</v>
      </c>
    </row>
    <row r="481" spans="1:3" x14ac:dyDescent="0.25">
      <c r="A481" s="4">
        <v>4.5500682499999998</v>
      </c>
      <c r="C481" s="4">
        <f t="shared" si="10"/>
        <v>2.6939831200831534</v>
      </c>
    </row>
    <row r="482" spans="1:3" x14ac:dyDescent="0.25">
      <c r="A482" s="4">
        <v>4.5600683999999996</v>
      </c>
      <c r="C482" s="4">
        <f t="shared" si="10"/>
        <v>2.6893972420165602</v>
      </c>
    </row>
    <row r="483" spans="1:3" x14ac:dyDescent="0.25">
      <c r="A483" s="4">
        <v>4.5700685500000002</v>
      </c>
      <c r="C483" s="4">
        <f t="shared" si="10"/>
        <v>2.684811363949966</v>
      </c>
    </row>
    <row r="484" spans="1:3" x14ac:dyDescent="0.25">
      <c r="A484" s="4">
        <v>4.5800687</v>
      </c>
      <c r="C484" s="4">
        <f t="shared" si="10"/>
        <v>2.6802254858833727</v>
      </c>
    </row>
    <row r="485" spans="1:3" x14ac:dyDescent="0.25">
      <c r="A485" s="4">
        <v>4.5900688499999998</v>
      </c>
      <c r="C485" s="4">
        <f t="shared" si="10"/>
        <v>2.6756396078167795</v>
      </c>
    </row>
    <row r="486" spans="1:3" x14ac:dyDescent="0.25">
      <c r="A486" s="4">
        <v>4.6000690000000004</v>
      </c>
      <c r="C486" s="4">
        <f t="shared" si="10"/>
        <v>2.6710537297501853</v>
      </c>
    </row>
    <row r="487" spans="1:3" x14ac:dyDescent="0.25">
      <c r="A487" s="4">
        <v>4.6100691500000002</v>
      </c>
      <c r="C487" s="4">
        <f t="shared" si="10"/>
        <v>2.666467851683592</v>
      </c>
    </row>
    <row r="488" spans="1:3" x14ac:dyDescent="0.25">
      <c r="A488" s="4">
        <v>4.6200692999999999</v>
      </c>
      <c r="C488" s="4">
        <f t="shared" si="10"/>
        <v>2.6618819736169987</v>
      </c>
    </row>
    <row r="489" spans="1:3" x14ac:dyDescent="0.25">
      <c r="A489" s="4">
        <v>4.6300694499999997</v>
      </c>
      <c r="C489" s="4">
        <f t="shared" si="10"/>
        <v>2.6572960955504055</v>
      </c>
    </row>
    <row r="490" spans="1:3" x14ac:dyDescent="0.25">
      <c r="A490" s="4">
        <v>4.6400696000000003</v>
      </c>
      <c r="C490" s="4">
        <f t="shared" si="10"/>
        <v>2.6527102174838113</v>
      </c>
    </row>
    <row r="491" spans="1:3" x14ac:dyDescent="0.25">
      <c r="A491" s="4">
        <v>4.6500697500000001</v>
      </c>
      <c r="C491" s="4">
        <f t="shared" si="10"/>
        <v>2.648124339417218</v>
      </c>
    </row>
    <row r="492" spans="1:3" x14ac:dyDescent="0.25">
      <c r="A492" s="4">
        <v>4.6600698999999999</v>
      </c>
      <c r="C492" s="4">
        <f t="shared" si="10"/>
        <v>2.6435384613506248</v>
      </c>
    </row>
    <row r="493" spans="1:3" x14ac:dyDescent="0.25">
      <c r="A493" s="4">
        <v>4.6700700499999996</v>
      </c>
      <c r="C493" s="4">
        <f t="shared" si="10"/>
        <v>2.6389525832840315</v>
      </c>
    </row>
    <row r="494" spans="1:3" x14ac:dyDescent="0.25">
      <c r="A494" s="4">
        <v>4.6800702000000003</v>
      </c>
      <c r="C494" s="4">
        <f t="shared" si="10"/>
        <v>2.6343667052174373</v>
      </c>
    </row>
    <row r="495" spans="1:3" x14ac:dyDescent="0.25">
      <c r="A495" s="4">
        <v>4.6900703500000001</v>
      </c>
      <c r="C495" s="4">
        <f t="shared" si="10"/>
        <v>2.629780827150844</v>
      </c>
    </row>
    <row r="496" spans="1:3" x14ac:dyDescent="0.25">
      <c r="A496" s="4">
        <v>4.7000704999999998</v>
      </c>
      <c r="C496" s="4">
        <f t="shared" si="10"/>
        <v>2.6251949490842508</v>
      </c>
    </row>
    <row r="497" spans="1:3" x14ac:dyDescent="0.25">
      <c r="A497" s="4">
        <v>4.7100706499999996</v>
      </c>
      <c r="C497" s="4">
        <f t="shared" si="10"/>
        <v>2.6206090710176566</v>
      </c>
    </row>
    <row r="498" spans="1:3" x14ac:dyDescent="0.25">
      <c r="A498" s="4">
        <v>4.7200708000000002</v>
      </c>
      <c r="C498" s="4">
        <f t="shared" si="10"/>
        <v>2.6160231929510633</v>
      </c>
    </row>
    <row r="499" spans="1:3" x14ac:dyDescent="0.25">
      <c r="A499" s="4">
        <v>4.73007095</v>
      </c>
      <c r="C499" s="4">
        <f t="shared" si="10"/>
        <v>2.6114373148844701</v>
      </c>
    </row>
    <row r="500" spans="1:3" x14ac:dyDescent="0.25">
      <c r="A500" s="4">
        <v>4.7400710999999998</v>
      </c>
      <c r="C500" s="4">
        <f t="shared" si="10"/>
        <v>2.6068514368178768</v>
      </c>
    </row>
    <row r="501" spans="1:3" x14ac:dyDescent="0.25">
      <c r="A501" s="4">
        <v>4.7500712500000004</v>
      </c>
      <c r="C501" s="4">
        <f t="shared" si="10"/>
        <v>2.6022655587512826</v>
      </c>
    </row>
    <row r="502" spans="1:3" x14ac:dyDescent="0.25">
      <c r="A502" s="4">
        <v>4.7600714000000002</v>
      </c>
      <c r="C502" s="4">
        <f t="shared" si="10"/>
        <v>2.5976796806846894</v>
      </c>
    </row>
    <row r="503" spans="1:3" x14ac:dyDescent="0.25">
      <c r="A503" s="4">
        <v>4.7700715499999999</v>
      </c>
      <c r="C503" s="4">
        <f t="shared" si="10"/>
        <v>2.5930938026180961</v>
      </c>
    </row>
    <row r="504" spans="1:3" x14ac:dyDescent="0.25">
      <c r="A504" s="4">
        <v>4.7800716999999997</v>
      </c>
      <c r="C504" s="4">
        <f t="shared" si="10"/>
        <v>2.5885079245515028</v>
      </c>
    </row>
    <row r="505" spans="1:3" x14ac:dyDescent="0.25">
      <c r="A505" s="4">
        <v>4.7900718500000004</v>
      </c>
      <c r="C505" s="4">
        <f t="shared" si="10"/>
        <v>2.5839220464849086</v>
      </c>
    </row>
    <row r="506" spans="1:3" x14ac:dyDescent="0.25">
      <c r="A506" s="4">
        <v>4.8000720000000001</v>
      </c>
      <c r="C506" s="4">
        <f t="shared" si="10"/>
        <v>2.5793361684183154</v>
      </c>
    </row>
    <row r="507" spans="1:3" x14ac:dyDescent="0.25">
      <c r="A507" s="4">
        <v>4.8100721499999999</v>
      </c>
      <c r="C507" s="4">
        <f t="shared" si="10"/>
        <v>2.5747502903517221</v>
      </c>
    </row>
    <row r="508" spans="1:3" x14ac:dyDescent="0.25">
      <c r="A508" s="4">
        <v>4.8200722999999996</v>
      </c>
      <c r="C508" s="4">
        <f t="shared" si="10"/>
        <v>2.5701644122851279</v>
      </c>
    </row>
    <row r="509" spans="1:3" x14ac:dyDescent="0.25">
      <c r="A509" s="4">
        <v>4.8300724500000003</v>
      </c>
      <c r="C509" s="4">
        <f t="shared" si="10"/>
        <v>2.5655785342185347</v>
      </c>
    </row>
    <row r="510" spans="1:3" x14ac:dyDescent="0.25">
      <c r="A510" s="4">
        <v>4.8400726000000001</v>
      </c>
      <c r="C510" s="4">
        <f t="shared" si="10"/>
        <v>2.5609926561519414</v>
      </c>
    </row>
    <row r="511" spans="1:3" x14ac:dyDescent="0.25">
      <c r="A511" s="4">
        <v>4.8500727499999998</v>
      </c>
      <c r="C511" s="4">
        <f t="shared" si="10"/>
        <v>2.5564067780853481</v>
      </c>
    </row>
    <row r="512" spans="1:3" x14ac:dyDescent="0.25">
      <c r="A512" s="4">
        <v>4.8600728999999996</v>
      </c>
      <c r="C512" s="4">
        <f t="shared" si="10"/>
        <v>2.5518209000187548</v>
      </c>
    </row>
    <row r="513" spans="1:3" x14ac:dyDescent="0.25">
      <c r="A513" s="4">
        <v>4.8700730500000002</v>
      </c>
      <c r="C513" s="4">
        <f t="shared" si="10"/>
        <v>2.5472350219521607</v>
      </c>
    </row>
    <row r="514" spans="1:3" x14ac:dyDescent="0.25">
      <c r="A514" s="4">
        <v>4.8800732</v>
      </c>
      <c r="C514" s="4">
        <f t="shared" si="10"/>
        <v>2.5426491438855674</v>
      </c>
    </row>
    <row r="515" spans="1:3" x14ac:dyDescent="0.25">
      <c r="A515" s="4">
        <v>4.8900733499999998</v>
      </c>
      <c r="C515" s="4">
        <f t="shared" si="10"/>
        <v>2.5380632658189741</v>
      </c>
    </row>
    <row r="516" spans="1:3" x14ac:dyDescent="0.25">
      <c r="A516" s="4">
        <v>4.9000735000000004</v>
      </c>
      <c r="C516" s="4">
        <f t="shared" si="10"/>
        <v>2.53347738775238</v>
      </c>
    </row>
    <row r="517" spans="1:3" x14ac:dyDescent="0.25">
      <c r="A517" s="4">
        <v>4.9100736500000002</v>
      </c>
      <c r="C517" s="4">
        <f t="shared" si="10"/>
        <v>2.5288915096857867</v>
      </c>
    </row>
    <row r="518" spans="1:3" x14ac:dyDescent="0.25">
      <c r="A518" s="4">
        <v>4.9200737999999999</v>
      </c>
      <c r="C518" s="4">
        <f t="shared" si="10"/>
        <v>2.5243056316191934</v>
      </c>
    </row>
    <row r="519" spans="1:3" x14ac:dyDescent="0.25">
      <c r="A519" s="4">
        <v>4.9300739499999997</v>
      </c>
      <c r="C519" s="4">
        <f t="shared" si="10"/>
        <v>2.5197197535526001</v>
      </c>
    </row>
    <row r="520" spans="1:3" x14ac:dyDescent="0.25">
      <c r="A520" s="4">
        <v>4.9400741000000004</v>
      </c>
      <c r="C520" s="4">
        <f t="shared" si="10"/>
        <v>2.515133875486006</v>
      </c>
    </row>
    <row r="521" spans="1:3" x14ac:dyDescent="0.25">
      <c r="A521" s="4">
        <v>4.9500742500000001</v>
      </c>
      <c r="C521" s="4">
        <f t="shared" si="10"/>
        <v>2.5105479974194127</v>
      </c>
    </row>
    <row r="522" spans="1:3" x14ac:dyDescent="0.25">
      <c r="A522" s="4">
        <v>4.9600743999999999</v>
      </c>
      <c r="C522" s="4">
        <f t="shared" si="10"/>
        <v>2.5059621193528194</v>
      </c>
    </row>
    <row r="523" spans="1:3" x14ac:dyDescent="0.25">
      <c r="A523" s="4">
        <v>4.9700745499999996</v>
      </c>
      <c r="C523" s="4">
        <f t="shared" si="10"/>
        <v>2.5013762412862262</v>
      </c>
    </row>
    <row r="524" spans="1:3" x14ac:dyDescent="0.25">
      <c r="A524" s="4">
        <v>4.9800747000000003</v>
      </c>
      <c r="C524" s="4">
        <f t="shared" si="10"/>
        <v>2.496790363219632</v>
      </c>
    </row>
    <row r="525" spans="1:3" x14ac:dyDescent="0.25">
      <c r="A525" s="4">
        <v>4.9900748500000001</v>
      </c>
      <c r="C525" s="4">
        <f t="shared" si="10"/>
        <v>2.4922044851530387</v>
      </c>
    </row>
    <row r="526" spans="1:3" x14ac:dyDescent="0.25">
      <c r="A526" s="4">
        <v>5.0000749999999998</v>
      </c>
      <c r="C526" s="4">
        <f t="shared" si="10"/>
        <v>2.4876186070864454</v>
      </c>
    </row>
  </sheetData>
  <mergeCells count="1">
    <mergeCell ref="F12:L1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zoomScale="80" zoomScaleNormal="80" workbookViewId="0">
      <selection sqref="A1:F105"/>
    </sheetView>
  </sheetViews>
  <sheetFormatPr defaultRowHeight="15" x14ac:dyDescent="0.25"/>
  <cols>
    <col min="1" max="1" width="10.42578125" style="4" bestFit="1" customWidth="1"/>
    <col min="2" max="2" width="10.5703125" style="4" bestFit="1" customWidth="1"/>
    <col min="3" max="3" width="13.7109375" style="4" bestFit="1" customWidth="1"/>
    <col min="4" max="6" width="9.28515625" style="4" bestFit="1" customWidth="1"/>
    <col min="7" max="16384" width="9.140625" style="4"/>
  </cols>
  <sheetData>
    <row r="1" spans="1:6" x14ac:dyDescent="0.25">
      <c r="A1" s="4" t="s">
        <v>71</v>
      </c>
      <c r="B1" s="4" t="s">
        <v>26</v>
      </c>
      <c r="C1" s="4" t="s">
        <v>69</v>
      </c>
      <c r="D1" s="4" t="s">
        <v>0</v>
      </c>
      <c r="E1" s="4" t="s">
        <v>1</v>
      </c>
      <c r="F1" s="4" t="s">
        <v>34</v>
      </c>
    </row>
    <row r="2" spans="1:6" x14ac:dyDescent="0.25">
      <c r="A2" s="31">
        <v>12628</v>
      </c>
      <c r="B2" s="4" t="s">
        <v>27</v>
      </c>
      <c r="C2" s="4" t="s">
        <v>70</v>
      </c>
      <c r="D2" s="28">
        <v>4.5</v>
      </c>
      <c r="E2" s="28">
        <v>0</v>
      </c>
      <c r="F2" s="4">
        <v>8.0681999999999992</v>
      </c>
    </row>
    <row r="3" spans="1:6" x14ac:dyDescent="0.25">
      <c r="A3" s="31">
        <v>12628</v>
      </c>
      <c r="B3" s="4" t="s">
        <v>27</v>
      </c>
      <c r="C3" s="4" t="s">
        <v>70</v>
      </c>
      <c r="D3" s="28">
        <v>4.5</v>
      </c>
      <c r="E3" s="28">
        <v>0.5</v>
      </c>
      <c r="F3" s="4">
        <v>3.8633000000000002</v>
      </c>
    </row>
    <row r="4" spans="1:6" x14ac:dyDescent="0.25">
      <c r="A4" s="31">
        <v>12628</v>
      </c>
      <c r="B4" s="4" t="s">
        <v>27</v>
      </c>
      <c r="C4" s="4" t="s">
        <v>70</v>
      </c>
      <c r="D4" s="28">
        <v>4.5</v>
      </c>
      <c r="E4" s="28">
        <v>1</v>
      </c>
      <c r="F4" s="4">
        <v>3.4983</v>
      </c>
    </row>
    <row r="5" spans="1:6" x14ac:dyDescent="0.25">
      <c r="A5" s="31">
        <v>12628</v>
      </c>
      <c r="B5" s="4" t="s">
        <v>27</v>
      </c>
      <c r="C5" s="4" t="s">
        <v>70</v>
      </c>
      <c r="D5" s="28">
        <v>4.5</v>
      </c>
      <c r="E5" s="28">
        <v>2</v>
      </c>
      <c r="F5" s="4">
        <v>2.5545</v>
      </c>
    </row>
    <row r="6" spans="1:6" x14ac:dyDescent="0.25">
      <c r="A6" s="31">
        <v>12628</v>
      </c>
      <c r="B6" s="4" t="s">
        <v>27</v>
      </c>
      <c r="C6" s="4" t="s">
        <v>70</v>
      </c>
      <c r="D6" s="28">
        <v>4.5</v>
      </c>
      <c r="E6" s="28">
        <v>3</v>
      </c>
      <c r="F6" s="4">
        <v>1.5441</v>
      </c>
    </row>
    <row r="7" spans="1:6" x14ac:dyDescent="0.25">
      <c r="A7" s="31">
        <v>12628</v>
      </c>
      <c r="B7" s="4" t="s">
        <v>27</v>
      </c>
      <c r="C7" s="4" t="s">
        <v>70</v>
      </c>
      <c r="D7" s="28">
        <v>4.5</v>
      </c>
      <c r="E7" s="28">
        <v>5</v>
      </c>
      <c r="F7" s="4">
        <v>1.9294</v>
      </c>
    </row>
    <row r="8" spans="1:6" x14ac:dyDescent="0.25">
      <c r="A8" s="31">
        <v>12628</v>
      </c>
      <c r="B8" s="4" t="s">
        <v>28</v>
      </c>
      <c r="C8" s="4" t="s">
        <v>70</v>
      </c>
      <c r="D8" s="28">
        <v>4.5</v>
      </c>
      <c r="E8" s="28">
        <v>0</v>
      </c>
      <c r="F8" s="4">
        <v>8.1672999999999991</v>
      </c>
    </row>
    <row r="9" spans="1:6" x14ac:dyDescent="0.25">
      <c r="A9" s="31">
        <v>12628</v>
      </c>
      <c r="B9" s="4" t="s">
        <v>28</v>
      </c>
      <c r="C9" s="4" t="s">
        <v>70</v>
      </c>
      <c r="D9" s="28">
        <v>4.5</v>
      </c>
      <c r="E9" s="28">
        <v>0.5</v>
      </c>
      <c r="F9" s="4">
        <v>4.5682</v>
      </c>
    </row>
    <row r="10" spans="1:6" x14ac:dyDescent="0.25">
      <c r="A10" s="31">
        <v>12628</v>
      </c>
      <c r="B10" s="4" t="s">
        <v>28</v>
      </c>
      <c r="C10" s="4" t="s">
        <v>70</v>
      </c>
      <c r="D10" s="28">
        <v>4.5</v>
      </c>
      <c r="E10" s="28">
        <v>1</v>
      </c>
      <c r="F10" s="4">
        <v>4.4771000000000001</v>
      </c>
    </row>
    <row r="11" spans="1:6" x14ac:dyDescent="0.25">
      <c r="A11" s="31">
        <v>12628</v>
      </c>
      <c r="B11" s="4" t="s">
        <v>28</v>
      </c>
      <c r="C11" s="4" t="s">
        <v>70</v>
      </c>
      <c r="D11" s="28">
        <v>4.5</v>
      </c>
      <c r="E11" s="28">
        <v>2</v>
      </c>
      <c r="F11" s="4">
        <v>2.6857000000000002</v>
      </c>
    </row>
    <row r="12" spans="1:6" x14ac:dyDescent="0.25">
      <c r="A12" s="31">
        <v>12628</v>
      </c>
      <c r="B12" s="4" t="s">
        <v>28</v>
      </c>
      <c r="C12" s="4" t="s">
        <v>70</v>
      </c>
      <c r="D12" s="28">
        <v>4.5</v>
      </c>
      <c r="E12" s="28">
        <v>3</v>
      </c>
      <c r="F12" s="4">
        <v>2.4232</v>
      </c>
    </row>
    <row r="13" spans="1:6" x14ac:dyDescent="0.25">
      <c r="A13" s="31">
        <v>12628</v>
      </c>
      <c r="B13" s="4" t="s">
        <v>28</v>
      </c>
      <c r="C13" s="4" t="s">
        <v>70</v>
      </c>
      <c r="D13" s="28">
        <v>4.5</v>
      </c>
      <c r="E13" s="28">
        <v>4</v>
      </c>
      <c r="F13" s="4">
        <v>2.3978999999999999</v>
      </c>
    </row>
    <row r="14" spans="1:6" x14ac:dyDescent="0.25">
      <c r="A14" s="31">
        <v>12628</v>
      </c>
      <c r="B14" s="4" t="s">
        <v>28</v>
      </c>
      <c r="C14" s="4" t="s">
        <v>70</v>
      </c>
      <c r="D14" s="28">
        <v>4.5</v>
      </c>
      <c r="E14" s="28">
        <v>5</v>
      </c>
      <c r="F14" s="4">
        <v>1.5528</v>
      </c>
    </row>
    <row r="15" spans="1:6" x14ac:dyDescent="0.25">
      <c r="A15" s="31">
        <v>12628</v>
      </c>
      <c r="B15" s="4" t="s">
        <v>29</v>
      </c>
      <c r="C15" s="4" t="s">
        <v>70</v>
      </c>
      <c r="D15" s="28">
        <v>4.5</v>
      </c>
      <c r="E15" s="28">
        <v>0</v>
      </c>
      <c r="F15" s="4">
        <v>7.9542000000000002</v>
      </c>
    </row>
    <row r="16" spans="1:6" x14ac:dyDescent="0.25">
      <c r="A16" s="31">
        <v>12628</v>
      </c>
      <c r="B16" s="4" t="s">
        <v>29</v>
      </c>
      <c r="C16" s="4" t="s">
        <v>70</v>
      </c>
      <c r="D16" s="28">
        <v>4.5</v>
      </c>
      <c r="E16" s="28">
        <v>0.5</v>
      </c>
      <c r="F16" s="4">
        <v>3.1461000000000001</v>
      </c>
    </row>
    <row r="17" spans="1:6" x14ac:dyDescent="0.25">
      <c r="A17" s="31">
        <v>12628</v>
      </c>
      <c r="B17" s="4" t="s">
        <v>29</v>
      </c>
      <c r="C17" s="4" t="s">
        <v>70</v>
      </c>
      <c r="D17" s="28">
        <v>4.5</v>
      </c>
      <c r="E17" s="28">
        <v>1</v>
      </c>
      <c r="F17" s="4">
        <v>4.3323999999999998</v>
      </c>
    </row>
    <row r="18" spans="1:6" x14ac:dyDescent="0.25">
      <c r="A18" s="31">
        <v>12628</v>
      </c>
      <c r="B18" s="4" t="s">
        <v>29</v>
      </c>
      <c r="C18" s="4" t="s">
        <v>70</v>
      </c>
      <c r="D18" s="28">
        <v>4.5</v>
      </c>
      <c r="E18" s="28">
        <v>2</v>
      </c>
      <c r="F18" s="4">
        <v>2.4232</v>
      </c>
    </row>
    <row r="19" spans="1:6" x14ac:dyDescent="0.25">
      <c r="A19" s="31">
        <v>12628</v>
      </c>
      <c r="B19" s="4" t="s">
        <v>29</v>
      </c>
      <c r="C19" s="4" t="s">
        <v>70</v>
      </c>
      <c r="D19" s="28">
        <v>4.5</v>
      </c>
      <c r="E19" s="28">
        <v>3</v>
      </c>
      <c r="F19" s="4">
        <v>2.0607000000000002</v>
      </c>
    </row>
    <row r="20" spans="1:6" x14ac:dyDescent="0.25">
      <c r="A20" s="31">
        <v>12628</v>
      </c>
      <c r="B20" s="4" t="s">
        <v>29</v>
      </c>
      <c r="C20" s="4" t="s">
        <v>70</v>
      </c>
      <c r="D20" s="28">
        <v>4.5</v>
      </c>
      <c r="E20" s="28">
        <v>4</v>
      </c>
      <c r="F20" s="4">
        <v>2.1303000000000001</v>
      </c>
    </row>
    <row r="21" spans="1:6" x14ac:dyDescent="0.25">
      <c r="A21" s="31">
        <v>12628</v>
      </c>
      <c r="B21" s="4" t="s">
        <v>29</v>
      </c>
      <c r="C21" s="4" t="s">
        <v>70</v>
      </c>
      <c r="D21" s="28">
        <v>4.5</v>
      </c>
      <c r="E21" s="28">
        <v>5</v>
      </c>
      <c r="F21" s="4">
        <v>1.1760999999999999</v>
      </c>
    </row>
    <row r="22" spans="1:6" x14ac:dyDescent="0.25">
      <c r="A22" s="31">
        <v>12628</v>
      </c>
      <c r="B22" s="4" t="s">
        <v>27</v>
      </c>
      <c r="C22" s="4" t="s">
        <v>70</v>
      </c>
      <c r="D22" s="28">
        <v>5.5</v>
      </c>
      <c r="E22" s="28">
        <v>0</v>
      </c>
      <c r="F22" s="4">
        <v>8.1037999999999997</v>
      </c>
    </row>
    <row r="23" spans="1:6" x14ac:dyDescent="0.25">
      <c r="A23" s="31">
        <v>12628</v>
      </c>
      <c r="B23" s="4" t="s">
        <v>27</v>
      </c>
      <c r="C23" s="4" t="s">
        <v>70</v>
      </c>
      <c r="D23" s="28">
        <v>5.5</v>
      </c>
      <c r="E23" s="28">
        <v>0.5</v>
      </c>
      <c r="F23" s="4">
        <v>7.0293999999999999</v>
      </c>
    </row>
    <row r="24" spans="1:6" x14ac:dyDescent="0.25">
      <c r="A24" s="31">
        <v>12628</v>
      </c>
      <c r="B24" s="4" t="s">
        <v>27</v>
      </c>
      <c r="C24" s="4" t="s">
        <v>70</v>
      </c>
      <c r="D24" s="28">
        <v>5.5</v>
      </c>
      <c r="E24" s="28">
        <v>1</v>
      </c>
      <c r="F24" s="4">
        <v>5.0792000000000002</v>
      </c>
    </row>
    <row r="25" spans="1:6" x14ac:dyDescent="0.25">
      <c r="A25" s="31">
        <v>12628</v>
      </c>
      <c r="B25" s="4" t="s">
        <v>27</v>
      </c>
      <c r="C25" s="4" t="s">
        <v>70</v>
      </c>
      <c r="D25" s="28">
        <v>5.5</v>
      </c>
      <c r="E25" s="28">
        <v>2</v>
      </c>
      <c r="F25" s="4">
        <v>2.3978999999999999</v>
      </c>
    </row>
    <row r="26" spans="1:6" x14ac:dyDescent="0.25">
      <c r="A26" s="31">
        <v>12628</v>
      </c>
      <c r="B26" s="4" t="s">
        <v>27</v>
      </c>
      <c r="C26" s="4" t="s">
        <v>70</v>
      </c>
      <c r="D26" s="28">
        <v>5.5</v>
      </c>
      <c r="E26" s="28">
        <v>3</v>
      </c>
      <c r="F26" s="4">
        <v>3.3978999999999999</v>
      </c>
    </row>
    <row r="27" spans="1:6" x14ac:dyDescent="0.25">
      <c r="A27" s="31">
        <v>12628</v>
      </c>
      <c r="B27" s="4" t="s">
        <v>27</v>
      </c>
      <c r="C27" s="4" t="s">
        <v>70</v>
      </c>
      <c r="D27" s="28">
        <v>5.5</v>
      </c>
      <c r="E27" s="28">
        <v>4</v>
      </c>
      <c r="F27" s="4">
        <v>2.2174999999999998</v>
      </c>
    </row>
    <row r="28" spans="1:6" x14ac:dyDescent="0.25">
      <c r="A28" s="31">
        <v>12628</v>
      </c>
      <c r="B28" s="4" t="s">
        <v>27</v>
      </c>
      <c r="C28" s="4" t="s">
        <v>70</v>
      </c>
      <c r="D28" s="28">
        <v>5.5</v>
      </c>
      <c r="E28" s="28">
        <v>5</v>
      </c>
      <c r="F28" s="4">
        <v>1.6990000000000001</v>
      </c>
    </row>
    <row r="29" spans="1:6" x14ac:dyDescent="0.25">
      <c r="A29" s="31">
        <v>12628</v>
      </c>
      <c r="B29" s="4" t="s">
        <v>28</v>
      </c>
      <c r="C29" s="4" t="s">
        <v>70</v>
      </c>
      <c r="D29" s="28">
        <v>5.5</v>
      </c>
      <c r="E29" s="28">
        <v>0</v>
      </c>
      <c r="F29" s="4">
        <v>7.9031000000000002</v>
      </c>
    </row>
    <row r="30" spans="1:6" x14ac:dyDescent="0.25">
      <c r="A30" s="31">
        <v>12628</v>
      </c>
      <c r="B30" s="4" t="s">
        <v>28</v>
      </c>
      <c r="C30" s="4" t="s">
        <v>70</v>
      </c>
      <c r="D30" s="28">
        <v>5.5</v>
      </c>
      <c r="E30" s="28">
        <v>0.5</v>
      </c>
      <c r="F30" s="4">
        <v>6.2480000000000002</v>
      </c>
    </row>
    <row r="31" spans="1:6" x14ac:dyDescent="0.25">
      <c r="A31" s="31">
        <v>12628</v>
      </c>
      <c r="B31" s="4" t="s">
        <v>28</v>
      </c>
      <c r="C31" s="4" t="s">
        <v>70</v>
      </c>
      <c r="D31" s="28">
        <v>5.5</v>
      </c>
      <c r="E31" s="28">
        <v>1</v>
      </c>
      <c r="F31" s="4">
        <v>4.2788000000000004</v>
      </c>
    </row>
    <row r="32" spans="1:6" x14ac:dyDescent="0.25">
      <c r="A32" s="31">
        <v>12628</v>
      </c>
      <c r="B32" s="4" t="s">
        <v>28</v>
      </c>
      <c r="C32" s="4" t="s">
        <v>70</v>
      </c>
      <c r="D32" s="28">
        <v>5.5</v>
      </c>
      <c r="E32" s="28">
        <v>2</v>
      </c>
      <c r="F32" s="4">
        <v>3.5623</v>
      </c>
    </row>
    <row r="33" spans="1:6" x14ac:dyDescent="0.25">
      <c r="A33" s="31">
        <v>12628</v>
      </c>
      <c r="B33" s="4" t="s">
        <v>28</v>
      </c>
      <c r="C33" s="4" t="s">
        <v>70</v>
      </c>
      <c r="D33" s="28">
        <v>5.5</v>
      </c>
      <c r="E33" s="28">
        <v>3</v>
      </c>
      <c r="F33" s="4">
        <v>2.9468999999999999</v>
      </c>
    </row>
    <row r="34" spans="1:6" x14ac:dyDescent="0.25">
      <c r="A34" s="31">
        <v>12628</v>
      </c>
      <c r="B34" s="4" t="s">
        <v>28</v>
      </c>
      <c r="C34" s="4" t="s">
        <v>70</v>
      </c>
      <c r="D34" s="28">
        <v>5.5</v>
      </c>
      <c r="E34" s="28">
        <v>4</v>
      </c>
      <c r="F34" s="4">
        <v>2.3711000000000002</v>
      </c>
    </row>
    <row r="35" spans="1:6" x14ac:dyDescent="0.25">
      <c r="A35" s="31">
        <v>12628</v>
      </c>
      <c r="B35" s="4" t="s">
        <v>28</v>
      </c>
      <c r="C35" s="4" t="s">
        <v>70</v>
      </c>
      <c r="D35" s="28">
        <v>5.5</v>
      </c>
      <c r="E35" s="28">
        <v>5</v>
      </c>
      <c r="F35" s="4">
        <v>1.6990000000000001</v>
      </c>
    </row>
    <row r="36" spans="1:6" x14ac:dyDescent="0.25">
      <c r="A36" s="31">
        <v>12628</v>
      </c>
      <c r="B36" s="4" t="s">
        <v>29</v>
      </c>
      <c r="C36" s="4" t="s">
        <v>70</v>
      </c>
      <c r="D36" s="28">
        <v>5.5</v>
      </c>
      <c r="E36" s="28">
        <v>0</v>
      </c>
      <c r="F36" s="4">
        <v>7.9542000000000002</v>
      </c>
    </row>
    <row r="37" spans="1:6" x14ac:dyDescent="0.25">
      <c r="A37" s="31">
        <v>12628</v>
      </c>
      <c r="B37" s="4" t="s">
        <v>29</v>
      </c>
      <c r="C37" s="4" t="s">
        <v>70</v>
      </c>
      <c r="D37" s="28">
        <v>5.5</v>
      </c>
      <c r="E37" s="28">
        <v>0.5</v>
      </c>
      <c r="F37" s="4">
        <v>6.3856000000000002</v>
      </c>
    </row>
    <row r="38" spans="1:6" x14ac:dyDescent="0.25">
      <c r="A38" s="31">
        <v>12628</v>
      </c>
      <c r="B38" s="4" t="s">
        <v>29</v>
      </c>
      <c r="C38" s="4" t="s">
        <v>70</v>
      </c>
      <c r="D38" s="28">
        <v>5.5</v>
      </c>
      <c r="E38" s="28">
        <v>1</v>
      </c>
      <c r="F38" s="4">
        <v>4.9394999999999998</v>
      </c>
    </row>
    <row r="39" spans="1:6" x14ac:dyDescent="0.25">
      <c r="A39" s="31">
        <v>12628</v>
      </c>
      <c r="B39" s="4" t="s">
        <v>29</v>
      </c>
      <c r="C39" s="4" t="s">
        <v>70</v>
      </c>
      <c r="D39" s="28">
        <v>5.5</v>
      </c>
      <c r="E39" s="28">
        <v>2</v>
      </c>
      <c r="F39" s="4">
        <v>3.3010000000000002</v>
      </c>
    </row>
    <row r="40" spans="1:6" x14ac:dyDescent="0.25">
      <c r="A40" s="31">
        <v>12628</v>
      </c>
      <c r="B40" s="4" t="s">
        <v>29</v>
      </c>
      <c r="C40" s="4" t="s">
        <v>70</v>
      </c>
      <c r="D40" s="28">
        <v>5.5</v>
      </c>
      <c r="E40" s="28">
        <v>3</v>
      </c>
      <c r="F40" s="4">
        <v>3.1760999999999999</v>
      </c>
    </row>
    <row r="41" spans="1:6" x14ac:dyDescent="0.25">
      <c r="A41" s="31">
        <v>12628</v>
      </c>
      <c r="B41" s="4" t="s">
        <v>29</v>
      </c>
      <c r="C41" s="4" t="s">
        <v>70</v>
      </c>
      <c r="D41" s="28">
        <v>5.5</v>
      </c>
      <c r="E41" s="28">
        <v>4</v>
      </c>
      <c r="F41" s="4">
        <v>3.5855000000000001</v>
      </c>
    </row>
    <row r="42" spans="1:6" x14ac:dyDescent="0.25">
      <c r="A42" s="31">
        <v>12628</v>
      </c>
      <c r="B42" s="4" t="s">
        <v>29</v>
      </c>
      <c r="C42" s="4" t="s">
        <v>70</v>
      </c>
      <c r="D42" s="28">
        <v>5.5</v>
      </c>
      <c r="E42" s="28">
        <v>5</v>
      </c>
      <c r="F42" s="4">
        <v>3.9708000000000001</v>
      </c>
    </row>
    <row r="43" spans="1:6" x14ac:dyDescent="0.25">
      <c r="A43" s="31">
        <v>12628</v>
      </c>
      <c r="B43" s="4" t="s">
        <v>27</v>
      </c>
      <c r="C43" s="4" t="s">
        <v>70</v>
      </c>
      <c r="D43" s="28">
        <v>6.5</v>
      </c>
      <c r="E43" s="28">
        <v>0</v>
      </c>
      <c r="F43" s="4">
        <v>8.1037999999999997</v>
      </c>
    </row>
    <row r="44" spans="1:6" x14ac:dyDescent="0.25">
      <c r="A44" s="31">
        <v>12628</v>
      </c>
      <c r="B44" s="4" t="s">
        <v>27</v>
      </c>
      <c r="C44" s="4" t="s">
        <v>70</v>
      </c>
      <c r="D44" s="28">
        <v>6.5</v>
      </c>
      <c r="E44" s="28">
        <v>0.5</v>
      </c>
      <c r="F44" s="4">
        <v>6.8451000000000004</v>
      </c>
    </row>
    <row r="45" spans="1:6" x14ac:dyDescent="0.25">
      <c r="A45" s="31">
        <v>12628</v>
      </c>
      <c r="B45" s="4" t="s">
        <v>27</v>
      </c>
      <c r="C45" s="4" t="s">
        <v>70</v>
      </c>
      <c r="D45" s="28">
        <v>6.5</v>
      </c>
      <c r="E45" s="28">
        <v>1</v>
      </c>
      <c r="F45" s="4">
        <v>4.8451000000000004</v>
      </c>
    </row>
    <row r="46" spans="1:6" x14ac:dyDescent="0.25">
      <c r="A46" s="31">
        <v>12628</v>
      </c>
      <c r="B46" s="4" t="s">
        <v>27</v>
      </c>
      <c r="C46" s="4" t="s">
        <v>70</v>
      </c>
      <c r="D46" s="28">
        <v>6.5</v>
      </c>
      <c r="E46" s="28">
        <v>2</v>
      </c>
      <c r="F46" s="4">
        <v>3.7888999999999999</v>
      </c>
    </row>
    <row r="47" spans="1:6" x14ac:dyDescent="0.25">
      <c r="A47" s="31">
        <v>12628</v>
      </c>
      <c r="B47" s="4" t="s">
        <v>27</v>
      </c>
      <c r="C47" s="4" t="s">
        <v>70</v>
      </c>
      <c r="D47" s="28">
        <v>6.5</v>
      </c>
      <c r="E47" s="28">
        <v>3</v>
      </c>
      <c r="F47" s="4">
        <v>3.9468999999999999</v>
      </c>
    </row>
    <row r="48" spans="1:6" x14ac:dyDescent="0.25">
      <c r="A48" s="31">
        <v>12628</v>
      </c>
      <c r="B48" s="4" t="s">
        <v>27</v>
      </c>
      <c r="C48" s="4" t="s">
        <v>70</v>
      </c>
      <c r="D48" s="28">
        <v>6.5</v>
      </c>
      <c r="E48" s="28">
        <v>4</v>
      </c>
      <c r="F48" s="4">
        <v>2.4771000000000001</v>
      </c>
    </row>
    <row r="49" spans="1:6" x14ac:dyDescent="0.25">
      <c r="A49" s="31">
        <v>12628</v>
      </c>
      <c r="B49" s="4" t="s">
        <v>27</v>
      </c>
      <c r="C49" s="4" t="s">
        <v>70</v>
      </c>
      <c r="D49" s="28">
        <v>6.5</v>
      </c>
      <c r="E49" s="28">
        <v>5</v>
      </c>
      <c r="F49" s="4">
        <v>3.3711000000000002</v>
      </c>
    </row>
    <row r="50" spans="1:6" x14ac:dyDescent="0.25">
      <c r="A50" s="31">
        <v>12628</v>
      </c>
      <c r="B50" s="4" t="s">
        <v>28</v>
      </c>
      <c r="C50" s="4" t="s">
        <v>70</v>
      </c>
      <c r="D50" s="28">
        <v>6.5</v>
      </c>
      <c r="E50" s="28">
        <v>0</v>
      </c>
      <c r="F50" s="4">
        <v>7.9031000000000002</v>
      </c>
    </row>
    <row r="51" spans="1:6" x14ac:dyDescent="0.25">
      <c r="A51" s="31">
        <v>12628</v>
      </c>
      <c r="B51" s="4" t="s">
        <v>28</v>
      </c>
      <c r="C51" s="4" t="s">
        <v>70</v>
      </c>
      <c r="D51" s="28">
        <v>6.5</v>
      </c>
      <c r="E51" s="28">
        <v>0.5</v>
      </c>
      <c r="F51" s="4">
        <v>6.9867999999999997</v>
      </c>
    </row>
    <row r="52" spans="1:6" x14ac:dyDescent="0.25">
      <c r="A52" s="31">
        <v>12628</v>
      </c>
      <c r="B52" s="4" t="s">
        <v>28</v>
      </c>
      <c r="C52" s="4" t="s">
        <v>70</v>
      </c>
      <c r="D52" s="28">
        <v>6.5</v>
      </c>
      <c r="E52" s="28">
        <v>1</v>
      </c>
      <c r="F52" s="4">
        <v>5.0128000000000004</v>
      </c>
    </row>
    <row r="53" spans="1:6" x14ac:dyDescent="0.25">
      <c r="A53" s="31">
        <v>12628</v>
      </c>
      <c r="B53" s="4" t="s">
        <v>28</v>
      </c>
      <c r="C53" s="4" t="s">
        <v>70</v>
      </c>
      <c r="D53" s="28">
        <v>6.5</v>
      </c>
      <c r="E53" s="28">
        <v>2</v>
      </c>
      <c r="F53" s="4">
        <v>3.9369999999999998</v>
      </c>
    </row>
    <row r="54" spans="1:6" x14ac:dyDescent="0.25">
      <c r="A54" s="31">
        <v>12628</v>
      </c>
      <c r="B54" s="4" t="s">
        <v>28</v>
      </c>
      <c r="C54" s="4" t="s">
        <v>70</v>
      </c>
      <c r="D54" s="28">
        <v>6.5</v>
      </c>
      <c r="E54" s="28">
        <v>3</v>
      </c>
      <c r="F54" s="4">
        <v>2.8751000000000002</v>
      </c>
    </row>
    <row r="55" spans="1:6" x14ac:dyDescent="0.25">
      <c r="A55" s="31">
        <v>12628</v>
      </c>
      <c r="B55" s="4" t="s">
        <v>28</v>
      </c>
      <c r="C55" s="4" t="s">
        <v>70</v>
      </c>
      <c r="D55" s="28">
        <v>6.5</v>
      </c>
      <c r="E55" s="28">
        <v>4</v>
      </c>
      <c r="F55" s="4">
        <v>3.8028</v>
      </c>
    </row>
    <row r="56" spans="1:6" x14ac:dyDescent="0.25">
      <c r="A56" s="31">
        <v>12628</v>
      </c>
      <c r="B56" s="4" t="s">
        <v>28</v>
      </c>
      <c r="C56" s="4" t="s">
        <v>70</v>
      </c>
      <c r="D56" s="28">
        <v>6.5</v>
      </c>
      <c r="E56" s="28">
        <v>5</v>
      </c>
      <c r="F56" s="4">
        <v>1.9294</v>
      </c>
    </row>
    <row r="57" spans="1:6" x14ac:dyDescent="0.25">
      <c r="A57" s="31">
        <v>12628</v>
      </c>
      <c r="B57" s="4" t="s">
        <v>29</v>
      </c>
      <c r="C57" s="4" t="s">
        <v>70</v>
      </c>
      <c r="D57" s="28">
        <v>6.5</v>
      </c>
      <c r="E57" s="28">
        <v>0</v>
      </c>
      <c r="F57" s="4">
        <v>7.9542000000000002</v>
      </c>
    </row>
    <row r="58" spans="1:6" x14ac:dyDescent="0.25">
      <c r="A58" s="31">
        <v>12628</v>
      </c>
      <c r="B58" s="4" t="s">
        <v>29</v>
      </c>
      <c r="C58" s="4" t="s">
        <v>70</v>
      </c>
      <c r="D58" s="28">
        <v>6.5</v>
      </c>
      <c r="E58" s="28">
        <v>0.5</v>
      </c>
      <c r="F58" s="4">
        <v>6.3159999999999998</v>
      </c>
    </row>
    <row r="59" spans="1:6" x14ac:dyDescent="0.25">
      <c r="A59" s="31">
        <v>12628</v>
      </c>
      <c r="B59" s="4" t="s">
        <v>29</v>
      </c>
      <c r="C59" s="4" t="s">
        <v>70</v>
      </c>
      <c r="D59" s="28">
        <v>6.5</v>
      </c>
      <c r="E59" s="28">
        <v>1</v>
      </c>
      <c r="F59" s="4">
        <v>5.0293999999999999</v>
      </c>
    </row>
    <row r="60" spans="1:6" x14ac:dyDescent="0.25">
      <c r="A60" s="31">
        <v>12628</v>
      </c>
      <c r="B60" s="4" t="s">
        <v>29</v>
      </c>
      <c r="C60" s="4" t="s">
        <v>70</v>
      </c>
      <c r="D60" s="28">
        <v>6.5</v>
      </c>
      <c r="E60" s="28">
        <v>2</v>
      </c>
      <c r="F60" s="4">
        <v>3.8228</v>
      </c>
    </row>
    <row r="61" spans="1:6" x14ac:dyDescent="0.25">
      <c r="A61" s="31">
        <v>12628</v>
      </c>
      <c r="B61" s="4" t="s">
        <v>29</v>
      </c>
      <c r="C61" s="4" t="s">
        <v>70</v>
      </c>
      <c r="D61" s="28">
        <v>6.5</v>
      </c>
      <c r="E61" s="28">
        <v>3</v>
      </c>
      <c r="F61" s="4">
        <v>3.8129</v>
      </c>
    </row>
    <row r="62" spans="1:6" x14ac:dyDescent="0.25">
      <c r="A62" s="31">
        <v>12628</v>
      </c>
      <c r="B62" s="4" t="s">
        <v>29</v>
      </c>
      <c r="C62" s="4" t="s">
        <v>70</v>
      </c>
      <c r="D62" s="28">
        <v>6.5</v>
      </c>
      <c r="E62" s="28">
        <v>4</v>
      </c>
      <c r="F62" s="4">
        <v>2.9112</v>
      </c>
    </row>
    <row r="63" spans="1:6" x14ac:dyDescent="0.25">
      <c r="A63" s="31">
        <v>12628</v>
      </c>
      <c r="B63" s="4" t="s">
        <v>29</v>
      </c>
      <c r="C63" s="4" t="s">
        <v>70</v>
      </c>
      <c r="D63" s="28">
        <v>6.5</v>
      </c>
      <c r="E63" s="28">
        <v>5</v>
      </c>
      <c r="F63" s="4">
        <v>2.6989999999999998</v>
      </c>
    </row>
    <row r="64" spans="1:6" x14ac:dyDescent="0.25">
      <c r="A64" s="31">
        <v>12628</v>
      </c>
      <c r="B64" s="4" t="s">
        <v>27</v>
      </c>
      <c r="C64" s="4" t="s">
        <v>70</v>
      </c>
      <c r="D64" s="28">
        <v>7.5</v>
      </c>
      <c r="E64" s="28">
        <v>0</v>
      </c>
      <c r="F64" s="4">
        <v>8.1037999999999997</v>
      </c>
    </row>
    <row r="65" spans="1:6" x14ac:dyDescent="0.25">
      <c r="A65" s="31">
        <v>12628</v>
      </c>
      <c r="B65" s="4" t="s">
        <v>27</v>
      </c>
      <c r="C65" s="4" t="s">
        <v>70</v>
      </c>
      <c r="D65" s="28">
        <v>7.5</v>
      </c>
      <c r="E65" s="28">
        <v>0.5</v>
      </c>
      <c r="F65" s="4">
        <v>6.7782</v>
      </c>
    </row>
    <row r="66" spans="1:6" x14ac:dyDescent="0.25">
      <c r="A66" s="31">
        <v>12628</v>
      </c>
      <c r="B66" s="4" t="s">
        <v>27</v>
      </c>
      <c r="C66" s="4" t="s">
        <v>70</v>
      </c>
      <c r="D66" s="28">
        <v>7.5</v>
      </c>
      <c r="E66" s="28">
        <v>1</v>
      </c>
      <c r="F66" s="4">
        <v>4.1959</v>
      </c>
    </row>
    <row r="67" spans="1:6" x14ac:dyDescent="0.25">
      <c r="A67" s="31">
        <v>12628</v>
      </c>
      <c r="B67" s="4" t="s">
        <v>27</v>
      </c>
      <c r="C67" s="4" t="s">
        <v>70</v>
      </c>
      <c r="D67" s="28">
        <v>7.5</v>
      </c>
      <c r="E67" s="28">
        <v>2</v>
      </c>
      <c r="F67" s="4">
        <v>3.8129</v>
      </c>
    </row>
    <row r="68" spans="1:6" x14ac:dyDescent="0.25">
      <c r="A68" s="31">
        <v>12628</v>
      </c>
      <c r="B68" s="4" t="s">
        <v>27</v>
      </c>
      <c r="C68" s="4" t="s">
        <v>70</v>
      </c>
      <c r="D68" s="28">
        <v>7.5</v>
      </c>
      <c r="E68" s="28">
        <v>3</v>
      </c>
      <c r="F68" s="4">
        <v>3.9777</v>
      </c>
    </row>
    <row r="69" spans="1:6" x14ac:dyDescent="0.25">
      <c r="A69" s="31">
        <v>12628</v>
      </c>
      <c r="B69" s="4" t="s">
        <v>27</v>
      </c>
      <c r="C69" s="4" t="s">
        <v>70</v>
      </c>
      <c r="D69" s="28">
        <v>7.5</v>
      </c>
      <c r="E69" s="28">
        <v>4</v>
      </c>
      <c r="F69" s="4">
        <v>2.5440999999999998</v>
      </c>
    </row>
    <row r="70" spans="1:6" x14ac:dyDescent="0.25">
      <c r="A70" s="31">
        <v>12628</v>
      </c>
      <c r="B70" s="4" t="s">
        <v>27</v>
      </c>
      <c r="C70" s="4" t="s">
        <v>70</v>
      </c>
      <c r="D70" s="28">
        <v>7.5</v>
      </c>
      <c r="E70" s="28">
        <v>5</v>
      </c>
      <c r="F70" s="4">
        <v>2</v>
      </c>
    </row>
    <row r="71" spans="1:6" x14ac:dyDescent="0.25">
      <c r="A71" s="31">
        <v>12628</v>
      </c>
      <c r="B71" s="4" t="s">
        <v>28</v>
      </c>
      <c r="C71" s="4" t="s">
        <v>70</v>
      </c>
      <c r="D71" s="28">
        <v>7.5</v>
      </c>
      <c r="E71" s="28">
        <v>0</v>
      </c>
      <c r="F71" s="4">
        <v>7.9031000000000002</v>
      </c>
    </row>
    <row r="72" spans="1:6" x14ac:dyDescent="0.25">
      <c r="A72" s="31">
        <v>12628</v>
      </c>
      <c r="B72" s="4" t="s">
        <v>28</v>
      </c>
      <c r="C72" s="4" t="s">
        <v>70</v>
      </c>
      <c r="D72" s="28">
        <v>7.5</v>
      </c>
      <c r="E72" s="28">
        <v>0.5</v>
      </c>
      <c r="F72" s="4">
        <v>6.5682</v>
      </c>
    </row>
    <row r="73" spans="1:6" x14ac:dyDescent="0.25">
      <c r="A73" s="31">
        <v>12628</v>
      </c>
      <c r="B73" s="4" t="s">
        <v>28</v>
      </c>
      <c r="C73" s="4" t="s">
        <v>70</v>
      </c>
      <c r="D73" s="28">
        <v>7.5</v>
      </c>
      <c r="E73" s="28">
        <v>1</v>
      </c>
      <c r="F73" s="4">
        <v>4.7558999999999996</v>
      </c>
    </row>
    <row r="74" spans="1:6" x14ac:dyDescent="0.25">
      <c r="A74" s="31">
        <v>12628</v>
      </c>
      <c r="B74" s="4" t="s">
        <v>28</v>
      </c>
      <c r="C74" s="4" t="s">
        <v>70</v>
      </c>
      <c r="D74" s="28">
        <v>7.5</v>
      </c>
      <c r="E74" s="28">
        <v>2</v>
      </c>
      <c r="F74" s="4">
        <v>2.8751000000000002</v>
      </c>
    </row>
    <row r="75" spans="1:6" x14ac:dyDescent="0.25">
      <c r="A75" s="31">
        <v>12628</v>
      </c>
      <c r="B75" s="4" t="s">
        <v>28</v>
      </c>
      <c r="C75" s="4" t="s">
        <v>70</v>
      </c>
      <c r="D75" s="28">
        <v>7.5</v>
      </c>
      <c r="E75" s="28">
        <v>3</v>
      </c>
      <c r="F75" s="4">
        <v>4.0792000000000002</v>
      </c>
    </row>
    <row r="76" spans="1:6" x14ac:dyDescent="0.25">
      <c r="A76" s="31">
        <v>12628</v>
      </c>
      <c r="B76" s="4" t="s">
        <v>28</v>
      </c>
      <c r="C76" s="4" t="s">
        <v>70</v>
      </c>
      <c r="D76" s="28">
        <v>7.5</v>
      </c>
      <c r="E76" s="28">
        <v>4</v>
      </c>
      <c r="F76" s="4">
        <v>3.3323999999999998</v>
      </c>
    </row>
    <row r="77" spans="1:6" x14ac:dyDescent="0.25">
      <c r="A77" s="31">
        <v>12628</v>
      </c>
      <c r="B77" s="4" t="s">
        <v>28</v>
      </c>
      <c r="C77" s="4" t="s">
        <v>70</v>
      </c>
      <c r="D77" s="28">
        <v>7.5</v>
      </c>
      <c r="E77" s="28">
        <v>5</v>
      </c>
      <c r="F77" s="4">
        <v>3.5440999999999998</v>
      </c>
    </row>
    <row r="78" spans="1:6" x14ac:dyDescent="0.25">
      <c r="A78" s="31">
        <v>12628</v>
      </c>
      <c r="B78" s="4" t="s">
        <v>29</v>
      </c>
      <c r="C78" s="4" t="s">
        <v>70</v>
      </c>
      <c r="D78" s="28">
        <v>7.5</v>
      </c>
      <c r="E78" s="28">
        <v>0</v>
      </c>
      <c r="F78" s="4">
        <v>7.9542000000000002</v>
      </c>
    </row>
    <row r="79" spans="1:6" x14ac:dyDescent="0.25">
      <c r="A79" s="31">
        <v>12628</v>
      </c>
      <c r="B79" s="4" t="s">
        <v>29</v>
      </c>
      <c r="C79" s="4" t="s">
        <v>70</v>
      </c>
      <c r="D79" s="28">
        <v>7.5</v>
      </c>
      <c r="E79" s="28">
        <v>0.5</v>
      </c>
      <c r="F79" s="4">
        <v>5.3746999999999998</v>
      </c>
    </row>
    <row r="80" spans="1:6" x14ac:dyDescent="0.25">
      <c r="A80" s="31">
        <v>12628</v>
      </c>
      <c r="B80" s="4" t="s">
        <v>29</v>
      </c>
      <c r="C80" s="4" t="s">
        <v>70</v>
      </c>
      <c r="D80" s="28">
        <v>7.5</v>
      </c>
      <c r="E80" s="28">
        <v>1</v>
      </c>
      <c r="F80" s="4">
        <v>4.2122000000000002</v>
      </c>
    </row>
    <row r="81" spans="1:6" x14ac:dyDescent="0.25">
      <c r="A81" s="31">
        <v>12628</v>
      </c>
      <c r="B81" s="4" t="s">
        <v>29</v>
      </c>
      <c r="C81" s="4" t="s">
        <v>70</v>
      </c>
      <c r="D81" s="28">
        <v>7.5</v>
      </c>
      <c r="E81" s="28">
        <v>2</v>
      </c>
      <c r="F81" s="4">
        <v>3.9369999999999998</v>
      </c>
    </row>
    <row r="82" spans="1:6" x14ac:dyDescent="0.25">
      <c r="A82" s="31">
        <v>12628</v>
      </c>
      <c r="B82" s="4" t="s">
        <v>29</v>
      </c>
      <c r="C82" s="4" t="s">
        <v>70</v>
      </c>
      <c r="D82" s="28">
        <v>7.5</v>
      </c>
      <c r="E82" s="28">
        <v>3</v>
      </c>
      <c r="F82" s="4">
        <v>2.9293999999999998</v>
      </c>
    </row>
    <row r="83" spans="1:6" x14ac:dyDescent="0.25">
      <c r="A83" s="31">
        <v>12628</v>
      </c>
      <c r="B83" s="4" t="s">
        <v>29</v>
      </c>
      <c r="C83" s="4" t="s">
        <v>70</v>
      </c>
      <c r="D83" s="28">
        <v>7.5</v>
      </c>
      <c r="E83" s="28">
        <v>4</v>
      </c>
      <c r="F83" s="4">
        <v>2.9369999999999998</v>
      </c>
    </row>
    <row r="84" spans="1:6" x14ac:dyDescent="0.25">
      <c r="A84" s="31">
        <v>12628</v>
      </c>
      <c r="B84" s="4" t="s">
        <v>29</v>
      </c>
      <c r="C84" s="4" t="s">
        <v>70</v>
      </c>
      <c r="D84" s="28">
        <v>7.5</v>
      </c>
      <c r="E84" s="28">
        <v>5</v>
      </c>
      <c r="F84" s="4">
        <v>2.8662999999999998</v>
      </c>
    </row>
    <row r="85" spans="1:6" x14ac:dyDescent="0.25">
      <c r="A85" s="31">
        <v>12628</v>
      </c>
      <c r="B85" s="4" t="s">
        <v>27</v>
      </c>
      <c r="C85" s="4" t="s">
        <v>70</v>
      </c>
      <c r="D85" s="28">
        <v>8.5</v>
      </c>
      <c r="E85" s="28">
        <v>0</v>
      </c>
      <c r="F85" s="4">
        <v>8.1037999999999997</v>
      </c>
    </row>
    <row r="86" spans="1:6" x14ac:dyDescent="0.25">
      <c r="A86" s="31">
        <v>12628</v>
      </c>
      <c r="B86" s="4" t="s">
        <v>27</v>
      </c>
      <c r="C86" s="4" t="s">
        <v>70</v>
      </c>
      <c r="D86" s="28">
        <v>8.5</v>
      </c>
      <c r="E86" s="28">
        <v>0.5</v>
      </c>
      <c r="F86" s="4">
        <v>6.4031000000000002</v>
      </c>
    </row>
    <row r="87" spans="1:6" x14ac:dyDescent="0.25">
      <c r="A87" s="31">
        <v>12628</v>
      </c>
      <c r="B87" s="4" t="s">
        <v>27</v>
      </c>
      <c r="C87" s="4" t="s">
        <v>70</v>
      </c>
      <c r="D87" s="28">
        <v>8.5</v>
      </c>
      <c r="E87" s="28">
        <v>1</v>
      </c>
      <c r="F87" s="4">
        <v>4.1959</v>
      </c>
    </row>
    <row r="88" spans="1:6" x14ac:dyDescent="0.25">
      <c r="A88" s="31">
        <v>12628</v>
      </c>
      <c r="B88" s="4" t="s">
        <v>27</v>
      </c>
      <c r="C88" s="4" t="s">
        <v>70</v>
      </c>
      <c r="D88" s="28">
        <v>8.5</v>
      </c>
      <c r="E88" s="28">
        <v>2</v>
      </c>
      <c r="F88" s="4">
        <v>3.8028</v>
      </c>
    </row>
    <row r="89" spans="1:6" x14ac:dyDescent="0.25">
      <c r="A89" s="31">
        <v>12628</v>
      </c>
      <c r="B89" s="4" t="s">
        <v>27</v>
      </c>
      <c r="C89" s="4" t="s">
        <v>70</v>
      </c>
      <c r="D89" s="28">
        <v>8.5</v>
      </c>
      <c r="E89" s="28">
        <v>3</v>
      </c>
      <c r="F89" s="4">
        <v>3.8228</v>
      </c>
    </row>
    <row r="90" spans="1:6" x14ac:dyDescent="0.25">
      <c r="A90" s="31">
        <v>12628</v>
      </c>
      <c r="B90" s="4" t="s">
        <v>27</v>
      </c>
      <c r="C90" s="4" t="s">
        <v>70</v>
      </c>
      <c r="D90" s="28">
        <v>8.5</v>
      </c>
      <c r="E90" s="28">
        <v>4</v>
      </c>
      <c r="F90" s="4">
        <v>3.0413999999999999</v>
      </c>
    </row>
    <row r="91" spans="1:6" x14ac:dyDescent="0.25">
      <c r="A91" s="31">
        <v>12628</v>
      </c>
      <c r="B91" s="4" t="s">
        <v>27</v>
      </c>
      <c r="C91" s="4" t="s">
        <v>70</v>
      </c>
      <c r="D91" s="28">
        <v>8.5</v>
      </c>
      <c r="E91" s="28">
        <v>5</v>
      </c>
      <c r="F91" s="4">
        <v>2.4548000000000001</v>
      </c>
    </row>
    <row r="92" spans="1:6" x14ac:dyDescent="0.25">
      <c r="A92" s="31">
        <v>12628</v>
      </c>
      <c r="B92" s="4" t="s">
        <v>28</v>
      </c>
      <c r="C92" s="4" t="s">
        <v>70</v>
      </c>
      <c r="D92" s="28">
        <v>8.5</v>
      </c>
      <c r="E92" s="28">
        <v>0</v>
      </c>
      <c r="F92" s="4">
        <v>7.9031000000000002</v>
      </c>
    </row>
    <row r="93" spans="1:6" x14ac:dyDescent="0.25">
      <c r="A93" s="31">
        <v>12628</v>
      </c>
      <c r="B93" s="4" t="s">
        <v>28</v>
      </c>
      <c r="C93" s="4" t="s">
        <v>70</v>
      </c>
      <c r="D93" s="28">
        <v>8.5</v>
      </c>
      <c r="E93" s="28">
        <v>0.5</v>
      </c>
      <c r="F93" s="4">
        <v>4.6989999999999998</v>
      </c>
    </row>
    <row r="94" spans="1:6" x14ac:dyDescent="0.25">
      <c r="A94" s="31">
        <v>12628</v>
      </c>
      <c r="B94" s="4" t="s">
        <v>28</v>
      </c>
      <c r="C94" s="4" t="s">
        <v>70</v>
      </c>
      <c r="D94" s="28">
        <v>8.5</v>
      </c>
      <c r="E94" s="28">
        <v>1</v>
      </c>
      <c r="F94" s="4">
        <v>3.9685000000000001</v>
      </c>
    </row>
    <row r="95" spans="1:6" x14ac:dyDescent="0.25">
      <c r="A95" s="31">
        <v>12628</v>
      </c>
      <c r="B95" s="4" t="s">
        <v>28</v>
      </c>
      <c r="C95" s="4" t="s">
        <v>70</v>
      </c>
      <c r="D95" s="28">
        <v>8.5</v>
      </c>
      <c r="E95" s="28">
        <v>2</v>
      </c>
      <c r="F95" s="4">
        <v>3.9933999999999998</v>
      </c>
    </row>
    <row r="96" spans="1:6" x14ac:dyDescent="0.25">
      <c r="A96" s="31">
        <v>12628</v>
      </c>
      <c r="B96" s="4" t="s">
        <v>28</v>
      </c>
      <c r="C96" s="4" t="s">
        <v>70</v>
      </c>
      <c r="D96" s="28">
        <v>8.5</v>
      </c>
      <c r="E96" s="28">
        <v>3</v>
      </c>
      <c r="F96" s="4">
        <v>2.7404000000000002</v>
      </c>
    </row>
    <row r="97" spans="1:6" x14ac:dyDescent="0.25">
      <c r="A97" s="31">
        <v>12628</v>
      </c>
      <c r="B97" s="4" t="s">
        <v>28</v>
      </c>
      <c r="C97" s="4" t="s">
        <v>70</v>
      </c>
      <c r="D97" s="28">
        <v>8.5</v>
      </c>
      <c r="E97" s="28">
        <v>4</v>
      </c>
      <c r="F97" s="4">
        <v>3.2671999999999999</v>
      </c>
    </row>
    <row r="98" spans="1:6" x14ac:dyDescent="0.25">
      <c r="A98" s="31">
        <v>12628</v>
      </c>
      <c r="B98" s="4" t="s">
        <v>28</v>
      </c>
      <c r="C98" s="4" t="s">
        <v>70</v>
      </c>
      <c r="D98" s="28">
        <v>8.5</v>
      </c>
      <c r="E98" s="28">
        <v>5</v>
      </c>
      <c r="F98" s="4">
        <v>2.4771000000000001</v>
      </c>
    </row>
    <row r="99" spans="1:6" x14ac:dyDescent="0.25">
      <c r="A99" s="31">
        <v>12628</v>
      </c>
      <c r="B99" s="4" t="s">
        <v>29</v>
      </c>
      <c r="C99" s="4" t="s">
        <v>70</v>
      </c>
      <c r="D99" s="28">
        <v>8.5</v>
      </c>
      <c r="E99" s="28">
        <v>0</v>
      </c>
      <c r="F99" s="4">
        <v>7.9542000000000002</v>
      </c>
    </row>
    <row r="100" spans="1:6" x14ac:dyDescent="0.25">
      <c r="A100" s="31">
        <v>12628</v>
      </c>
      <c r="B100" s="4" t="s">
        <v>29</v>
      </c>
      <c r="C100" s="4" t="s">
        <v>70</v>
      </c>
      <c r="D100" s="28">
        <v>8.5</v>
      </c>
      <c r="E100" s="28">
        <v>0.5</v>
      </c>
      <c r="F100" s="4">
        <v>4.6721000000000004</v>
      </c>
    </row>
    <row r="101" spans="1:6" x14ac:dyDescent="0.25">
      <c r="A101" s="31">
        <v>12628</v>
      </c>
      <c r="B101" s="4" t="s">
        <v>29</v>
      </c>
      <c r="C101" s="4" t="s">
        <v>70</v>
      </c>
      <c r="D101" s="28">
        <v>8.5</v>
      </c>
      <c r="E101" s="28">
        <v>1</v>
      </c>
      <c r="F101" s="4">
        <v>4.6334999999999997</v>
      </c>
    </row>
    <row r="102" spans="1:6" x14ac:dyDescent="0.25">
      <c r="A102" s="31">
        <v>12628</v>
      </c>
      <c r="B102" s="4" t="s">
        <v>29</v>
      </c>
      <c r="C102" s="4" t="s">
        <v>70</v>
      </c>
      <c r="D102" s="28">
        <v>8.5</v>
      </c>
      <c r="E102" s="28">
        <v>2</v>
      </c>
      <c r="F102" s="4">
        <v>4.2671999999999999</v>
      </c>
    </row>
    <row r="103" spans="1:6" x14ac:dyDescent="0.25">
      <c r="A103" s="31">
        <v>12628</v>
      </c>
      <c r="B103" s="4" t="s">
        <v>29</v>
      </c>
      <c r="C103" s="4" t="s">
        <v>70</v>
      </c>
      <c r="D103" s="28">
        <v>8.5</v>
      </c>
      <c r="E103" s="28">
        <v>3</v>
      </c>
      <c r="F103" s="4">
        <v>3.4983</v>
      </c>
    </row>
    <row r="104" spans="1:6" x14ac:dyDescent="0.25">
      <c r="A104" s="31">
        <v>12628</v>
      </c>
      <c r="B104" s="4" t="s">
        <v>29</v>
      </c>
      <c r="C104" s="4" t="s">
        <v>70</v>
      </c>
      <c r="D104" s="28">
        <v>8.5</v>
      </c>
      <c r="E104" s="28">
        <v>4</v>
      </c>
      <c r="F104" s="4">
        <v>2.1303000000000001</v>
      </c>
    </row>
    <row r="105" spans="1:6" x14ac:dyDescent="0.25">
      <c r="A105" s="31">
        <v>12628</v>
      </c>
      <c r="B105" s="4" t="s">
        <v>29</v>
      </c>
      <c r="C105" s="4" t="s">
        <v>70</v>
      </c>
      <c r="D105" s="28">
        <v>8.5</v>
      </c>
      <c r="E105" s="28">
        <v>5</v>
      </c>
      <c r="F105" s="4">
        <v>2.7888999999999999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4"/>
  <sheetViews>
    <sheetView zoomScale="80" zoomScaleNormal="80" workbookViewId="0"/>
  </sheetViews>
  <sheetFormatPr defaultRowHeight="15" x14ac:dyDescent="0.25"/>
  <cols>
    <col min="1" max="1" width="9.140625" style="4"/>
    <col min="2" max="3" width="9.85546875" style="4" customWidth="1"/>
    <col min="4" max="5" width="9.140625" style="4"/>
    <col min="6" max="6" width="11.140625" style="4" bestFit="1" customWidth="1"/>
    <col min="7" max="16384" width="9.140625" style="4"/>
  </cols>
  <sheetData>
    <row r="1" spans="1:14" ht="24" customHeight="1" x14ac:dyDescent="0.25">
      <c r="A1" s="7" t="s">
        <v>1</v>
      </c>
      <c r="B1" s="8" t="s">
        <v>2</v>
      </c>
      <c r="C1" s="8" t="s">
        <v>3</v>
      </c>
      <c r="D1" s="7" t="s">
        <v>4</v>
      </c>
      <c r="F1" s="7" t="s">
        <v>6</v>
      </c>
      <c r="G1" s="7" t="s">
        <v>7</v>
      </c>
      <c r="H1" s="7" t="s">
        <v>13</v>
      </c>
    </row>
    <row r="2" spans="1:14" x14ac:dyDescent="0.25">
      <c r="A2" s="4">
        <v>0</v>
      </c>
      <c r="B2" s="4">
        <v>7.9684999999999997</v>
      </c>
      <c r="C2" s="4">
        <f t="shared" ref="C2:C20" si="0">$G$5+LOG10($G$2*EXP(-$G$3*A2)+(1-$G$2)*EXP(-$G$4*A2))</f>
        <v>7.9680937135920917</v>
      </c>
      <c r="D2" s="4">
        <f t="shared" ref="D2:D20" si="1" xml:space="preserve"> (B2 - C2)^2</f>
        <v>1.6506864525075578E-7</v>
      </c>
      <c r="F2" s="4" t="s">
        <v>37</v>
      </c>
      <c r="G2" s="4">
        <v>0.99997818377932035</v>
      </c>
      <c r="H2" s="4">
        <v>2.3240801446411438E-5</v>
      </c>
      <c r="L2" s="5" t="s">
        <v>14</v>
      </c>
      <c r="M2" s="4">
        <v>0.29495475085434164</v>
      </c>
    </row>
    <row r="3" spans="1:14" x14ac:dyDescent="0.25">
      <c r="A3" s="4">
        <v>0.5</v>
      </c>
      <c r="B3" s="4">
        <v>3.7993000000000001</v>
      </c>
      <c r="C3" s="4">
        <f t="shared" si="0"/>
        <v>4.351955262740244</v>
      </c>
      <c r="D3" s="4">
        <f t="shared" si="1"/>
        <v>0.30542783943448804</v>
      </c>
      <c r="F3" s="4" t="s">
        <v>38</v>
      </c>
      <c r="G3" s="4">
        <v>16.784521376943118</v>
      </c>
      <c r="H3" s="4">
        <v>2.1154244587333926</v>
      </c>
      <c r="L3" s="5" t="s">
        <v>17</v>
      </c>
      <c r="M3" s="4">
        <f>SQRT(M2)</f>
        <v>0.54309736774757211</v>
      </c>
    </row>
    <row r="4" spans="1:14" x14ac:dyDescent="0.25">
      <c r="A4" s="4">
        <v>1</v>
      </c>
      <c r="B4" s="4">
        <v>2.2174999999999998</v>
      </c>
      <c r="C4" s="4">
        <f t="shared" si="0"/>
        <v>3.0073161134193009</v>
      </c>
      <c r="D4" s="4">
        <f t="shared" si="1"/>
        <v>0.62380949301677036</v>
      </c>
      <c r="F4" s="4" t="s">
        <v>39</v>
      </c>
      <c r="G4" s="4">
        <v>0.69445863516448492</v>
      </c>
      <c r="H4" s="4">
        <v>0.25418972651181865</v>
      </c>
      <c r="L4" s="5" t="s">
        <v>15</v>
      </c>
      <c r="M4" s="4">
        <v>0.9480913061325994</v>
      </c>
    </row>
    <row r="5" spans="1:14" x14ac:dyDescent="0.25">
      <c r="A5" s="4">
        <v>2</v>
      </c>
      <c r="B5" s="4">
        <v>3.0916999999999999</v>
      </c>
      <c r="C5" s="4">
        <f t="shared" si="0"/>
        <v>2.7036741254938539</v>
      </c>
      <c r="D5" s="4">
        <f t="shared" si="1"/>
        <v>0.15056407928625937</v>
      </c>
      <c r="F5" s="4" t="s">
        <v>8</v>
      </c>
      <c r="G5" s="4">
        <v>7.9680937135920917</v>
      </c>
      <c r="H5" s="4">
        <v>0.31355608104157756</v>
      </c>
      <c r="L5" s="5" t="s">
        <v>16</v>
      </c>
      <c r="M5" s="4">
        <v>0.93770956735911926</v>
      </c>
    </row>
    <row r="6" spans="1:14" x14ac:dyDescent="0.25">
      <c r="A6" s="4">
        <v>3</v>
      </c>
      <c r="B6" s="4">
        <v>2.5249999999999999</v>
      </c>
      <c r="C6" s="4">
        <f t="shared" si="0"/>
        <v>2.4020745721213101</v>
      </c>
      <c r="D6" s="4">
        <f t="shared" si="1"/>
        <v>1.5110660819158959E-2</v>
      </c>
      <c r="L6" s="5" t="s">
        <v>18</v>
      </c>
      <c r="M6" s="6" t="s">
        <v>58</v>
      </c>
      <c r="N6" s="4" t="s">
        <v>19</v>
      </c>
    </row>
    <row r="7" spans="1:14" x14ac:dyDescent="0.25">
      <c r="A7" s="4">
        <v>4</v>
      </c>
      <c r="B7" s="4">
        <v>1.8129</v>
      </c>
      <c r="C7" s="4">
        <f t="shared" si="0"/>
        <v>2.1004750189593109</v>
      </c>
      <c r="D7" s="4">
        <f t="shared" si="1"/>
        <v>8.2699391529448038E-2</v>
      </c>
      <c r="F7" s="7" t="s">
        <v>20</v>
      </c>
      <c r="H7" s="7"/>
    </row>
    <row r="8" spans="1:14" x14ac:dyDescent="0.25">
      <c r="A8" s="4">
        <v>0</v>
      </c>
      <c r="B8" s="4">
        <v>8.0531000000000006</v>
      </c>
      <c r="C8" s="4">
        <f t="shared" si="0"/>
        <v>7.9680937135920917</v>
      </c>
      <c r="D8" s="4">
        <f t="shared" si="1"/>
        <v>7.226068728863431E-3</v>
      </c>
      <c r="F8" s="4" t="s">
        <v>50</v>
      </c>
    </row>
    <row r="9" spans="1:14" x14ac:dyDescent="0.25">
      <c r="A9" s="4">
        <v>0.5</v>
      </c>
      <c r="B9" s="4">
        <v>4.0414000000000003</v>
      </c>
      <c r="C9" s="4">
        <f t="shared" si="0"/>
        <v>4.351955262740244</v>
      </c>
      <c r="D9" s="4">
        <f t="shared" si="1"/>
        <v>9.6444571215661801E-2</v>
      </c>
      <c r="F9" s="7" t="s">
        <v>22</v>
      </c>
    </row>
    <row r="10" spans="1:14" x14ac:dyDescent="0.25">
      <c r="A10" s="4">
        <v>1</v>
      </c>
      <c r="B10" s="4">
        <v>3.0148999999999999</v>
      </c>
      <c r="C10" s="4">
        <f t="shared" si="0"/>
        <v>3.0073161134193009</v>
      </c>
      <c r="D10" s="4">
        <f t="shared" si="1"/>
        <v>5.7515335668905961E-5</v>
      </c>
      <c r="F10" s="4" t="s">
        <v>50</v>
      </c>
    </row>
    <row r="11" spans="1:14" x14ac:dyDescent="0.25">
      <c r="A11" s="4">
        <v>2</v>
      </c>
      <c r="B11" s="4">
        <v>2.6857000000000002</v>
      </c>
      <c r="C11" s="4">
        <f t="shared" si="0"/>
        <v>2.7036741254938539</v>
      </c>
      <c r="D11" s="4">
        <f t="shared" si="1"/>
        <v>3.2306918726880105E-4</v>
      </c>
      <c r="F11" s="7" t="s">
        <v>24</v>
      </c>
    </row>
    <row r="12" spans="1:14" x14ac:dyDescent="0.25">
      <c r="A12" s="4">
        <v>3</v>
      </c>
      <c r="B12" s="4">
        <v>1.8129</v>
      </c>
      <c r="C12" s="4">
        <f t="shared" si="0"/>
        <v>2.4020745721213101</v>
      </c>
      <c r="D12" s="4">
        <f t="shared" si="1"/>
        <v>0.34712667643432893</v>
      </c>
      <c r="F12" s="35" t="s">
        <v>51</v>
      </c>
      <c r="G12" s="35"/>
      <c r="H12" s="35"/>
      <c r="I12" s="35"/>
      <c r="J12" s="35"/>
      <c r="K12" s="35"/>
      <c r="L12" s="35"/>
    </row>
    <row r="13" spans="1:14" x14ac:dyDescent="0.25">
      <c r="A13" s="4">
        <v>4</v>
      </c>
      <c r="B13" s="4">
        <v>2</v>
      </c>
      <c r="C13" s="4">
        <f t="shared" si="0"/>
        <v>2.1004750189593109</v>
      </c>
      <c r="D13" s="4">
        <f t="shared" si="1"/>
        <v>1.0095229434873881E-2</v>
      </c>
      <c r="F13" s="35"/>
      <c r="G13" s="35"/>
      <c r="H13" s="35"/>
      <c r="I13" s="35"/>
      <c r="J13" s="35"/>
      <c r="K13" s="35"/>
      <c r="L13" s="35"/>
    </row>
    <row r="14" spans="1:14" x14ac:dyDescent="0.25">
      <c r="A14" s="4">
        <v>5</v>
      </c>
      <c r="B14" s="4">
        <v>1.5441</v>
      </c>
      <c r="C14" s="4">
        <f t="shared" si="0"/>
        <v>1.7988754657973116</v>
      </c>
      <c r="D14" s="4">
        <f t="shared" si="1"/>
        <v>6.4910537972237087E-2</v>
      </c>
      <c r="F14" s="35"/>
      <c r="G14" s="35"/>
      <c r="H14" s="35"/>
      <c r="I14" s="35"/>
      <c r="J14" s="35"/>
      <c r="K14" s="35"/>
      <c r="L14" s="35"/>
    </row>
    <row r="15" spans="1:14" x14ac:dyDescent="0.25">
      <c r="A15" s="4">
        <v>0</v>
      </c>
      <c r="B15" s="4">
        <v>8.2479999999999993</v>
      </c>
      <c r="C15" s="4">
        <f t="shared" si="0"/>
        <v>7.9680937135920917</v>
      </c>
      <c r="D15" s="4">
        <f t="shared" si="1"/>
        <v>7.8347529170665606E-2</v>
      </c>
    </row>
    <row r="16" spans="1:14" x14ac:dyDescent="0.25">
      <c r="A16" s="4">
        <v>0.5</v>
      </c>
      <c r="B16" s="4">
        <v>5.2226999999999997</v>
      </c>
      <c r="C16" s="4">
        <f t="shared" si="0"/>
        <v>4.351955262740244</v>
      </c>
      <c r="D16" s="4">
        <f t="shared" si="1"/>
        <v>0.75819639746556089</v>
      </c>
    </row>
    <row r="17" spans="1:4" x14ac:dyDescent="0.25">
      <c r="A17" s="4">
        <v>1</v>
      </c>
      <c r="B17" s="4">
        <v>4.0846</v>
      </c>
      <c r="C17" s="4">
        <f t="shared" si="0"/>
        <v>3.0073161134193009</v>
      </c>
      <c r="D17" s="4">
        <f t="shared" si="1"/>
        <v>1.1605405722864164</v>
      </c>
    </row>
    <row r="18" spans="1:4" x14ac:dyDescent="0.25">
      <c r="A18" s="4">
        <v>2</v>
      </c>
      <c r="B18" s="4">
        <v>2.3323999999999998</v>
      </c>
      <c r="C18" s="4">
        <f t="shared" si="0"/>
        <v>2.7036741254938539</v>
      </c>
      <c r="D18" s="4">
        <f t="shared" si="1"/>
        <v>0.13784447626122612</v>
      </c>
    </row>
    <row r="19" spans="1:4" x14ac:dyDescent="0.25">
      <c r="A19" s="4">
        <v>3</v>
      </c>
      <c r="B19" s="4">
        <v>2.4548000000000001</v>
      </c>
      <c r="C19" s="4">
        <f t="shared" si="0"/>
        <v>2.4020745721213101</v>
      </c>
      <c r="D19" s="4">
        <f t="shared" si="1"/>
        <v>2.7799707449909349E-3</v>
      </c>
    </row>
    <row r="20" spans="1:4" x14ac:dyDescent="0.25">
      <c r="A20" s="4">
        <v>5</v>
      </c>
      <c r="B20" s="4">
        <v>2.5623</v>
      </c>
      <c r="C20" s="4">
        <f t="shared" si="0"/>
        <v>1.7988754657973116</v>
      </c>
      <c r="D20" s="4">
        <f t="shared" si="1"/>
        <v>0.58281701942259179</v>
      </c>
    </row>
    <row r="21" spans="1:4" x14ac:dyDescent="0.25">
      <c r="A21" s="7" t="s">
        <v>5</v>
      </c>
      <c r="D21" s="4">
        <f>SUM(D2:D20)</f>
        <v>4.4243212628151243</v>
      </c>
    </row>
    <row r="24" spans="1:4" x14ac:dyDescent="0.25">
      <c r="A24" s="4">
        <v>0</v>
      </c>
      <c r="C24" s="4">
        <f>$G$5+LOG10($G$2*EXP(-$G$3*A24)+(1-$G$2)*EXP(-$G$4*A24))</f>
        <v>7.9680937135920917</v>
      </c>
    </row>
    <row r="25" spans="1:4" x14ac:dyDescent="0.25">
      <c r="A25" s="4">
        <v>0.01</v>
      </c>
      <c r="C25" s="4">
        <f t="shared" ref="C25:C26" si="2">$G$5+LOG10($G$2*EXP(-$G$3*A25)+(1-$G$2)*EXP(-$G$4*A25))</f>
        <v>7.8952011174105001</v>
      </c>
    </row>
    <row r="26" spans="1:4" x14ac:dyDescent="0.25">
      <c r="A26" s="4">
        <v>0.02</v>
      </c>
      <c r="C26" s="4">
        <f t="shared" si="2"/>
        <v>7.8223088099519105</v>
      </c>
    </row>
    <row r="27" spans="1:4" x14ac:dyDescent="0.25">
      <c r="A27" s="4">
        <v>0.03</v>
      </c>
      <c r="C27" s="4">
        <f t="shared" ref="C27:C90" si="3">$G$5+LOG10($G$2*EXP(-$G$3*A27)+(1-$G$2)*EXP(-$G$4*A27))</f>
        <v>7.7494168416151368</v>
      </c>
    </row>
    <row r="28" spans="1:4" x14ac:dyDescent="0.25">
      <c r="A28" s="4">
        <v>0.04</v>
      </c>
      <c r="C28" s="4">
        <f t="shared" si="3"/>
        <v>7.6765252715958647</v>
      </c>
    </row>
    <row r="29" spans="1:4" x14ac:dyDescent="0.25">
      <c r="A29" s="4">
        <v>0.05</v>
      </c>
      <c r="C29" s="4">
        <f t="shared" si="3"/>
        <v>7.6036341694218699</v>
      </c>
    </row>
    <row r="30" spans="1:4" x14ac:dyDescent="0.25">
      <c r="A30" s="4">
        <v>0.06</v>
      </c>
      <c r="C30" s="4">
        <f t="shared" si="3"/>
        <v>7.5307436167560624</v>
      </c>
    </row>
    <row r="31" spans="1:4" x14ac:dyDescent="0.25">
      <c r="A31" s="4">
        <v>7.0000000000000007E-2</v>
      </c>
      <c r="C31" s="4">
        <f t="shared" si="3"/>
        <v>7.45785370951406</v>
      </c>
    </row>
    <row r="32" spans="1:4" x14ac:dyDescent="0.25">
      <c r="A32" s="4">
        <v>0.08</v>
      </c>
      <c r="C32" s="4">
        <f t="shared" si="3"/>
        <v>7.3849645603511016</v>
      </c>
    </row>
    <row r="33" spans="1:3" x14ac:dyDescent="0.25">
      <c r="A33" s="4">
        <v>0.09</v>
      </c>
      <c r="C33" s="4">
        <f t="shared" si="3"/>
        <v>7.3120763015826622</v>
      </c>
    </row>
    <row r="34" spans="1:3" x14ac:dyDescent="0.25">
      <c r="A34" s="4">
        <v>0.1</v>
      </c>
      <c r="C34" s="4">
        <f t="shared" si="3"/>
        <v>7.2391890886143067</v>
      </c>
    </row>
    <row r="35" spans="1:3" x14ac:dyDescent="0.25">
      <c r="A35" s="4">
        <v>0.11</v>
      </c>
      <c r="C35" s="4">
        <f t="shared" si="3"/>
        <v>7.1663031039694527</v>
      </c>
    </row>
    <row r="36" spans="1:3" x14ac:dyDescent="0.25">
      <c r="A36" s="4">
        <v>0.12</v>
      </c>
      <c r="C36" s="4">
        <f t="shared" si="3"/>
        <v>7.093418562019103</v>
      </c>
    </row>
    <row r="37" spans="1:3" x14ac:dyDescent="0.25">
      <c r="A37" s="4">
        <v>0.13</v>
      </c>
      <c r="C37" s="4">
        <f t="shared" si="3"/>
        <v>7.0205357145356553</v>
      </c>
    </row>
    <row r="38" spans="1:3" x14ac:dyDescent="0.25">
      <c r="A38" s="4">
        <v>0.13725000000000001</v>
      </c>
      <c r="C38" s="4">
        <f t="shared" si="3"/>
        <v>6.9676968757038065</v>
      </c>
    </row>
    <row r="39" spans="1:3" x14ac:dyDescent="0.25">
      <c r="A39" s="4">
        <v>0.15</v>
      </c>
      <c r="C39" s="4">
        <f t="shared" si="3"/>
        <v>6.8747763373281838</v>
      </c>
    </row>
    <row r="40" spans="1:3" x14ac:dyDescent="0.25">
      <c r="A40" s="4">
        <v>0.16</v>
      </c>
      <c r="C40" s="4">
        <f t="shared" si="3"/>
        <v>6.8019005627200002</v>
      </c>
    </row>
    <row r="41" spans="1:3" x14ac:dyDescent="0.25">
      <c r="A41" s="4">
        <v>0.17</v>
      </c>
      <c r="C41" s="4">
        <f t="shared" si="3"/>
        <v>6.729028012351665</v>
      </c>
    </row>
    <row r="42" spans="1:3" x14ac:dyDescent="0.25">
      <c r="A42" s="4">
        <v>0.18</v>
      </c>
      <c r="C42" s="4">
        <f t="shared" si="3"/>
        <v>6.6561592486921803</v>
      </c>
    </row>
    <row r="43" spans="1:3" x14ac:dyDescent="0.25">
      <c r="A43" s="4">
        <v>0.19</v>
      </c>
      <c r="C43" s="4">
        <f t="shared" si="3"/>
        <v>6.5832949322552743</v>
      </c>
    </row>
    <row r="44" spans="1:3" x14ac:dyDescent="0.25">
      <c r="A44" s="4">
        <v>0.2</v>
      </c>
      <c r="C44" s="4">
        <f t="shared" si="3"/>
        <v>6.5104358386601007</v>
      </c>
    </row>
    <row r="45" spans="1:3" x14ac:dyDescent="0.25">
      <c r="A45" s="4">
        <v>0.21</v>
      </c>
      <c r="C45" s="4">
        <f t="shared" si="3"/>
        <v>6.43758287864941</v>
      </c>
    </row>
    <row r="46" spans="1:3" x14ac:dyDescent="0.25">
      <c r="A46" s="4">
        <v>0.22</v>
      </c>
      <c r="C46" s="4">
        <f t="shared" si="3"/>
        <v>6.364737121573647</v>
      </c>
    </row>
    <row r="47" spans="1:3" x14ac:dyDescent="0.25">
      <c r="A47" s="4">
        <v>0.23</v>
      </c>
      <c r="C47" s="4">
        <f t="shared" si="3"/>
        <v>6.2918998229351386</v>
      </c>
    </row>
    <row r="48" spans="1:3" x14ac:dyDescent="0.25">
      <c r="A48" s="4">
        <v>0.24</v>
      </c>
      <c r="C48" s="4">
        <f t="shared" si="3"/>
        <v>6.2190724566862317</v>
      </c>
    </row>
    <row r="49" spans="1:3" x14ac:dyDescent="0.25">
      <c r="A49" s="4">
        <v>0.25</v>
      </c>
      <c r="C49" s="4">
        <f t="shared" si="3"/>
        <v>6.1462567530907029</v>
      </c>
    </row>
    <row r="50" spans="1:3" x14ac:dyDescent="0.25">
      <c r="A50" s="4">
        <v>0.26</v>
      </c>
      <c r="C50" s="4">
        <f t="shared" si="3"/>
        <v>6.0734547430912844</v>
      </c>
    </row>
    <row r="51" spans="1:3" x14ac:dyDescent="0.25">
      <c r="A51" s="4">
        <v>0.27</v>
      </c>
      <c r="C51" s="4">
        <f t="shared" si="3"/>
        <v>6.0006688102801107</v>
      </c>
    </row>
    <row r="52" spans="1:3" x14ac:dyDescent="0.25">
      <c r="A52" s="4">
        <v>0.28000000000000003</v>
      </c>
      <c r="C52" s="4">
        <f t="shared" si="3"/>
        <v>5.9279017517456616</v>
      </c>
    </row>
    <row r="53" spans="1:3" x14ac:dyDescent="0.25">
      <c r="A53" s="4">
        <v>0.28999999999999998</v>
      </c>
      <c r="C53" s="4">
        <f t="shared" si="3"/>
        <v>5.8551568492720367</v>
      </c>
    </row>
    <row r="54" spans="1:3" x14ac:dyDescent="0.25">
      <c r="A54" s="4">
        <v>0.3</v>
      </c>
      <c r="C54" s="4">
        <f t="shared" si="3"/>
        <v>5.7824379525963039</v>
      </c>
    </row>
    <row r="55" spans="1:3" x14ac:dyDescent="0.25">
      <c r="A55" s="4">
        <v>0.31</v>
      </c>
      <c r="C55" s="4">
        <f t="shared" si="3"/>
        <v>5.7097495766896653</v>
      </c>
    </row>
    <row r="56" spans="1:3" x14ac:dyDescent="0.25">
      <c r="A56" s="4">
        <v>0.32</v>
      </c>
      <c r="C56" s="4">
        <f t="shared" si="3"/>
        <v>5.637097015319311</v>
      </c>
    </row>
    <row r="57" spans="1:3" x14ac:dyDescent="0.25">
      <c r="A57" s="4">
        <v>0.33</v>
      </c>
      <c r="C57" s="4">
        <f t="shared" si="3"/>
        <v>5.5644864734708825</v>
      </c>
    </row>
    <row r="58" spans="1:3" x14ac:dyDescent="0.25">
      <c r="A58" s="4">
        <v>0.34</v>
      </c>
      <c r="C58" s="4">
        <f t="shared" si="3"/>
        <v>5.4919252215647454</v>
      </c>
    </row>
    <row r="59" spans="1:3" x14ac:dyDescent="0.25">
      <c r="A59" s="4">
        <v>0.35</v>
      </c>
      <c r="C59" s="4">
        <f t="shared" si="3"/>
        <v>5.4194217747790141</v>
      </c>
    </row>
    <row r="60" spans="1:3" x14ac:dyDescent="0.25">
      <c r="A60" s="4">
        <v>0.36</v>
      </c>
      <c r="C60" s="4">
        <f t="shared" si="3"/>
        <v>5.3469861011904651</v>
      </c>
    </row>
    <row r="61" spans="1:3" x14ac:dyDescent="0.25">
      <c r="A61" s="4">
        <v>0.37</v>
      </c>
      <c r="C61" s="4">
        <f t="shared" si="3"/>
        <v>5.2746298628477932</v>
      </c>
    </row>
    <row r="62" spans="1:3" x14ac:dyDescent="0.25">
      <c r="A62" s="4">
        <v>0.38</v>
      </c>
      <c r="C62" s="4">
        <f t="shared" si="3"/>
        <v>5.2023666942787674</v>
      </c>
    </row>
    <row r="63" spans="1:3" x14ac:dyDescent="0.25">
      <c r="A63" s="4">
        <v>0.39</v>
      </c>
      <c r="C63" s="4">
        <f t="shared" si="3"/>
        <v>5.130212523271978</v>
      </c>
    </row>
    <row r="64" spans="1:3" x14ac:dyDescent="0.25">
      <c r="A64" s="4">
        <v>0.4</v>
      </c>
      <c r="C64" s="4">
        <f t="shared" si="3"/>
        <v>5.0581859390185322</v>
      </c>
    </row>
    <row r="65" spans="1:3" x14ac:dyDescent="0.25">
      <c r="A65" s="4">
        <v>0.41</v>
      </c>
      <c r="C65" s="4">
        <f t="shared" si="3"/>
        <v>4.9863086127839544</v>
      </c>
    </row>
    <row r="66" spans="1:3" x14ac:dyDescent="0.25">
      <c r="A66" s="4">
        <v>0.42</v>
      </c>
      <c r="C66" s="4">
        <f t="shared" si="3"/>
        <v>4.9146057761156277</v>
      </c>
    </row>
    <row r="67" spans="1:3" x14ac:dyDescent="0.25">
      <c r="A67" s="4">
        <v>0.43</v>
      </c>
      <c r="C67" s="4">
        <f t="shared" si="3"/>
        <v>4.8431067610553518</v>
      </c>
    </row>
    <row r="68" spans="1:3" x14ac:dyDescent="0.25">
      <c r="A68" s="4">
        <v>0.44</v>
      </c>
      <c r="C68" s="4">
        <f t="shared" si="3"/>
        <v>4.7718456057612126</v>
      </c>
    </row>
    <row r="69" spans="1:3" x14ac:dyDescent="0.25">
      <c r="A69" s="4">
        <v>0.45</v>
      </c>
      <c r="C69" s="4">
        <f t="shared" si="3"/>
        <v>4.7008617271449769</v>
      </c>
    </row>
    <row r="70" spans="1:3" x14ac:dyDescent="0.25">
      <c r="A70" s="4">
        <v>0.46</v>
      </c>
      <c r="C70" s="4">
        <f t="shared" si="3"/>
        <v>4.6302006593494012</v>
      </c>
    </row>
    <row r="71" spans="1:3" x14ac:dyDescent="0.25">
      <c r="A71" s="4">
        <v>0.47</v>
      </c>
      <c r="C71" s="4">
        <f t="shared" si="3"/>
        <v>4.5599148528247326</v>
      </c>
    </row>
    <row r="72" spans="1:3" x14ac:dyDescent="0.25">
      <c r="A72" s="4">
        <v>0.48</v>
      </c>
      <c r="C72" s="4">
        <f t="shared" si="3"/>
        <v>4.4900645230770504</v>
      </c>
    </row>
    <row r="73" spans="1:3" x14ac:dyDescent="0.25">
      <c r="A73" s="4">
        <v>0.49</v>
      </c>
      <c r="C73" s="4">
        <f t="shared" si="3"/>
        <v>4.4207185304996663</v>
      </c>
    </row>
    <row r="74" spans="1:3" x14ac:dyDescent="0.25">
      <c r="A74" s="4">
        <v>0.5</v>
      </c>
      <c r="C74" s="4">
        <f t="shared" si="3"/>
        <v>4.351955262740244</v>
      </c>
    </row>
    <row r="75" spans="1:3" x14ac:dyDescent="0.25">
      <c r="A75" s="4">
        <v>0.51</v>
      </c>
      <c r="C75" s="4">
        <f t="shared" si="3"/>
        <v>4.2838634785877776</v>
      </c>
    </row>
    <row r="76" spans="1:3" x14ac:dyDescent="0.25">
      <c r="A76" s="4">
        <v>0.52</v>
      </c>
      <c r="C76" s="4">
        <f t="shared" si="3"/>
        <v>4.216543057400739</v>
      </c>
    </row>
    <row r="77" spans="1:3" x14ac:dyDescent="0.25">
      <c r="A77" s="4">
        <v>0.53</v>
      </c>
      <c r="C77" s="4">
        <f t="shared" si="3"/>
        <v>4.1501055810515357</v>
      </c>
    </row>
    <row r="78" spans="1:3" x14ac:dyDescent="0.25">
      <c r="A78" s="4">
        <v>0.54</v>
      </c>
      <c r="C78" s="4">
        <f t="shared" si="3"/>
        <v>4.0846746572502806</v>
      </c>
    </row>
    <row r="79" spans="1:3" x14ac:dyDescent="0.25">
      <c r="A79" s="4">
        <v>0.55000000000000004</v>
      </c>
      <c r="C79" s="4">
        <f t="shared" si="3"/>
        <v>4.0203858757894935</v>
      </c>
    </row>
    <row r="80" spans="1:3" x14ac:dyDescent="0.25">
      <c r="A80" s="4">
        <v>0.56000000000000005</v>
      </c>
      <c r="C80" s="4">
        <f t="shared" si="3"/>
        <v>3.9573862756220715</v>
      </c>
    </row>
    <row r="81" spans="1:3" x14ac:dyDescent="0.25">
      <c r="A81" s="4">
        <v>0.56999999999999995</v>
      </c>
      <c r="C81" s="4">
        <f t="shared" si="3"/>
        <v>3.8958331947775084</v>
      </c>
    </row>
    <row r="82" spans="1:3" x14ac:dyDescent="0.25">
      <c r="A82" s="4">
        <v>0.57999999999999996</v>
      </c>
      <c r="C82" s="4">
        <f t="shared" si="3"/>
        <v>3.8358923819261124</v>
      </c>
    </row>
    <row r="83" spans="1:3" x14ac:dyDescent="0.25">
      <c r="A83" s="4">
        <v>0.59</v>
      </c>
      <c r="C83" s="4">
        <f t="shared" si="3"/>
        <v>3.777735273289311</v>
      </c>
    </row>
    <row r="84" spans="1:3" x14ac:dyDescent="0.25">
      <c r="A84" s="4">
        <v>0.6</v>
      </c>
      <c r="C84" s="4">
        <f t="shared" si="3"/>
        <v>3.7215353862034526</v>
      </c>
    </row>
    <row r="85" spans="1:3" x14ac:dyDescent="0.25">
      <c r="A85" s="4">
        <v>0.61</v>
      </c>
      <c r="C85" s="4">
        <f t="shared" si="3"/>
        <v>3.6674638532170123</v>
      </c>
    </row>
    <row r="86" spans="1:3" x14ac:dyDescent="0.25">
      <c r="A86" s="4">
        <v>0.62</v>
      </c>
      <c r="C86" s="4">
        <f t="shared" si="3"/>
        <v>3.615684216007395</v>
      </c>
    </row>
    <row r="87" spans="1:3" x14ac:dyDescent="0.25">
      <c r="A87" s="4">
        <v>0.63</v>
      </c>
      <c r="C87" s="4">
        <f t="shared" si="3"/>
        <v>3.5663467083999594</v>
      </c>
    </row>
    <row r="88" spans="1:3" x14ac:dyDescent="0.25">
      <c r="A88" s="4">
        <v>0.64</v>
      </c>
      <c r="C88" s="4">
        <f t="shared" si="3"/>
        <v>3.5195823673354845</v>
      </c>
    </row>
    <row r="89" spans="1:3" x14ac:dyDescent="0.25">
      <c r="A89" s="4">
        <v>0.65</v>
      </c>
      <c r="C89" s="4">
        <f t="shared" si="3"/>
        <v>3.4754973992646159</v>
      </c>
    </row>
    <row r="90" spans="1:3" x14ac:dyDescent="0.25">
      <c r="A90" s="4">
        <v>0.66</v>
      </c>
      <c r="C90" s="4">
        <f t="shared" si="3"/>
        <v>3.4341682749463294</v>
      </c>
    </row>
    <row r="91" spans="1:3" x14ac:dyDescent="0.25">
      <c r="A91" s="4">
        <v>0.67</v>
      </c>
      <c r="C91" s="4">
        <f t="shared" ref="C91:C154" si="4">$G$5+LOG10($G$2*EXP(-$G$3*A91)+(1-$G$2)*EXP(-$G$4*A91))</f>
        <v>3.3956380099041015</v>
      </c>
    </row>
    <row r="92" spans="1:3" x14ac:dyDescent="0.25">
      <c r="A92" s="4">
        <v>0.68</v>
      </c>
      <c r="C92" s="4">
        <f t="shared" si="4"/>
        <v>3.3599140031693748</v>
      </c>
    </row>
    <row r="93" spans="1:3" x14ac:dyDescent="0.25">
      <c r="A93" s="4">
        <v>0.69</v>
      </c>
      <c r="C93" s="4">
        <f t="shared" si="4"/>
        <v>3.3269676605245548</v>
      </c>
    </row>
    <row r="94" spans="1:3" x14ac:dyDescent="0.25">
      <c r="A94" s="4">
        <v>0.7</v>
      </c>
      <c r="C94" s="4">
        <f t="shared" si="4"/>
        <v>3.2967358423868927</v>
      </c>
    </row>
    <row r="95" spans="1:3" x14ac:dyDescent="0.25">
      <c r="A95" s="4">
        <v>0.71</v>
      </c>
      <c r="C95" s="4">
        <f t="shared" si="4"/>
        <v>3.2691239832105889</v>
      </c>
    </row>
    <row r="96" spans="1:3" x14ac:dyDescent="0.25">
      <c r="A96" s="4">
        <v>0.72</v>
      </c>
      <c r="C96" s="4">
        <f t="shared" si="4"/>
        <v>3.2440105632090699</v>
      </c>
    </row>
    <row r="97" spans="1:3" x14ac:dyDescent="0.25">
      <c r="A97" s="4">
        <v>0.73</v>
      </c>
      <c r="C97" s="4">
        <f t="shared" si="4"/>
        <v>3.2212525015095403</v>
      </c>
    </row>
    <row r="98" spans="1:3" x14ac:dyDescent="0.25">
      <c r="A98" s="4">
        <v>0.74</v>
      </c>
      <c r="C98" s="4">
        <f t="shared" si="4"/>
        <v>3.2006909960654868</v>
      </c>
    </row>
    <row r="99" spans="1:3" x14ac:dyDescent="0.25">
      <c r="A99" s="4">
        <v>0.75</v>
      </c>
      <c r="C99" s="4">
        <f t="shared" si="4"/>
        <v>3.1821573578108691</v>
      </c>
    </row>
    <row r="100" spans="1:3" x14ac:dyDescent="0.25">
      <c r="A100" s="4">
        <v>0.76</v>
      </c>
      <c r="C100" s="4">
        <f t="shared" si="4"/>
        <v>3.1654784601066259</v>
      </c>
    </row>
    <row r="101" spans="1:3" x14ac:dyDescent="0.25">
      <c r="A101" s="4">
        <v>0.77</v>
      </c>
      <c r="C101" s="4">
        <f t="shared" si="4"/>
        <v>3.1504815282098306</v>
      </c>
    </row>
    <row r="102" spans="1:3" x14ac:dyDescent="0.25">
      <c r="A102" s="4">
        <v>0.78</v>
      </c>
      <c r="C102" s="4">
        <f t="shared" si="4"/>
        <v>3.1369981054979759</v>
      </c>
    </row>
    <row r="103" spans="1:3" x14ac:dyDescent="0.25">
      <c r="A103" s="4">
        <v>0.79</v>
      </c>
      <c r="C103" s="4">
        <f t="shared" si="4"/>
        <v>3.1248671359459692</v>
      </c>
    </row>
    <row r="104" spans="1:3" x14ac:dyDescent="0.25">
      <c r="A104" s="4">
        <v>0.8</v>
      </c>
      <c r="C104" s="4">
        <f t="shared" si="4"/>
        <v>3.113937184848699</v>
      </c>
    </row>
    <row r="105" spans="1:3" x14ac:dyDescent="0.25">
      <c r="A105" s="4">
        <v>0.81</v>
      </c>
      <c r="C105" s="4">
        <f t="shared" si="4"/>
        <v>3.1040678775451882</v>
      </c>
    </row>
    <row r="106" spans="1:3" x14ac:dyDescent="0.25">
      <c r="A106" s="4">
        <v>0.82</v>
      </c>
      <c r="C106" s="4">
        <f t="shared" si="4"/>
        <v>3.0951306696252967</v>
      </c>
    </row>
    <row r="107" spans="1:3" x14ac:dyDescent="0.25">
      <c r="A107" s="4">
        <v>0.83</v>
      </c>
      <c r="C107" s="4">
        <f t="shared" si="4"/>
        <v>3.087009075670383</v>
      </c>
    </row>
    <row r="108" spans="1:3" x14ac:dyDescent="0.25">
      <c r="A108" s="4">
        <v>0.84</v>
      </c>
      <c r="C108" s="4">
        <f t="shared" si="4"/>
        <v>3.0795984822339824</v>
      </c>
    </row>
    <row r="109" spans="1:3" x14ac:dyDescent="0.25">
      <c r="A109" s="4">
        <v>0.85</v>
      </c>
      <c r="C109" s="4">
        <f t="shared" si="4"/>
        <v>3.0728056597519604</v>
      </c>
    </row>
    <row r="110" spans="1:3" x14ac:dyDescent="0.25">
      <c r="A110" s="4">
        <v>0.86</v>
      </c>
      <c r="C110" s="4">
        <f t="shared" si="4"/>
        <v>3.066548071847091</v>
      </c>
    </row>
    <row r="111" spans="1:3" x14ac:dyDescent="0.25">
      <c r="A111" s="4">
        <v>0.87</v>
      </c>
      <c r="C111" s="4">
        <f t="shared" si="4"/>
        <v>3.0607530624246717</v>
      </c>
    </row>
    <row r="112" spans="1:3" x14ac:dyDescent="0.25">
      <c r="A112" s="4">
        <v>0.88</v>
      </c>
      <c r="C112" s="4">
        <f t="shared" si="4"/>
        <v>3.0553569833077203</v>
      </c>
    </row>
    <row r="113" spans="1:3" x14ac:dyDescent="0.25">
      <c r="A113" s="4">
        <v>0.89</v>
      </c>
      <c r="C113" s="4">
        <f t="shared" si="4"/>
        <v>3.0503043092654343</v>
      </c>
    </row>
    <row r="114" spans="1:3" x14ac:dyDescent="0.25">
      <c r="A114" s="4">
        <v>0.9</v>
      </c>
      <c r="C114" s="4">
        <f t="shared" si="4"/>
        <v>3.0455467737785762</v>
      </c>
    </row>
    <row r="115" spans="1:3" x14ac:dyDescent="0.25">
      <c r="A115" s="4">
        <v>0.91</v>
      </c>
      <c r="C115" s="4">
        <f t="shared" si="4"/>
        <v>3.0410425479151106</v>
      </c>
    </row>
    <row r="116" spans="1:3" x14ac:dyDescent="0.25">
      <c r="A116" s="4">
        <v>0.92</v>
      </c>
      <c r="C116" s="4">
        <f t="shared" si="4"/>
        <v>3.036755476122222</v>
      </c>
    </row>
    <row r="117" spans="1:3" x14ac:dyDescent="0.25">
      <c r="A117" s="4">
        <v>0.93</v>
      </c>
      <c r="C117" s="4">
        <f t="shared" si="4"/>
        <v>3.0326543762878853</v>
      </c>
    </row>
    <row r="118" spans="1:3" x14ac:dyDescent="0.25">
      <c r="A118" s="4">
        <v>0.94</v>
      </c>
      <c r="C118" s="4">
        <f t="shared" si="4"/>
        <v>3.0287124067385305</v>
      </c>
    </row>
    <row r="119" spans="1:3" x14ac:dyDescent="0.25">
      <c r="A119" s="4">
        <v>0.95</v>
      </c>
      <c r="C119" s="4">
        <f t="shared" si="4"/>
        <v>3.0249064995708057</v>
      </c>
    </row>
    <row r="120" spans="1:3" x14ac:dyDescent="0.25">
      <c r="A120" s="4">
        <v>0.96</v>
      </c>
      <c r="C120" s="4">
        <f t="shared" si="4"/>
        <v>3.0212168575477429</v>
      </c>
    </row>
    <row r="121" spans="1:3" x14ac:dyDescent="0.25">
      <c r="A121" s="4">
        <v>0.97</v>
      </c>
      <c r="C121" s="4">
        <f t="shared" si="4"/>
        <v>3.017626510451513</v>
      </c>
    </row>
    <row r="122" spans="1:3" x14ac:dyDescent="0.25">
      <c r="A122" s="4">
        <v>0.98</v>
      </c>
      <c r="C122" s="4">
        <f t="shared" si="4"/>
        <v>3.0141209260538968</v>
      </c>
    </row>
    <row r="123" spans="1:3" x14ac:dyDescent="0.25">
      <c r="A123" s="4">
        <v>0.99</v>
      </c>
      <c r="C123" s="4">
        <f t="shared" si="4"/>
        <v>3.0106876705654297</v>
      </c>
    </row>
    <row r="124" spans="1:3" x14ac:dyDescent="0.25">
      <c r="A124" s="4">
        <v>1</v>
      </c>
      <c r="C124" s="4">
        <f t="shared" si="4"/>
        <v>3.0073161134193009</v>
      </c>
    </row>
    <row r="125" spans="1:3" x14ac:dyDescent="0.25">
      <c r="A125" s="4">
        <v>1.01</v>
      </c>
      <c r="C125" s="4">
        <f t="shared" si="4"/>
        <v>3.0039971714344809</v>
      </c>
    </row>
    <row r="126" spans="1:3" x14ac:dyDescent="0.25">
      <c r="A126" s="4">
        <v>1.02</v>
      </c>
      <c r="C126" s="4">
        <f t="shared" si="4"/>
        <v>3.0007230877095807</v>
      </c>
    </row>
    <row r="127" spans="1:3" x14ac:dyDescent="0.25">
      <c r="A127" s="4">
        <v>1.03</v>
      </c>
      <c r="C127" s="4">
        <f t="shared" si="4"/>
        <v>2.9974872409709832</v>
      </c>
    </row>
    <row r="128" spans="1:3" x14ac:dyDescent="0.25">
      <c r="A128" s="4">
        <v>1.04</v>
      </c>
      <c r="C128" s="4">
        <f t="shared" si="4"/>
        <v>2.9942839814985751</v>
      </c>
    </row>
    <row r="129" spans="1:3" x14ac:dyDescent="0.25">
      <c r="A129" s="4">
        <v>1.05</v>
      </c>
      <c r="C129" s="4">
        <f t="shared" si="4"/>
        <v>2.9911084901547049</v>
      </c>
    </row>
    <row r="130" spans="1:3" x14ac:dyDescent="0.25">
      <c r="A130" s="4">
        <v>1.06</v>
      </c>
      <c r="C130" s="4">
        <f t="shared" si="4"/>
        <v>2.9879566574305096</v>
      </c>
    </row>
    <row r="131" spans="1:3" x14ac:dyDescent="0.25">
      <c r="A131" s="4">
        <v>1.07</v>
      </c>
      <c r="C131" s="4">
        <f t="shared" si="4"/>
        <v>2.9848249797885442</v>
      </c>
    </row>
    <row r="132" spans="1:3" x14ac:dyDescent="0.25">
      <c r="A132" s="4">
        <v>1.08</v>
      </c>
      <c r="C132" s="4">
        <f t="shared" si="4"/>
        <v>2.981710470916358</v>
      </c>
    </row>
    <row r="133" spans="1:3" x14ac:dyDescent="0.25">
      <c r="A133" s="4">
        <v>1.0900000000000001</v>
      </c>
      <c r="C133" s="4">
        <f t="shared" si="4"/>
        <v>2.9786105858099203</v>
      </c>
    </row>
    <row r="134" spans="1:3" x14ac:dyDescent="0.25">
      <c r="A134" s="4">
        <v>1.1000000000000001</v>
      </c>
      <c r="C134" s="4">
        <f t="shared" si="4"/>
        <v>2.9755231558783839</v>
      </c>
    </row>
    <row r="135" spans="1:3" x14ac:dyDescent="0.25">
      <c r="A135" s="4">
        <v>1.1100000000000001</v>
      </c>
      <c r="C135" s="4">
        <f t="shared" si="4"/>
        <v>2.9724463335037106</v>
      </c>
    </row>
    <row r="136" spans="1:3" x14ac:dyDescent="0.25">
      <c r="A136" s="4">
        <v>1.1200000000000001</v>
      </c>
      <c r="C136" s="4">
        <f t="shared" si="4"/>
        <v>2.9693785447019563</v>
      </c>
    </row>
    <row r="137" spans="1:3" x14ac:dyDescent="0.25">
      <c r="A137" s="4">
        <v>1.1299999999999999</v>
      </c>
      <c r="C137" s="4">
        <f t="shared" si="4"/>
        <v>2.9663184487199556</v>
      </c>
    </row>
    <row r="138" spans="1:3" x14ac:dyDescent="0.25">
      <c r="A138" s="4">
        <v>1.1399999999999999</v>
      </c>
      <c r="C138" s="4">
        <f t="shared" si="4"/>
        <v>2.9632649035641068</v>
      </c>
    </row>
    <row r="139" spans="1:3" x14ac:dyDescent="0.25">
      <c r="A139" s="4">
        <v>1.1499999999999999</v>
      </c>
      <c r="C139" s="4">
        <f t="shared" si="4"/>
        <v>2.9602169365995721</v>
      </c>
    </row>
    <row r="140" spans="1:3" x14ac:dyDescent="0.25">
      <c r="A140" s="4">
        <v>1.1599999999999999</v>
      </c>
      <c r="C140" s="4">
        <f t="shared" si="4"/>
        <v>2.9571737194808003</v>
      </c>
    </row>
    <row r="141" spans="1:3" x14ac:dyDescent="0.25">
      <c r="A141" s="4">
        <v>1.17</v>
      </c>
      <c r="C141" s="4">
        <f t="shared" si="4"/>
        <v>2.9541345467801614</v>
      </c>
    </row>
    <row r="142" spans="1:3" x14ac:dyDescent="0.25">
      <c r="A142" s="4">
        <v>1.18</v>
      </c>
      <c r="C142" s="4">
        <f t="shared" si="4"/>
        <v>2.9510988177726887</v>
      </c>
    </row>
    <row r="143" spans="1:3" x14ac:dyDescent="0.25">
      <c r="A143" s="4">
        <v>1.19</v>
      </c>
      <c r="C143" s="4">
        <f t="shared" si="4"/>
        <v>2.9480660209134149</v>
      </c>
    </row>
    <row r="144" spans="1:3" x14ac:dyDescent="0.25">
      <c r="A144" s="4">
        <v>1.2</v>
      </c>
      <c r="C144" s="4">
        <f t="shared" si="4"/>
        <v>2.9450357206111217</v>
      </c>
    </row>
    <row r="145" spans="1:3" x14ac:dyDescent="0.25">
      <c r="A145" s="4">
        <v>1.21</v>
      </c>
      <c r="C145" s="4">
        <f t="shared" si="4"/>
        <v>2.9420075459601307</v>
      </c>
    </row>
    <row r="146" spans="1:3" x14ac:dyDescent="0.25">
      <c r="A146" s="4">
        <v>1.22</v>
      </c>
      <c r="C146" s="4">
        <f t="shared" si="4"/>
        <v>2.938981181141231</v>
      </c>
    </row>
    <row r="147" spans="1:3" x14ac:dyDescent="0.25">
      <c r="A147" s="4">
        <v>1.23</v>
      </c>
      <c r="C147" s="4">
        <f t="shared" si="4"/>
        <v>2.9359563572452085</v>
      </c>
    </row>
    <row r="148" spans="1:3" x14ac:dyDescent="0.25">
      <c r="A148" s="4">
        <v>1.24</v>
      </c>
      <c r="C148" s="4">
        <f t="shared" si="4"/>
        <v>2.9329328453086596</v>
      </c>
    </row>
    <row r="149" spans="1:3" x14ac:dyDescent="0.25">
      <c r="A149" s="4">
        <v>1.25</v>
      </c>
      <c r="C149" s="4">
        <f t="shared" si="4"/>
        <v>2.929910450382712</v>
      </c>
    </row>
    <row r="150" spans="1:3" x14ac:dyDescent="0.25">
      <c r="A150" s="4">
        <v>1.26</v>
      </c>
      <c r="C150" s="4">
        <f t="shared" si="4"/>
        <v>2.9268890064817406</v>
      </c>
    </row>
    <row r="151" spans="1:3" x14ac:dyDescent="0.25">
      <c r="A151" s="4">
        <v>1.27</v>
      </c>
      <c r="C151" s="4">
        <f t="shared" si="4"/>
        <v>2.9238683722816941</v>
      </c>
    </row>
    <row r="152" spans="1:3" x14ac:dyDescent="0.25">
      <c r="A152" s="4">
        <v>1.28</v>
      </c>
      <c r="C152" s="4">
        <f t="shared" si="4"/>
        <v>2.9208484274569466</v>
      </c>
    </row>
    <row r="153" spans="1:3" x14ac:dyDescent="0.25">
      <c r="A153" s="4">
        <v>1.29</v>
      </c>
      <c r="C153" s="4">
        <f t="shared" si="4"/>
        <v>2.9178290695609892</v>
      </c>
    </row>
    <row r="154" spans="1:3" x14ac:dyDescent="0.25">
      <c r="A154" s="4">
        <v>1.3</v>
      </c>
      <c r="C154" s="4">
        <f t="shared" si="4"/>
        <v>2.9148102113702992</v>
      </c>
    </row>
    <row r="155" spans="1:3" x14ac:dyDescent="0.25">
      <c r="A155" s="4">
        <v>1.31</v>
      </c>
      <c r="C155" s="4">
        <f t="shared" ref="C155:C218" si="5">$G$5+LOG10($G$2*EXP(-$G$3*A155)+(1-$G$2)*EXP(-$G$4*A155))</f>
        <v>2.9117917786226606</v>
      </c>
    </row>
    <row r="156" spans="1:3" x14ac:dyDescent="0.25">
      <c r="A156" s="4">
        <v>1.32</v>
      </c>
      <c r="C156" s="4">
        <f t="shared" si="5"/>
        <v>2.9087737080914025</v>
      </c>
    </row>
    <row r="157" spans="1:3" x14ac:dyDescent="0.25">
      <c r="A157" s="4">
        <v>1.33</v>
      </c>
      <c r="C157" s="4">
        <f t="shared" si="5"/>
        <v>2.9057559459456854</v>
      </c>
    </row>
    <row r="158" spans="1:3" x14ac:dyDescent="0.25">
      <c r="A158" s="4">
        <v>1.34</v>
      </c>
      <c r="C158" s="4">
        <f t="shared" si="5"/>
        <v>2.9027384463543742</v>
      </c>
    </row>
    <row r="159" spans="1:3" x14ac:dyDescent="0.25">
      <c r="A159" s="4">
        <v>1.35</v>
      </c>
      <c r="C159" s="4">
        <f t="shared" si="5"/>
        <v>2.8997211702973171</v>
      </c>
    </row>
    <row r="160" spans="1:3" x14ac:dyDescent="0.25">
      <c r="A160" s="4">
        <v>1.36</v>
      </c>
      <c r="C160" s="4">
        <f t="shared" si="5"/>
        <v>2.8967040845532388</v>
      </c>
    </row>
    <row r="161" spans="1:3" x14ac:dyDescent="0.25">
      <c r="A161" s="4">
        <v>1.37</v>
      </c>
      <c r="C161" s="4">
        <f t="shared" si="5"/>
        <v>2.8936871608380086</v>
      </c>
    </row>
    <row r="162" spans="1:3" x14ac:dyDescent="0.25">
      <c r="A162" s="4">
        <v>1.38</v>
      </c>
      <c r="C162" s="4">
        <f t="shared" si="5"/>
        <v>2.8906703750709539</v>
      </c>
    </row>
    <row r="163" spans="1:3" x14ac:dyDescent="0.25">
      <c r="A163" s="4">
        <v>1.39</v>
      </c>
      <c r="C163" s="4">
        <f t="shared" si="5"/>
        <v>2.8876537067501875</v>
      </c>
    </row>
    <row r="164" spans="1:3" x14ac:dyDescent="0.25">
      <c r="A164" s="4">
        <v>1.4</v>
      </c>
      <c r="C164" s="4">
        <f t="shared" si="5"/>
        <v>2.8846371384207625</v>
      </c>
    </row>
    <row r="165" spans="1:3" x14ac:dyDescent="0.25">
      <c r="A165" s="4">
        <v>1.41</v>
      </c>
      <c r="C165" s="4">
        <f t="shared" si="5"/>
        <v>2.8816206552218597</v>
      </c>
    </row>
    <row r="166" spans="1:3" x14ac:dyDescent="0.25">
      <c r="A166" s="4">
        <v>1.42</v>
      </c>
      <c r="C166" s="4">
        <f t="shared" si="5"/>
        <v>2.8786042445012603</v>
      </c>
    </row>
    <row r="167" spans="1:3" x14ac:dyDescent="0.25">
      <c r="A167" s="4">
        <v>1.43</v>
      </c>
      <c r="C167" s="4">
        <f t="shared" si="5"/>
        <v>2.8755878954871168</v>
      </c>
    </row>
    <row r="168" spans="1:3" x14ac:dyDescent="0.25">
      <c r="A168" s="4">
        <v>1.44</v>
      </c>
      <c r="C168" s="4">
        <f t="shared" si="5"/>
        <v>2.8725715990084959</v>
      </c>
    </row>
    <row r="169" spans="1:3" x14ac:dyDescent="0.25">
      <c r="A169" s="4">
        <v>1.45</v>
      </c>
      <c r="C169" s="4">
        <f t="shared" si="5"/>
        <v>2.8695553472574558</v>
      </c>
    </row>
    <row r="170" spans="1:3" x14ac:dyDescent="0.25">
      <c r="A170" s="4">
        <v>1.46</v>
      </c>
      <c r="C170" s="4">
        <f t="shared" si="5"/>
        <v>2.86653913358648</v>
      </c>
    </row>
    <row r="171" spans="1:3" x14ac:dyDescent="0.25">
      <c r="A171" s="4">
        <v>1.47</v>
      </c>
      <c r="C171" s="4">
        <f t="shared" si="5"/>
        <v>2.8635229523360151</v>
      </c>
    </row>
    <row r="172" spans="1:3" x14ac:dyDescent="0.25">
      <c r="A172" s="4">
        <v>1.48</v>
      </c>
      <c r="C172" s="4">
        <f t="shared" si="5"/>
        <v>2.8605067986876405</v>
      </c>
    </row>
    <row r="173" spans="1:3" x14ac:dyDescent="0.25">
      <c r="A173" s="4">
        <v>1.49</v>
      </c>
      <c r="C173" s="4">
        <f t="shared" si="5"/>
        <v>2.85749066853906</v>
      </c>
    </row>
    <row r="174" spans="1:3" x14ac:dyDescent="0.25">
      <c r="A174" s="4">
        <v>1.5</v>
      </c>
      <c r="C174" s="4">
        <f t="shared" si="5"/>
        <v>2.8544745583976665</v>
      </c>
    </row>
    <row r="175" spans="1:3" x14ac:dyDescent="0.25">
      <c r="A175" s="4">
        <v>1.51</v>
      </c>
      <c r="C175" s="4">
        <f t="shared" si="5"/>
        <v>2.8514584652899355</v>
      </c>
    </row>
    <row r="176" spans="1:3" x14ac:dyDescent="0.25">
      <c r="A176" s="4">
        <v>1.52</v>
      </c>
      <c r="C176" s="4">
        <f t="shared" si="5"/>
        <v>2.8484423866842743</v>
      </c>
    </row>
    <row r="177" spans="1:3" x14ac:dyDescent="0.25">
      <c r="A177" s="4">
        <v>1.53</v>
      </c>
      <c r="C177" s="4">
        <f t="shared" si="5"/>
        <v>2.8454263204253412</v>
      </c>
    </row>
    <row r="178" spans="1:3" x14ac:dyDescent="0.25">
      <c r="A178" s="4">
        <v>1.54</v>
      </c>
      <c r="C178" s="4">
        <f t="shared" si="5"/>
        <v>2.8424102646781275</v>
      </c>
    </row>
    <row r="179" spans="1:3" x14ac:dyDescent="0.25">
      <c r="A179" s="4">
        <v>1.55</v>
      </c>
      <c r="C179" s="4">
        <f t="shared" si="5"/>
        <v>2.8393942178803488</v>
      </c>
    </row>
    <row r="180" spans="1:3" x14ac:dyDescent="0.25">
      <c r="A180" s="4">
        <v>1.56</v>
      </c>
      <c r="C180" s="4">
        <f t="shared" si="5"/>
        <v>2.8363781787019127</v>
      </c>
    </row>
    <row r="181" spans="1:3" x14ac:dyDescent="0.25">
      <c r="A181" s="4">
        <v>1.57</v>
      </c>
      <c r="C181" s="4">
        <f t="shared" si="5"/>
        <v>2.8333621460104084</v>
      </c>
    </row>
    <row r="182" spans="1:3" x14ac:dyDescent="0.25">
      <c r="A182" s="4">
        <v>1.58</v>
      </c>
      <c r="C182" s="4">
        <f t="shared" si="5"/>
        <v>2.830346118841728</v>
      </c>
    </row>
    <row r="183" spans="1:3" x14ac:dyDescent="0.25">
      <c r="A183" s="4">
        <v>1.59</v>
      </c>
      <c r="C183" s="4">
        <f t="shared" si="5"/>
        <v>2.8273300963750501</v>
      </c>
    </row>
    <row r="184" spans="1:3" x14ac:dyDescent="0.25">
      <c r="A184" s="4">
        <v>1.6</v>
      </c>
      <c r="C184" s="4">
        <f t="shared" si="5"/>
        <v>2.8243140779115494</v>
      </c>
    </row>
    <row r="185" spans="1:3" x14ac:dyDescent="0.25">
      <c r="A185" s="4">
        <v>1.61</v>
      </c>
      <c r="C185" s="4">
        <f t="shared" si="5"/>
        <v>2.8212980628562603</v>
      </c>
    </row>
    <row r="186" spans="1:3" x14ac:dyDescent="0.25">
      <c r="A186" s="4">
        <v>1.62</v>
      </c>
      <c r="C186" s="4">
        <f t="shared" si="5"/>
        <v>2.8182820507026429</v>
      </c>
    </row>
    <row r="187" spans="1:3" x14ac:dyDescent="0.25">
      <c r="A187" s="4">
        <v>1.63</v>
      </c>
      <c r="C187" s="4">
        <f t="shared" si="5"/>
        <v>2.8152660410194414</v>
      </c>
    </row>
    <row r="188" spans="1:3" x14ac:dyDescent="0.25">
      <c r="A188" s="4">
        <v>1.64</v>
      </c>
      <c r="C188" s="4">
        <f t="shared" si="5"/>
        <v>2.8122500334394953</v>
      </c>
    </row>
    <row r="189" spans="1:3" x14ac:dyDescent="0.25">
      <c r="A189" s="4">
        <v>1.65</v>
      </c>
      <c r="C189" s="4">
        <f t="shared" si="5"/>
        <v>2.809234027650211</v>
      </c>
    </row>
    <row r="190" spans="1:3" x14ac:dyDescent="0.25">
      <c r="A190" s="4">
        <v>1.66</v>
      </c>
      <c r="C190" s="4">
        <f t="shared" si="5"/>
        <v>2.8062180233854548</v>
      </c>
    </row>
    <row r="191" spans="1:3" x14ac:dyDescent="0.25">
      <c r="A191" s="4">
        <v>1.67</v>
      </c>
      <c r="C191" s="4">
        <f t="shared" si="5"/>
        <v>2.8032020204186461</v>
      </c>
    </row>
    <row r="192" spans="1:3" x14ac:dyDescent="0.25">
      <c r="A192" s="4">
        <v>1.68</v>
      </c>
      <c r="C192" s="4">
        <f t="shared" si="5"/>
        <v>2.8001860185568797</v>
      </c>
    </row>
    <row r="193" spans="1:3" x14ac:dyDescent="0.25">
      <c r="A193" s="4">
        <v>1.69</v>
      </c>
      <c r="C193" s="4">
        <f t="shared" si="5"/>
        <v>2.7971700176359207</v>
      </c>
    </row>
    <row r="194" spans="1:3" x14ac:dyDescent="0.25">
      <c r="A194" s="4">
        <v>1.7</v>
      </c>
      <c r="C194" s="4">
        <f t="shared" si="5"/>
        <v>2.7941540175159432</v>
      </c>
    </row>
    <row r="195" spans="1:3" x14ac:dyDescent="0.25">
      <c r="A195" s="4">
        <v>1.71</v>
      </c>
      <c r="C195" s="4">
        <f t="shared" si="5"/>
        <v>2.7911380180779028</v>
      </c>
    </row>
    <row r="196" spans="1:3" x14ac:dyDescent="0.25">
      <c r="A196" s="4">
        <v>1.72</v>
      </c>
      <c r="C196" s="4">
        <f t="shared" si="5"/>
        <v>2.788122019220447</v>
      </c>
    </row>
    <row r="197" spans="1:3" x14ac:dyDescent="0.25">
      <c r="A197" s="4">
        <v>1.73</v>
      </c>
      <c r="C197" s="4">
        <f t="shared" si="5"/>
        <v>2.7851060208572891</v>
      </c>
    </row>
    <row r="198" spans="1:3" x14ac:dyDescent="0.25">
      <c r="A198" s="4">
        <v>1.74</v>
      </c>
      <c r="C198" s="4">
        <f t="shared" si="5"/>
        <v>2.7820900229149625</v>
      </c>
    </row>
    <row r="199" spans="1:3" x14ac:dyDescent="0.25">
      <c r="A199" s="4">
        <v>1.75</v>
      </c>
      <c r="C199" s="4">
        <f t="shared" si="5"/>
        <v>2.7790740253309236</v>
      </c>
    </row>
    <row r="200" spans="1:3" x14ac:dyDescent="0.25">
      <c r="A200" s="4">
        <v>1.76</v>
      </c>
      <c r="C200" s="4">
        <f t="shared" si="5"/>
        <v>2.7760580280519225</v>
      </c>
    </row>
    <row r="201" spans="1:3" x14ac:dyDescent="0.25">
      <c r="A201" s="4">
        <v>1.77</v>
      </c>
      <c r="C201" s="4">
        <f t="shared" si="5"/>
        <v>2.7730420310326229</v>
      </c>
    </row>
    <row r="202" spans="1:3" x14ac:dyDescent="0.25">
      <c r="A202" s="4">
        <v>1.78</v>
      </c>
      <c r="C202" s="4">
        <f t="shared" si="5"/>
        <v>2.7700260342344265</v>
      </c>
    </row>
    <row r="203" spans="1:3" x14ac:dyDescent="0.25">
      <c r="A203" s="4">
        <v>1.79</v>
      </c>
      <c r="C203" s="4">
        <f t="shared" si="5"/>
        <v>2.7670100376244733</v>
      </c>
    </row>
    <row r="204" spans="1:3" x14ac:dyDescent="0.25">
      <c r="A204" s="4">
        <v>1.8</v>
      </c>
      <c r="C204" s="4">
        <f t="shared" si="5"/>
        <v>2.7639940411747856</v>
      </c>
    </row>
    <row r="205" spans="1:3" x14ac:dyDescent="0.25">
      <c r="A205" s="4">
        <v>1.81</v>
      </c>
      <c r="C205" s="4">
        <f t="shared" si="5"/>
        <v>2.7609780448615444</v>
      </c>
    </row>
    <row r="206" spans="1:3" x14ac:dyDescent="0.25">
      <c r="A206" s="4">
        <v>1.82</v>
      </c>
      <c r="C206" s="4">
        <f t="shared" si="5"/>
        <v>2.7579620486644698</v>
      </c>
    </row>
    <row r="207" spans="1:3" x14ac:dyDescent="0.25">
      <c r="A207" s="4">
        <v>1.83</v>
      </c>
      <c r="C207" s="4">
        <f t="shared" si="5"/>
        <v>2.7549460525662974</v>
      </c>
    </row>
    <row r="208" spans="1:3" x14ac:dyDescent="0.25">
      <c r="A208" s="4">
        <v>1.84</v>
      </c>
      <c r="C208" s="4">
        <f t="shared" si="5"/>
        <v>2.7519300565523288</v>
      </c>
    </row>
    <row r="209" spans="1:3" x14ac:dyDescent="0.25">
      <c r="A209" s="4">
        <v>1.85</v>
      </c>
      <c r="C209" s="4">
        <f t="shared" si="5"/>
        <v>2.7489140606100477</v>
      </c>
    </row>
    <row r="210" spans="1:3" x14ac:dyDescent="0.25">
      <c r="A210" s="4">
        <v>1.86</v>
      </c>
      <c r="C210" s="4">
        <f t="shared" si="5"/>
        <v>2.7458980647288005</v>
      </c>
    </row>
    <row r="211" spans="1:3" x14ac:dyDescent="0.25">
      <c r="A211" s="4">
        <v>1.87</v>
      </c>
      <c r="C211" s="4">
        <f t="shared" si="5"/>
        <v>2.7428820688995161</v>
      </c>
    </row>
    <row r="212" spans="1:3" x14ac:dyDescent="0.25">
      <c r="A212" s="4">
        <v>1.88</v>
      </c>
      <c r="C212" s="4">
        <f t="shared" si="5"/>
        <v>2.7398660731144711</v>
      </c>
    </row>
    <row r="213" spans="1:3" x14ac:dyDescent="0.25">
      <c r="A213" s="4">
        <v>1.89</v>
      </c>
      <c r="C213" s="4">
        <f t="shared" si="5"/>
        <v>2.7368500773670918</v>
      </c>
    </row>
    <row r="214" spans="1:3" x14ac:dyDescent="0.25">
      <c r="A214" s="4">
        <v>1.9</v>
      </c>
      <c r="C214" s="4">
        <f t="shared" si="5"/>
        <v>2.7338340816517785</v>
      </c>
    </row>
    <row r="215" spans="1:3" x14ac:dyDescent="0.25">
      <c r="A215" s="4">
        <v>1.91</v>
      </c>
      <c r="C215" s="4">
        <f t="shared" si="5"/>
        <v>2.730818085963767</v>
      </c>
    </row>
    <row r="216" spans="1:3" x14ac:dyDescent="0.25">
      <c r="A216" s="4">
        <v>1.92</v>
      </c>
      <c r="C216" s="4">
        <f t="shared" si="5"/>
        <v>2.727802090298999</v>
      </c>
    </row>
    <row r="217" spans="1:3" x14ac:dyDescent="0.25">
      <c r="A217" s="4">
        <v>1.93</v>
      </c>
      <c r="C217" s="4">
        <f t="shared" si="5"/>
        <v>2.7247860946540197</v>
      </c>
    </row>
    <row r="218" spans="1:3" x14ac:dyDescent="0.25">
      <c r="A218" s="4">
        <v>1.94</v>
      </c>
      <c r="C218" s="4">
        <f t="shared" si="5"/>
        <v>2.7217700990258882</v>
      </c>
    </row>
    <row r="219" spans="1:3" x14ac:dyDescent="0.25">
      <c r="A219" s="4">
        <v>1.95</v>
      </c>
      <c r="C219" s="4">
        <f t="shared" ref="C219:C282" si="6">$G$5+LOG10($G$2*EXP(-$G$3*A219)+(1-$G$2)*EXP(-$G$4*A219))</f>
        <v>2.7187541034120999</v>
      </c>
    </row>
    <row r="220" spans="1:3" x14ac:dyDescent="0.25">
      <c r="A220" s="4">
        <v>1.96</v>
      </c>
      <c r="C220" s="4">
        <f t="shared" si="6"/>
        <v>2.7157381078105249</v>
      </c>
    </row>
    <row r="221" spans="1:3" x14ac:dyDescent="0.25">
      <c r="A221" s="4">
        <v>1.97</v>
      </c>
      <c r="C221" s="4">
        <f t="shared" si="6"/>
        <v>2.7127221122193461</v>
      </c>
    </row>
    <row r="222" spans="1:3" x14ac:dyDescent="0.25">
      <c r="A222" s="4">
        <v>1.98</v>
      </c>
      <c r="C222" s="4">
        <f t="shared" si="6"/>
        <v>2.7097061166370189</v>
      </c>
    </row>
    <row r="223" spans="1:3" x14ac:dyDescent="0.25">
      <c r="A223" s="4">
        <v>1.99</v>
      </c>
      <c r="C223" s="4">
        <f t="shared" si="6"/>
        <v>2.7066901210622287</v>
      </c>
    </row>
    <row r="224" spans="1:3" x14ac:dyDescent="0.25">
      <c r="A224" s="4">
        <v>2</v>
      </c>
      <c r="C224" s="4">
        <f t="shared" si="6"/>
        <v>2.7036741254938539</v>
      </c>
    </row>
    <row r="225" spans="1:3" x14ac:dyDescent="0.25">
      <c r="A225" s="4">
        <v>2.0099999999999998</v>
      </c>
      <c r="C225" s="4">
        <f t="shared" si="6"/>
        <v>2.7006581299309422</v>
      </c>
    </row>
    <row r="226" spans="1:3" x14ac:dyDescent="0.25">
      <c r="A226" s="4">
        <v>2.02</v>
      </c>
      <c r="C226" s="4">
        <f t="shared" si="6"/>
        <v>2.6976421343726811</v>
      </c>
    </row>
    <row r="227" spans="1:3" x14ac:dyDescent="0.25">
      <c r="A227" s="4">
        <v>2.0299999999999998</v>
      </c>
      <c r="C227" s="4">
        <f t="shared" si="6"/>
        <v>2.6946261388183794</v>
      </c>
    </row>
    <row r="228" spans="1:3" x14ac:dyDescent="0.25">
      <c r="A228" s="4">
        <v>2.04</v>
      </c>
      <c r="C228" s="4">
        <f t="shared" si="6"/>
        <v>2.6916101432674493</v>
      </c>
    </row>
    <row r="229" spans="1:3" x14ac:dyDescent="0.25">
      <c r="A229" s="4">
        <v>2.0499999999999998</v>
      </c>
      <c r="C229" s="4">
        <f t="shared" si="6"/>
        <v>2.688594147719388</v>
      </c>
    </row>
    <row r="230" spans="1:3" x14ac:dyDescent="0.25">
      <c r="A230" s="4">
        <v>2.06</v>
      </c>
      <c r="C230" s="4">
        <f t="shared" si="6"/>
        <v>2.6855781521737709</v>
      </c>
    </row>
    <row r="231" spans="1:3" x14ac:dyDescent="0.25">
      <c r="A231" s="4">
        <v>2.0699999999999998</v>
      </c>
      <c r="C231" s="4">
        <f t="shared" si="6"/>
        <v>2.682562156630234</v>
      </c>
    </row>
    <row r="232" spans="1:3" x14ac:dyDescent="0.25">
      <c r="A232" s="4">
        <v>2.08</v>
      </c>
      <c r="C232" s="4">
        <f t="shared" si="6"/>
        <v>2.6795461610884681</v>
      </c>
    </row>
    <row r="233" spans="1:3" x14ac:dyDescent="0.25">
      <c r="A233" s="4">
        <v>2.09</v>
      </c>
      <c r="C233" s="4">
        <f t="shared" si="6"/>
        <v>2.6765301655482103</v>
      </c>
    </row>
    <row r="234" spans="1:3" x14ac:dyDescent="0.25">
      <c r="A234" s="4">
        <v>2.1</v>
      </c>
      <c r="C234" s="4">
        <f t="shared" si="6"/>
        <v>2.6735141700092369</v>
      </c>
    </row>
    <row r="235" spans="1:3" x14ac:dyDescent="0.25">
      <c r="A235" s="4">
        <v>2.11</v>
      </c>
      <c r="C235" s="4">
        <f t="shared" si="6"/>
        <v>2.6704981744713558</v>
      </c>
    </row>
    <row r="236" spans="1:3" x14ac:dyDescent="0.25">
      <c r="A236" s="4">
        <v>2.12</v>
      </c>
      <c r="C236" s="4">
        <f t="shared" si="6"/>
        <v>2.6674821789344048</v>
      </c>
    </row>
    <row r="237" spans="1:3" x14ac:dyDescent="0.25">
      <c r="A237" s="4">
        <v>2.13</v>
      </c>
      <c r="C237" s="4">
        <f t="shared" si="6"/>
        <v>2.6644661833982468</v>
      </c>
    </row>
    <row r="238" spans="1:3" x14ac:dyDescent="0.25">
      <c r="A238" s="4">
        <v>2.14</v>
      </c>
      <c r="C238" s="4">
        <f t="shared" si="6"/>
        <v>2.661450187862763</v>
      </c>
    </row>
    <row r="239" spans="1:3" x14ac:dyDescent="0.25">
      <c r="A239" s="4">
        <v>2.15</v>
      </c>
      <c r="C239" s="4">
        <f t="shared" si="6"/>
        <v>2.6584341923278538</v>
      </c>
    </row>
    <row r="240" spans="1:3" x14ac:dyDescent="0.25">
      <c r="A240" s="4">
        <v>2.16</v>
      </c>
      <c r="C240" s="4">
        <f t="shared" si="6"/>
        <v>2.6554181967934323</v>
      </c>
    </row>
    <row r="241" spans="1:3" x14ac:dyDescent="0.25">
      <c r="A241" s="4">
        <v>2.17</v>
      </c>
      <c r="C241" s="4">
        <f t="shared" si="6"/>
        <v>2.6524022012594282</v>
      </c>
    </row>
    <row r="242" spans="1:3" x14ac:dyDescent="0.25">
      <c r="A242" s="4">
        <v>2.1800000000000002</v>
      </c>
      <c r="C242" s="4">
        <f t="shared" si="6"/>
        <v>2.6493862057257784</v>
      </c>
    </row>
    <row r="243" spans="1:3" x14ac:dyDescent="0.25">
      <c r="A243" s="4">
        <v>2.19</v>
      </c>
      <c r="C243" s="4">
        <f t="shared" si="6"/>
        <v>2.6463702101924298</v>
      </c>
    </row>
    <row r="244" spans="1:3" x14ac:dyDescent="0.25">
      <c r="A244" s="4">
        <v>2.2000000000000002</v>
      </c>
      <c r="C244" s="4">
        <f t="shared" si="6"/>
        <v>2.6433542146593387</v>
      </c>
    </row>
    <row r="245" spans="1:3" x14ac:dyDescent="0.25">
      <c r="A245" s="4">
        <v>2.21</v>
      </c>
      <c r="C245" s="4">
        <f t="shared" si="6"/>
        <v>2.6403382191264662</v>
      </c>
    </row>
    <row r="246" spans="1:3" x14ac:dyDescent="0.25">
      <c r="A246" s="4">
        <v>2.2200000000000002</v>
      </c>
      <c r="C246" s="4">
        <f t="shared" si="6"/>
        <v>2.6373222235937792</v>
      </c>
    </row>
    <row r="247" spans="1:3" x14ac:dyDescent="0.25">
      <c r="A247" s="4">
        <v>2.23</v>
      </c>
      <c r="C247" s="4">
        <f t="shared" si="6"/>
        <v>2.6343062280612513</v>
      </c>
    </row>
    <row r="248" spans="1:3" x14ac:dyDescent="0.25">
      <c r="A248" s="4">
        <v>2.2400000000000002</v>
      </c>
      <c r="C248" s="4">
        <f t="shared" si="6"/>
        <v>2.6312902325288583</v>
      </c>
    </row>
    <row r="249" spans="1:3" x14ac:dyDescent="0.25">
      <c r="A249" s="4">
        <v>2.25</v>
      </c>
      <c r="C249" s="4">
        <f t="shared" si="6"/>
        <v>2.6282742369965799</v>
      </c>
    </row>
    <row r="250" spans="1:3" x14ac:dyDescent="0.25">
      <c r="A250" s="4">
        <v>2.2599999999999998</v>
      </c>
      <c r="C250" s="4">
        <f t="shared" si="6"/>
        <v>2.6252582414644001</v>
      </c>
    </row>
    <row r="251" spans="1:3" x14ac:dyDescent="0.25">
      <c r="A251" s="4">
        <v>2.27</v>
      </c>
      <c r="C251" s="4">
        <f t="shared" si="6"/>
        <v>2.6222422459323029</v>
      </c>
    </row>
    <row r="252" spans="1:3" x14ac:dyDescent="0.25">
      <c r="A252" s="4">
        <v>2.2799999999999998</v>
      </c>
      <c r="C252" s="4">
        <f t="shared" si="6"/>
        <v>2.6192262504002768</v>
      </c>
    </row>
    <row r="253" spans="1:3" x14ac:dyDescent="0.25">
      <c r="A253" s="4">
        <v>2.29</v>
      </c>
      <c r="C253" s="4">
        <f t="shared" si="6"/>
        <v>2.6162102548683102</v>
      </c>
    </row>
    <row r="254" spans="1:3" x14ac:dyDescent="0.25">
      <c r="A254" s="4">
        <v>2.2999999999999998</v>
      </c>
      <c r="C254" s="4">
        <f t="shared" si="6"/>
        <v>2.6131942593363959</v>
      </c>
    </row>
    <row r="255" spans="1:3" x14ac:dyDescent="0.25">
      <c r="A255" s="4">
        <v>2.31</v>
      </c>
      <c r="C255" s="4">
        <f t="shared" si="6"/>
        <v>2.6101782638045252</v>
      </c>
    </row>
    <row r="256" spans="1:3" x14ac:dyDescent="0.25">
      <c r="A256" s="4">
        <v>2.3199999999999998</v>
      </c>
      <c r="C256" s="4">
        <f t="shared" si="6"/>
        <v>2.6071622682726918</v>
      </c>
    </row>
    <row r="257" spans="1:3" x14ac:dyDescent="0.25">
      <c r="A257" s="4">
        <v>2.33</v>
      </c>
      <c r="C257" s="4">
        <f t="shared" si="6"/>
        <v>2.6041462727408904</v>
      </c>
    </row>
    <row r="258" spans="1:3" x14ac:dyDescent="0.25">
      <c r="A258" s="4">
        <v>2.34</v>
      </c>
      <c r="C258" s="4">
        <f t="shared" si="6"/>
        <v>2.6011302772091156</v>
      </c>
    </row>
    <row r="259" spans="1:3" x14ac:dyDescent="0.25">
      <c r="A259" s="4">
        <v>2.35</v>
      </c>
      <c r="C259" s="4">
        <f t="shared" si="6"/>
        <v>2.5981142816773639</v>
      </c>
    </row>
    <row r="260" spans="1:3" x14ac:dyDescent="0.25">
      <c r="A260" s="4">
        <v>2.36</v>
      </c>
      <c r="C260" s="4">
        <f t="shared" si="6"/>
        <v>2.5950982861456318</v>
      </c>
    </row>
    <row r="261" spans="1:3" x14ac:dyDescent="0.25">
      <c r="A261" s="4">
        <v>2.37</v>
      </c>
      <c r="C261" s="4">
        <f t="shared" si="6"/>
        <v>2.5920822906139165</v>
      </c>
    </row>
    <row r="262" spans="1:3" x14ac:dyDescent="0.25">
      <c r="A262" s="4">
        <v>2.38</v>
      </c>
      <c r="C262" s="4">
        <f t="shared" si="6"/>
        <v>2.5890662950822154</v>
      </c>
    </row>
    <row r="263" spans="1:3" x14ac:dyDescent="0.25">
      <c r="A263" s="4">
        <v>2.39</v>
      </c>
      <c r="C263" s="4">
        <f t="shared" si="6"/>
        <v>2.5860502995505259</v>
      </c>
    </row>
    <row r="264" spans="1:3" x14ac:dyDescent="0.25">
      <c r="A264" s="4">
        <v>2.4</v>
      </c>
      <c r="C264" s="4">
        <f t="shared" si="6"/>
        <v>2.583034304018847</v>
      </c>
    </row>
    <row r="265" spans="1:3" x14ac:dyDescent="0.25">
      <c r="A265" s="4">
        <v>2.41</v>
      </c>
      <c r="C265" s="4">
        <f t="shared" si="6"/>
        <v>2.5800183084871771</v>
      </c>
    </row>
    <row r="266" spans="1:3" x14ac:dyDescent="0.25">
      <c r="A266" s="4">
        <v>2.42</v>
      </c>
      <c r="C266" s="4">
        <f t="shared" si="6"/>
        <v>2.5770023129555142</v>
      </c>
    </row>
    <row r="267" spans="1:3" x14ac:dyDescent="0.25">
      <c r="A267" s="4">
        <v>2.4300000000000002</v>
      </c>
      <c r="C267" s="4">
        <f t="shared" si="6"/>
        <v>2.5739863174238575</v>
      </c>
    </row>
    <row r="268" spans="1:3" x14ac:dyDescent="0.25">
      <c r="A268" s="4">
        <v>2.44</v>
      </c>
      <c r="C268" s="4">
        <f t="shared" si="6"/>
        <v>2.5709703218922071</v>
      </c>
    </row>
    <row r="269" spans="1:3" x14ac:dyDescent="0.25">
      <c r="A269" s="4">
        <v>2.4500000000000002</v>
      </c>
      <c r="C269" s="4">
        <f t="shared" si="6"/>
        <v>2.5679543263605611</v>
      </c>
    </row>
    <row r="270" spans="1:3" x14ac:dyDescent="0.25">
      <c r="A270" s="4">
        <v>2.46</v>
      </c>
      <c r="C270" s="4">
        <f t="shared" si="6"/>
        <v>2.5649383308289186</v>
      </c>
    </row>
    <row r="271" spans="1:3" x14ac:dyDescent="0.25">
      <c r="A271" s="4">
        <v>2.4700000000000002</v>
      </c>
      <c r="C271" s="4">
        <f t="shared" si="6"/>
        <v>2.5619223352972789</v>
      </c>
    </row>
    <row r="272" spans="1:3" x14ac:dyDescent="0.25">
      <c r="A272" s="4">
        <v>2.48</v>
      </c>
      <c r="C272" s="4">
        <f t="shared" si="6"/>
        <v>2.5589063397656426</v>
      </c>
    </row>
    <row r="273" spans="1:3" x14ac:dyDescent="0.25">
      <c r="A273" s="4">
        <v>2.4900000000000002</v>
      </c>
      <c r="C273" s="4">
        <f t="shared" si="6"/>
        <v>2.5558903442340091</v>
      </c>
    </row>
    <row r="274" spans="1:3" x14ac:dyDescent="0.25">
      <c r="A274" s="4">
        <v>2.5</v>
      </c>
      <c r="C274" s="4">
        <f t="shared" si="6"/>
        <v>2.5528743487023773</v>
      </c>
    </row>
    <row r="275" spans="1:3" x14ac:dyDescent="0.25">
      <c r="A275" s="4">
        <v>2.5099999999999998</v>
      </c>
      <c r="C275" s="4">
        <f t="shared" si="6"/>
        <v>2.5498583531707473</v>
      </c>
    </row>
    <row r="276" spans="1:3" x14ac:dyDescent="0.25">
      <c r="A276" s="4">
        <v>2.52</v>
      </c>
      <c r="C276" s="4">
        <f t="shared" si="6"/>
        <v>2.546842357639119</v>
      </c>
    </row>
    <row r="277" spans="1:3" x14ac:dyDescent="0.25">
      <c r="A277" s="4">
        <v>2.5299999999999998</v>
      </c>
      <c r="C277" s="4">
        <f t="shared" si="6"/>
        <v>2.5438263621074917</v>
      </c>
    </row>
    <row r="278" spans="1:3" x14ac:dyDescent="0.25">
      <c r="A278" s="4">
        <v>2.54</v>
      </c>
      <c r="C278" s="4">
        <f t="shared" si="6"/>
        <v>2.5408103665758652</v>
      </c>
    </row>
    <row r="279" spans="1:3" x14ac:dyDescent="0.25">
      <c r="A279" s="4">
        <v>2.5499999999999998</v>
      </c>
      <c r="C279" s="4">
        <f t="shared" si="6"/>
        <v>2.5377943710442397</v>
      </c>
    </row>
    <row r="280" spans="1:3" x14ac:dyDescent="0.25">
      <c r="A280" s="4">
        <v>2.56</v>
      </c>
      <c r="C280" s="4">
        <f t="shared" si="6"/>
        <v>2.5347783755126159</v>
      </c>
    </row>
    <row r="281" spans="1:3" x14ac:dyDescent="0.25">
      <c r="A281" s="4">
        <v>2.57</v>
      </c>
      <c r="C281" s="4">
        <f t="shared" si="6"/>
        <v>2.5317623799809921</v>
      </c>
    </row>
    <row r="282" spans="1:3" x14ac:dyDescent="0.25">
      <c r="A282" s="4">
        <v>2.58</v>
      </c>
      <c r="C282" s="4">
        <f t="shared" si="6"/>
        <v>2.5287463844493683</v>
      </c>
    </row>
    <row r="283" spans="1:3" x14ac:dyDescent="0.25">
      <c r="A283" s="4">
        <v>2.59</v>
      </c>
      <c r="C283" s="4">
        <f t="shared" ref="C283:C346" si="7">$G$5+LOG10($G$2*EXP(-$G$3*A283)+(1-$G$2)*EXP(-$G$4*A283))</f>
        <v>2.5257303889177454</v>
      </c>
    </row>
    <row r="284" spans="1:3" x14ac:dyDescent="0.25">
      <c r="A284" s="4">
        <v>2.6</v>
      </c>
      <c r="C284" s="4">
        <f t="shared" si="7"/>
        <v>2.5227143933861234</v>
      </c>
    </row>
    <row r="285" spans="1:3" x14ac:dyDescent="0.25">
      <c r="A285" s="4">
        <v>2.61</v>
      </c>
      <c r="C285" s="4">
        <f t="shared" si="7"/>
        <v>2.5196983978545013</v>
      </c>
    </row>
    <row r="286" spans="1:3" x14ac:dyDescent="0.25">
      <c r="A286" s="4">
        <v>2.62</v>
      </c>
      <c r="C286" s="4">
        <f t="shared" si="7"/>
        <v>2.5166824023228793</v>
      </c>
    </row>
    <row r="287" spans="1:3" x14ac:dyDescent="0.25">
      <c r="A287" s="4">
        <v>2.63</v>
      </c>
      <c r="C287" s="4">
        <f t="shared" si="7"/>
        <v>2.5136664067912582</v>
      </c>
    </row>
    <row r="288" spans="1:3" x14ac:dyDescent="0.25">
      <c r="A288" s="4">
        <v>2.64</v>
      </c>
      <c r="C288" s="4">
        <f t="shared" si="7"/>
        <v>2.5106504112596371</v>
      </c>
    </row>
    <row r="289" spans="1:3" x14ac:dyDescent="0.25">
      <c r="A289" s="4">
        <v>2.65</v>
      </c>
      <c r="C289" s="4">
        <f t="shared" si="7"/>
        <v>2.5076344157280159</v>
      </c>
    </row>
    <row r="290" spans="1:3" x14ac:dyDescent="0.25">
      <c r="A290" s="4">
        <v>2.66</v>
      </c>
      <c r="C290" s="4">
        <f t="shared" si="7"/>
        <v>2.5046184201963948</v>
      </c>
    </row>
    <row r="291" spans="1:3" x14ac:dyDescent="0.25">
      <c r="A291" s="4">
        <v>2.67</v>
      </c>
      <c r="C291" s="4">
        <f t="shared" si="7"/>
        <v>2.5016024246647746</v>
      </c>
    </row>
    <row r="292" spans="1:3" x14ac:dyDescent="0.25">
      <c r="A292" s="4">
        <v>2.68</v>
      </c>
      <c r="C292" s="4">
        <f t="shared" si="7"/>
        <v>2.4985864291331534</v>
      </c>
    </row>
    <row r="293" spans="1:3" x14ac:dyDescent="0.25">
      <c r="A293" s="4">
        <v>2.69</v>
      </c>
      <c r="C293" s="4">
        <f t="shared" si="7"/>
        <v>2.4955704336015332</v>
      </c>
    </row>
    <row r="294" spans="1:3" x14ac:dyDescent="0.25">
      <c r="A294" s="4">
        <v>2.7</v>
      </c>
      <c r="C294" s="4">
        <f t="shared" si="7"/>
        <v>2.4925544380699129</v>
      </c>
    </row>
    <row r="295" spans="1:3" x14ac:dyDescent="0.25">
      <c r="A295" s="4">
        <v>2.71</v>
      </c>
      <c r="C295" s="4">
        <f t="shared" si="7"/>
        <v>2.4895384425382918</v>
      </c>
    </row>
    <row r="296" spans="1:3" x14ac:dyDescent="0.25">
      <c r="A296" s="4">
        <v>2.72</v>
      </c>
      <c r="C296" s="4">
        <f t="shared" si="7"/>
        <v>2.4865224470066716</v>
      </c>
    </row>
    <row r="297" spans="1:3" x14ac:dyDescent="0.25">
      <c r="A297" s="4">
        <v>2.73</v>
      </c>
      <c r="C297" s="4">
        <f t="shared" si="7"/>
        <v>2.4835064514750513</v>
      </c>
    </row>
    <row r="298" spans="1:3" x14ac:dyDescent="0.25">
      <c r="A298" s="4">
        <v>2.74</v>
      </c>
      <c r="C298" s="4">
        <f t="shared" si="7"/>
        <v>2.4804904559434311</v>
      </c>
    </row>
    <row r="299" spans="1:3" x14ac:dyDescent="0.25">
      <c r="A299" s="4">
        <v>2.75</v>
      </c>
      <c r="C299" s="4">
        <f t="shared" si="7"/>
        <v>2.4774744604118109</v>
      </c>
    </row>
    <row r="300" spans="1:3" x14ac:dyDescent="0.25">
      <c r="A300" s="4">
        <v>2.76</v>
      </c>
      <c r="C300" s="4">
        <f t="shared" si="7"/>
        <v>2.4744584648801906</v>
      </c>
    </row>
    <row r="301" spans="1:3" x14ac:dyDescent="0.25">
      <c r="A301" s="4">
        <v>2.77</v>
      </c>
      <c r="C301" s="4">
        <f t="shared" si="7"/>
        <v>2.4714424693485704</v>
      </c>
    </row>
    <row r="302" spans="1:3" x14ac:dyDescent="0.25">
      <c r="A302" s="4">
        <v>2.78</v>
      </c>
      <c r="C302" s="4">
        <f t="shared" si="7"/>
        <v>2.468426473816951</v>
      </c>
    </row>
    <row r="303" spans="1:3" x14ac:dyDescent="0.25">
      <c r="A303" s="4">
        <v>2.79</v>
      </c>
      <c r="C303" s="4">
        <f t="shared" si="7"/>
        <v>2.4654104782853308</v>
      </c>
    </row>
    <row r="304" spans="1:3" x14ac:dyDescent="0.25">
      <c r="A304" s="4">
        <v>2.8</v>
      </c>
      <c r="C304" s="4">
        <f t="shared" si="7"/>
        <v>2.4623944827537105</v>
      </c>
    </row>
    <row r="305" spans="1:3" x14ac:dyDescent="0.25">
      <c r="A305" s="4">
        <v>2.81</v>
      </c>
      <c r="C305" s="4">
        <f t="shared" si="7"/>
        <v>2.4593784872220903</v>
      </c>
    </row>
    <row r="306" spans="1:3" x14ac:dyDescent="0.25">
      <c r="A306" s="4">
        <v>2.82</v>
      </c>
      <c r="C306" s="4">
        <f t="shared" si="7"/>
        <v>2.4563624916904701</v>
      </c>
    </row>
    <row r="307" spans="1:3" x14ac:dyDescent="0.25">
      <c r="A307" s="4">
        <v>2.83</v>
      </c>
      <c r="C307" s="4">
        <f t="shared" si="7"/>
        <v>2.4533464961588507</v>
      </c>
    </row>
    <row r="308" spans="1:3" x14ac:dyDescent="0.25">
      <c r="A308" s="4">
        <v>2.84</v>
      </c>
      <c r="C308" s="4">
        <f t="shared" si="7"/>
        <v>2.4503305006272305</v>
      </c>
    </row>
    <row r="309" spans="1:3" x14ac:dyDescent="0.25">
      <c r="A309" s="4">
        <v>2.85</v>
      </c>
      <c r="C309" s="4">
        <f t="shared" si="7"/>
        <v>2.4473145050956102</v>
      </c>
    </row>
    <row r="310" spans="1:3" x14ac:dyDescent="0.25">
      <c r="A310" s="4">
        <v>2.86</v>
      </c>
      <c r="C310" s="4">
        <f t="shared" si="7"/>
        <v>2.44429850956399</v>
      </c>
    </row>
    <row r="311" spans="1:3" x14ac:dyDescent="0.25">
      <c r="A311" s="4">
        <v>2.87</v>
      </c>
      <c r="C311" s="4">
        <f t="shared" si="7"/>
        <v>2.4412825140323697</v>
      </c>
    </row>
    <row r="312" spans="1:3" x14ac:dyDescent="0.25">
      <c r="A312" s="4">
        <v>2.88</v>
      </c>
      <c r="C312" s="4">
        <f t="shared" si="7"/>
        <v>2.4382665185007504</v>
      </c>
    </row>
    <row r="313" spans="1:3" x14ac:dyDescent="0.25">
      <c r="A313" s="4">
        <v>2.89</v>
      </c>
      <c r="C313" s="4">
        <f t="shared" si="7"/>
        <v>2.4352505229691301</v>
      </c>
    </row>
    <row r="314" spans="1:3" x14ac:dyDescent="0.25">
      <c r="A314" s="4">
        <v>2.9</v>
      </c>
      <c r="C314" s="4">
        <f t="shared" si="7"/>
        <v>2.4322345274375099</v>
      </c>
    </row>
    <row r="315" spans="1:3" x14ac:dyDescent="0.25">
      <c r="A315" s="4">
        <v>2.91</v>
      </c>
      <c r="C315" s="4">
        <f t="shared" si="7"/>
        <v>2.4292185319058897</v>
      </c>
    </row>
    <row r="316" spans="1:3" x14ac:dyDescent="0.25">
      <c r="A316" s="4">
        <v>2.92</v>
      </c>
      <c r="C316" s="4">
        <f t="shared" si="7"/>
        <v>2.4262025363742703</v>
      </c>
    </row>
    <row r="317" spans="1:3" x14ac:dyDescent="0.25">
      <c r="A317" s="4">
        <v>2.93</v>
      </c>
      <c r="C317" s="4">
        <f t="shared" si="7"/>
        <v>2.4231865408426501</v>
      </c>
    </row>
    <row r="318" spans="1:3" x14ac:dyDescent="0.25">
      <c r="A318" s="4">
        <v>2.94</v>
      </c>
      <c r="C318" s="4">
        <f t="shared" si="7"/>
        <v>2.4201705453110298</v>
      </c>
    </row>
    <row r="319" spans="1:3" x14ac:dyDescent="0.25">
      <c r="A319" s="4">
        <v>2.95</v>
      </c>
      <c r="C319" s="4">
        <f t="shared" si="7"/>
        <v>2.4171545497794096</v>
      </c>
    </row>
    <row r="320" spans="1:3" x14ac:dyDescent="0.25">
      <c r="A320" s="4">
        <v>2.96</v>
      </c>
      <c r="C320" s="4">
        <f t="shared" si="7"/>
        <v>2.4141385542477902</v>
      </c>
    </row>
    <row r="321" spans="1:3" x14ac:dyDescent="0.25">
      <c r="A321" s="4">
        <v>2.97</v>
      </c>
      <c r="C321" s="4">
        <f t="shared" si="7"/>
        <v>2.41112255871617</v>
      </c>
    </row>
    <row r="322" spans="1:3" x14ac:dyDescent="0.25">
      <c r="A322" s="4">
        <v>2.98</v>
      </c>
      <c r="C322" s="4">
        <f t="shared" si="7"/>
        <v>2.4081065631845497</v>
      </c>
    </row>
    <row r="323" spans="1:3" x14ac:dyDescent="0.25">
      <c r="A323" s="4">
        <v>2.99</v>
      </c>
      <c r="C323" s="4">
        <f t="shared" si="7"/>
        <v>2.4050905676529295</v>
      </c>
    </row>
    <row r="324" spans="1:3" x14ac:dyDescent="0.25">
      <c r="A324" s="4">
        <v>3</v>
      </c>
      <c r="C324" s="4">
        <f t="shared" si="7"/>
        <v>2.4020745721213101</v>
      </c>
    </row>
    <row r="325" spans="1:3" x14ac:dyDescent="0.25">
      <c r="A325" s="4">
        <v>3.01</v>
      </c>
      <c r="C325" s="4">
        <f t="shared" si="7"/>
        <v>2.3990585765896899</v>
      </c>
    </row>
    <row r="326" spans="1:3" x14ac:dyDescent="0.25">
      <c r="A326" s="4">
        <v>3.02</v>
      </c>
      <c r="C326" s="4">
        <f t="shared" si="7"/>
        <v>2.3960425810580697</v>
      </c>
    </row>
    <row r="327" spans="1:3" x14ac:dyDescent="0.25">
      <c r="A327" s="4">
        <v>3.03</v>
      </c>
      <c r="C327" s="4">
        <f t="shared" si="7"/>
        <v>2.3930265855264503</v>
      </c>
    </row>
    <row r="328" spans="1:3" x14ac:dyDescent="0.25">
      <c r="A328" s="4">
        <v>3.04</v>
      </c>
      <c r="C328" s="4">
        <f t="shared" si="7"/>
        <v>2.3900105899948301</v>
      </c>
    </row>
    <row r="329" spans="1:3" x14ac:dyDescent="0.25">
      <c r="A329" s="4">
        <v>3.05</v>
      </c>
      <c r="C329" s="4">
        <f t="shared" si="7"/>
        <v>2.3869945944632098</v>
      </c>
    </row>
    <row r="330" spans="1:3" x14ac:dyDescent="0.25">
      <c r="A330" s="4">
        <v>3.06</v>
      </c>
      <c r="C330" s="4">
        <f t="shared" si="7"/>
        <v>2.3839785989315905</v>
      </c>
    </row>
    <row r="331" spans="1:3" x14ac:dyDescent="0.25">
      <c r="A331" s="4">
        <v>3.07</v>
      </c>
      <c r="C331" s="4">
        <f t="shared" si="7"/>
        <v>2.3809626033999702</v>
      </c>
    </row>
    <row r="332" spans="1:3" x14ac:dyDescent="0.25">
      <c r="A332" s="4">
        <v>3.08</v>
      </c>
      <c r="C332" s="4">
        <f t="shared" si="7"/>
        <v>2.37794660786835</v>
      </c>
    </row>
    <row r="333" spans="1:3" x14ac:dyDescent="0.25">
      <c r="A333" s="4">
        <v>3.09</v>
      </c>
      <c r="C333" s="4">
        <f t="shared" si="7"/>
        <v>2.3749306123367298</v>
      </c>
    </row>
    <row r="334" spans="1:3" x14ac:dyDescent="0.25">
      <c r="A334" s="4">
        <v>3.1</v>
      </c>
      <c r="C334" s="4">
        <f t="shared" si="7"/>
        <v>2.3719146168051104</v>
      </c>
    </row>
    <row r="335" spans="1:3" x14ac:dyDescent="0.25">
      <c r="A335" s="4">
        <v>3.11</v>
      </c>
      <c r="C335" s="4">
        <f t="shared" si="7"/>
        <v>2.3688986212734902</v>
      </c>
    </row>
    <row r="336" spans="1:3" x14ac:dyDescent="0.25">
      <c r="A336" s="4">
        <v>3.12</v>
      </c>
      <c r="C336" s="4">
        <f t="shared" si="7"/>
        <v>2.3658826257418699</v>
      </c>
    </row>
    <row r="337" spans="1:3" x14ac:dyDescent="0.25">
      <c r="A337" s="4">
        <v>3.13</v>
      </c>
      <c r="C337" s="4">
        <f t="shared" si="7"/>
        <v>2.3628666302102506</v>
      </c>
    </row>
    <row r="338" spans="1:3" x14ac:dyDescent="0.25">
      <c r="A338" s="4">
        <v>3.14</v>
      </c>
      <c r="C338" s="4">
        <f t="shared" si="7"/>
        <v>2.3598506346786303</v>
      </c>
    </row>
    <row r="339" spans="1:3" x14ac:dyDescent="0.25">
      <c r="A339" s="4">
        <v>3.15</v>
      </c>
      <c r="C339" s="4">
        <f t="shared" si="7"/>
        <v>2.3568346391470101</v>
      </c>
    </row>
    <row r="340" spans="1:3" x14ac:dyDescent="0.25">
      <c r="A340" s="4">
        <v>3.16</v>
      </c>
      <c r="C340" s="4">
        <f t="shared" si="7"/>
        <v>2.3538186436153898</v>
      </c>
    </row>
    <row r="341" spans="1:3" x14ac:dyDescent="0.25">
      <c r="A341" s="4">
        <v>3.17</v>
      </c>
      <c r="C341" s="4">
        <f t="shared" si="7"/>
        <v>2.3508026480837705</v>
      </c>
    </row>
    <row r="342" spans="1:3" x14ac:dyDescent="0.25">
      <c r="A342" s="4">
        <v>3.18</v>
      </c>
      <c r="C342" s="4">
        <f t="shared" si="7"/>
        <v>2.3477866525521502</v>
      </c>
    </row>
    <row r="343" spans="1:3" x14ac:dyDescent="0.25">
      <c r="A343" s="4">
        <v>3.19</v>
      </c>
      <c r="C343" s="4">
        <f t="shared" si="7"/>
        <v>2.34477065702053</v>
      </c>
    </row>
    <row r="344" spans="1:3" x14ac:dyDescent="0.25">
      <c r="A344" s="4">
        <v>3.2</v>
      </c>
      <c r="C344" s="4">
        <f t="shared" si="7"/>
        <v>2.3417546614889098</v>
      </c>
    </row>
    <row r="345" spans="1:3" x14ac:dyDescent="0.25">
      <c r="A345" s="4">
        <v>3.21</v>
      </c>
      <c r="C345" s="4">
        <f t="shared" si="7"/>
        <v>2.3387386659572904</v>
      </c>
    </row>
    <row r="346" spans="1:3" x14ac:dyDescent="0.25">
      <c r="A346" s="4">
        <v>3.22</v>
      </c>
      <c r="C346" s="4">
        <f t="shared" si="7"/>
        <v>2.3357226704256702</v>
      </c>
    </row>
    <row r="347" spans="1:3" x14ac:dyDescent="0.25">
      <c r="A347" s="4">
        <v>3.23</v>
      </c>
      <c r="C347" s="4">
        <f t="shared" ref="C347:C410" si="8">$G$5+LOG10($G$2*EXP(-$G$3*A347)+(1-$G$2)*EXP(-$G$4*A347))</f>
        <v>2.3327066748940499</v>
      </c>
    </row>
    <row r="348" spans="1:3" x14ac:dyDescent="0.25">
      <c r="A348" s="4">
        <v>3.24</v>
      </c>
      <c r="C348" s="4">
        <f t="shared" si="8"/>
        <v>2.3296906793624306</v>
      </c>
    </row>
    <row r="349" spans="1:3" x14ac:dyDescent="0.25">
      <c r="A349" s="4">
        <v>3.25</v>
      </c>
      <c r="C349" s="4">
        <f t="shared" si="8"/>
        <v>2.3266746838308103</v>
      </c>
    </row>
    <row r="350" spans="1:3" x14ac:dyDescent="0.25">
      <c r="A350" s="4">
        <v>3.26</v>
      </c>
      <c r="C350" s="4">
        <f t="shared" si="8"/>
        <v>2.3236586882991901</v>
      </c>
    </row>
    <row r="351" spans="1:3" x14ac:dyDescent="0.25">
      <c r="A351" s="4">
        <v>3.27</v>
      </c>
      <c r="C351" s="4">
        <f t="shared" si="8"/>
        <v>2.3206426927675698</v>
      </c>
    </row>
    <row r="352" spans="1:3" x14ac:dyDescent="0.25">
      <c r="A352" s="4">
        <v>3.28</v>
      </c>
      <c r="C352" s="4">
        <f t="shared" si="8"/>
        <v>2.3176266972359505</v>
      </c>
    </row>
    <row r="353" spans="1:3" x14ac:dyDescent="0.25">
      <c r="A353" s="4">
        <v>3.29</v>
      </c>
      <c r="C353" s="4">
        <f t="shared" si="8"/>
        <v>2.3146107017043303</v>
      </c>
    </row>
    <row r="354" spans="1:3" x14ac:dyDescent="0.25">
      <c r="A354" s="4">
        <v>3.3</v>
      </c>
      <c r="C354" s="4">
        <f t="shared" si="8"/>
        <v>2.31159470617271</v>
      </c>
    </row>
    <row r="355" spans="1:3" x14ac:dyDescent="0.25">
      <c r="A355" s="4">
        <v>3.31</v>
      </c>
      <c r="C355" s="4">
        <f t="shared" si="8"/>
        <v>2.3085787106410907</v>
      </c>
    </row>
    <row r="356" spans="1:3" x14ac:dyDescent="0.25">
      <c r="A356" s="4">
        <v>3.32</v>
      </c>
      <c r="C356" s="4">
        <f t="shared" si="8"/>
        <v>2.3055627151094704</v>
      </c>
    </row>
    <row r="357" spans="1:3" x14ac:dyDescent="0.25">
      <c r="A357" s="4">
        <v>3.33</v>
      </c>
      <c r="C357" s="4">
        <f t="shared" si="8"/>
        <v>2.3025467195778502</v>
      </c>
    </row>
    <row r="358" spans="1:3" x14ac:dyDescent="0.25">
      <c r="A358" s="4">
        <v>3.34</v>
      </c>
      <c r="C358" s="4">
        <f t="shared" si="8"/>
        <v>2.2995307240462299</v>
      </c>
    </row>
    <row r="359" spans="1:3" x14ac:dyDescent="0.25">
      <c r="A359" s="4">
        <v>3.35</v>
      </c>
      <c r="C359" s="4">
        <f t="shared" si="8"/>
        <v>2.2965147285146106</v>
      </c>
    </row>
    <row r="360" spans="1:3" x14ac:dyDescent="0.25">
      <c r="A360" s="4">
        <v>3.36</v>
      </c>
      <c r="C360" s="4">
        <f t="shared" si="8"/>
        <v>2.2934987329829903</v>
      </c>
    </row>
    <row r="361" spans="1:3" x14ac:dyDescent="0.25">
      <c r="A361" s="4">
        <v>3.37</v>
      </c>
      <c r="C361" s="4">
        <f t="shared" si="8"/>
        <v>2.2904827374513701</v>
      </c>
    </row>
    <row r="362" spans="1:3" x14ac:dyDescent="0.25">
      <c r="A362" s="4">
        <v>3.38</v>
      </c>
      <c r="C362" s="4">
        <f t="shared" si="8"/>
        <v>2.2874667419197507</v>
      </c>
    </row>
    <row r="363" spans="1:3" x14ac:dyDescent="0.25">
      <c r="A363" s="4">
        <v>3.39</v>
      </c>
      <c r="C363" s="4">
        <f t="shared" si="8"/>
        <v>2.2844507463881305</v>
      </c>
    </row>
    <row r="364" spans="1:3" x14ac:dyDescent="0.25">
      <c r="A364" s="4">
        <v>3.4</v>
      </c>
      <c r="C364" s="4">
        <f t="shared" si="8"/>
        <v>2.2814347508565103</v>
      </c>
    </row>
    <row r="365" spans="1:3" x14ac:dyDescent="0.25">
      <c r="A365" s="4">
        <v>3.41</v>
      </c>
      <c r="C365" s="4">
        <f t="shared" si="8"/>
        <v>2.27841875532489</v>
      </c>
    </row>
    <row r="366" spans="1:3" x14ac:dyDescent="0.25">
      <c r="A366" s="4">
        <v>3.42</v>
      </c>
      <c r="C366" s="4">
        <f t="shared" si="8"/>
        <v>2.2754027597932707</v>
      </c>
    </row>
    <row r="367" spans="1:3" x14ac:dyDescent="0.25">
      <c r="A367" s="4">
        <v>3.43</v>
      </c>
      <c r="C367" s="4">
        <f t="shared" si="8"/>
        <v>2.2723867642616504</v>
      </c>
    </row>
    <row r="368" spans="1:3" x14ac:dyDescent="0.25">
      <c r="A368" s="4">
        <v>3.44</v>
      </c>
      <c r="C368" s="4">
        <f t="shared" si="8"/>
        <v>2.2693707687300302</v>
      </c>
    </row>
    <row r="369" spans="1:3" x14ac:dyDescent="0.25">
      <c r="A369" s="4">
        <v>3.45</v>
      </c>
      <c r="C369" s="4">
        <f t="shared" si="8"/>
        <v>2.2663547731984099</v>
      </c>
    </row>
    <row r="370" spans="1:3" x14ac:dyDescent="0.25">
      <c r="A370" s="4">
        <v>3.46</v>
      </c>
      <c r="C370" s="4">
        <f t="shared" si="8"/>
        <v>2.2633387776667906</v>
      </c>
    </row>
    <row r="371" spans="1:3" x14ac:dyDescent="0.25">
      <c r="A371" s="4">
        <v>3.47</v>
      </c>
      <c r="C371" s="4">
        <f t="shared" si="8"/>
        <v>2.2603227821351703</v>
      </c>
    </row>
    <row r="372" spans="1:3" x14ac:dyDescent="0.25">
      <c r="A372" s="4">
        <v>3.48</v>
      </c>
      <c r="C372" s="4">
        <f t="shared" si="8"/>
        <v>2.2573067866035501</v>
      </c>
    </row>
    <row r="373" spans="1:3" x14ac:dyDescent="0.25">
      <c r="A373" s="4">
        <v>3.49</v>
      </c>
      <c r="C373" s="4">
        <f t="shared" si="8"/>
        <v>2.2542907910719299</v>
      </c>
    </row>
    <row r="374" spans="1:3" x14ac:dyDescent="0.25">
      <c r="A374" s="4">
        <v>3.5</v>
      </c>
      <c r="C374" s="4">
        <f t="shared" si="8"/>
        <v>2.2512747955403105</v>
      </c>
    </row>
    <row r="375" spans="1:3" x14ac:dyDescent="0.25">
      <c r="A375" s="4">
        <v>3.51</v>
      </c>
      <c r="C375" s="4">
        <f t="shared" si="8"/>
        <v>2.2482588000086903</v>
      </c>
    </row>
    <row r="376" spans="1:3" x14ac:dyDescent="0.25">
      <c r="A376" s="4">
        <v>3.52</v>
      </c>
      <c r="C376" s="4">
        <f t="shared" si="8"/>
        <v>2.24524280447707</v>
      </c>
    </row>
    <row r="377" spans="1:3" x14ac:dyDescent="0.25">
      <c r="A377" s="4">
        <v>3.53</v>
      </c>
      <c r="C377" s="4">
        <f t="shared" si="8"/>
        <v>2.2422268089454507</v>
      </c>
    </row>
    <row r="378" spans="1:3" x14ac:dyDescent="0.25">
      <c r="A378" s="4">
        <v>3.54</v>
      </c>
      <c r="C378" s="4">
        <f t="shared" si="8"/>
        <v>2.2392108134138304</v>
      </c>
    </row>
    <row r="379" spans="1:3" x14ac:dyDescent="0.25">
      <c r="A379" s="4">
        <v>3.55</v>
      </c>
      <c r="C379" s="4">
        <f t="shared" si="8"/>
        <v>2.2361948178822102</v>
      </c>
    </row>
    <row r="380" spans="1:3" x14ac:dyDescent="0.25">
      <c r="A380" s="4">
        <v>3.56</v>
      </c>
      <c r="C380" s="4">
        <f t="shared" si="8"/>
        <v>2.23317882235059</v>
      </c>
    </row>
    <row r="381" spans="1:3" x14ac:dyDescent="0.25">
      <c r="A381" s="4">
        <v>3.57</v>
      </c>
      <c r="C381" s="4">
        <f t="shared" si="8"/>
        <v>2.2301628268189706</v>
      </c>
    </row>
    <row r="382" spans="1:3" x14ac:dyDescent="0.25">
      <c r="A382" s="4">
        <v>3.58</v>
      </c>
      <c r="C382" s="4">
        <f t="shared" si="8"/>
        <v>2.2271468312873504</v>
      </c>
    </row>
    <row r="383" spans="1:3" x14ac:dyDescent="0.25">
      <c r="A383" s="4">
        <v>3.59</v>
      </c>
      <c r="C383" s="4">
        <f t="shared" si="8"/>
        <v>2.224130835755731</v>
      </c>
    </row>
    <row r="384" spans="1:3" x14ac:dyDescent="0.25">
      <c r="A384" s="4">
        <v>3.6</v>
      </c>
      <c r="C384" s="4">
        <f t="shared" si="8"/>
        <v>2.2211148402241108</v>
      </c>
    </row>
    <row r="385" spans="1:3" x14ac:dyDescent="0.25">
      <c r="A385" s="4">
        <v>3.61</v>
      </c>
      <c r="C385" s="4">
        <f t="shared" si="8"/>
        <v>2.2180988446924905</v>
      </c>
    </row>
    <row r="386" spans="1:3" x14ac:dyDescent="0.25">
      <c r="A386" s="4">
        <v>3.62</v>
      </c>
      <c r="C386" s="4">
        <f t="shared" si="8"/>
        <v>2.2150828491608703</v>
      </c>
    </row>
    <row r="387" spans="1:3" x14ac:dyDescent="0.25">
      <c r="A387" s="4">
        <v>3.63</v>
      </c>
      <c r="C387" s="4">
        <f t="shared" si="8"/>
        <v>2.2120668536292509</v>
      </c>
    </row>
    <row r="388" spans="1:3" x14ac:dyDescent="0.25">
      <c r="A388" s="4">
        <v>3.64</v>
      </c>
      <c r="C388" s="4">
        <f t="shared" si="8"/>
        <v>2.2090508580976307</v>
      </c>
    </row>
    <row r="389" spans="1:3" x14ac:dyDescent="0.25">
      <c r="A389" s="4">
        <v>3.65</v>
      </c>
      <c r="C389" s="4">
        <f t="shared" si="8"/>
        <v>2.2060348625660104</v>
      </c>
    </row>
    <row r="390" spans="1:3" x14ac:dyDescent="0.25">
      <c r="A390" s="4">
        <v>3.66</v>
      </c>
      <c r="C390" s="4">
        <f t="shared" si="8"/>
        <v>2.2030188670343902</v>
      </c>
    </row>
    <row r="391" spans="1:3" x14ac:dyDescent="0.25">
      <c r="A391" s="4">
        <v>3.67</v>
      </c>
      <c r="C391" s="4">
        <f t="shared" si="8"/>
        <v>2.2000028715027709</v>
      </c>
    </row>
    <row r="392" spans="1:3" x14ac:dyDescent="0.25">
      <c r="A392" s="4">
        <v>3.68</v>
      </c>
      <c r="C392" s="4">
        <f t="shared" si="8"/>
        <v>2.1969868759711506</v>
      </c>
    </row>
    <row r="393" spans="1:3" x14ac:dyDescent="0.25">
      <c r="A393" s="4">
        <v>3.69</v>
      </c>
      <c r="C393" s="4">
        <f t="shared" si="8"/>
        <v>2.1939708804395304</v>
      </c>
    </row>
    <row r="394" spans="1:3" x14ac:dyDescent="0.25">
      <c r="A394" s="4">
        <v>3.7</v>
      </c>
      <c r="C394" s="4">
        <f t="shared" si="8"/>
        <v>2.1909548849079101</v>
      </c>
    </row>
    <row r="395" spans="1:3" x14ac:dyDescent="0.25">
      <c r="A395" s="4">
        <v>3.71</v>
      </c>
      <c r="C395" s="4">
        <f t="shared" si="8"/>
        <v>2.1879388893762908</v>
      </c>
    </row>
    <row r="396" spans="1:3" x14ac:dyDescent="0.25">
      <c r="A396" s="4">
        <v>3.72</v>
      </c>
      <c r="C396" s="4">
        <f t="shared" si="8"/>
        <v>2.1849228938446705</v>
      </c>
    </row>
    <row r="397" spans="1:3" x14ac:dyDescent="0.25">
      <c r="A397" s="4">
        <v>3.73</v>
      </c>
      <c r="C397" s="4">
        <f t="shared" si="8"/>
        <v>2.1819068983130503</v>
      </c>
    </row>
    <row r="398" spans="1:3" x14ac:dyDescent="0.25">
      <c r="A398" s="4">
        <v>3.74</v>
      </c>
      <c r="C398" s="4">
        <f t="shared" si="8"/>
        <v>2.1788909027814301</v>
      </c>
    </row>
    <row r="399" spans="1:3" x14ac:dyDescent="0.25">
      <c r="A399" s="4">
        <v>3.75</v>
      </c>
      <c r="C399" s="4">
        <f t="shared" si="8"/>
        <v>2.1758749072498107</v>
      </c>
    </row>
    <row r="400" spans="1:3" x14ac:dyDescent="0.25">
      <c r="A400" s="4">
        <v>3.76</v>
      </c>
      <c r="C400" s="4">
        <f t="shared" si="8"/>
        <v>2.1728589117181905</v>
      </c>
    </row>
    <row r="401" spans="1:3" x14ac:dyDescent="0.25">
      <c r="A401" s="4">
        <v>3.77</v>
      </c>
      <c r="C401" s="4">
        <f t="shared" si="8"/>
        <v>2.1698429161865702</v>
      </c>
    </row>
    <row r="402" spans="1:3" x14ac:dyDescent="0.25">
      <c r="A402" s="4">
        <v>3.78</v>
      </c>
      <c r="C402" s="4">
        <f t="shared" si="8"/>
        <v>2.1668269206549509</v>
      </c>
    </row>
    <row r="403" spans="1:3" x14ac:dyDescent="0.25">
      <c r="A403" s="4">
        <v>3.79</v>
      </c>
      <c r="C403" s="4">
        <f t="shared" si="8"/>
        <v>2.1638109251233306</v>
      </c>
    </row>
    <row r="404" spans="1:3" x14ac:dyDescent="0.25">
      <c r="A404" s="4">
        <v>3.8</v>
      </c>
      <c r="C404" s="4">
        <f t="shared" si="8"/>
        <v>2.1607949295917104</v>
      </c>
    </row>
    <row r="405" spans="1:3" x14ac:dyDescent="0.25">
      <c r="A405" s="4">
        <v>3.81</v>
      </c>
      <c r="C405" s="4">
        <f t="shared" si="8"/>
        <v>2.157778934060091</v>
      </c>
    </row>
    <row r="406" spans="1:3" x14ac:dyDescent="0.25">
      <c r="A406" s="4">
        <v>3.82</v>
      </c>
      <c r="C406" s="4">
        <f t="shared" si="8"/>
        <v>2.1547629385284708</v>
      </c>
    </row>
    <row r="407" spans="1:3" x14ac:dyDescent="0.25">
      <c r="A407" s="4">
        <v>3.83</v>
      </c>
      <c r="C407" s="4">
        <f t="shared" si="8"/>
        <v>2.1517469429968505</v>
      </c>
    </row>
    <row r="408" spans="1:3" x14ac:dyDescent="0.25">
      <c r="A408" s="4">
        <v>3.84</v>
      </c>
      <c r="C408" s="4">
        <f t="shared" si="8"/>
        <v>2.1487309474652303</v>
      </c>
    </row>
    <row r="409" spans="1:3" x14ac:dyDescent="0.25">
      <c r="A409" s="4">
        <v>3.85</v>
      </c>
      <c r="C409" s="4">
        <f t="shared" si="8"/>
        <v>2.1457149519336109</v>
      </c>
    </row>
    <row r="410" spans="1:3" x14ac:dyDescent="0.25">
      <c r="A410" s="4">
        <v>3.86</v>
      </c>
      <c r="C410" s="4">
        <f t="shared" si="8"/>
        <v>2.1426989564019907</v>
      </c>
    </row>
    <row r="411" spans="1:3" x14ac:dyDescent="0.25">
      <c r="A411" s="4">
        <v>3.87</v>
      </c>
      <c r="C411" s="4">
        <f t="shared" ref="C411:C474" si="9">$G$5+LOG10($G$2*EXP(-$G$3*A411)+(1-$G$2)*EXP(-$G$4*A411))</f>
        <v>2.1396829608703705</v>
      </c>
    </row>
    <row r="412" spans="1:3" x14ac:dyDescent="0.25">
      <c r="A412" s="4">
        <v>3.88</v>
      </c>
      <c r="C412" s="4">
        <f t="shared" si="9"/>
        <v>2.1366669653387502</v>
      </c>
    </row>
    <row r="413" spans="1:3" x14ac:dyDescent="0.25">
      <c r="A413" s="4">
        <v>3.89</v>
      </c>
      <c r="C413" s="4">
        <f t="shared" si="9"/>
        <v>2.1336509698071309</v>
      </c>
    </row>
    <row r="414" spans="1:3" x14ac:dyDescent="0.25">
      <c r="A414" s="4">
        <v>3.9</v>
      </c>
      <c r="C414" s="4">
        <f t="shared" si="9"/>
        <v>2.1306349742755106</v>
      </c>
    </row>
    <row r="415" spans="1:3" x14ac:dyDescent="0.25">
      <c r="A415" s="4">
        <v>3.91</v>
      </c>
      <c r="C415" s="4">
        <f t="shared" si="9"/>
        <v>2.1276189787438904</v>
      </c>
    </row>
    <row r="416" spans="1:3" x14ac:dyDescent="0.25">
      <c r="A416" s="4">
        <v>3.92</v>
      </c>
      <c r="C416" s="4">
        <f t="shared" si="9"/>
        <v>2.124602983212271</v>
      </c>
    </row>
    <row r="417" spans="1:3" x14ac:dyDescent="0.25">
      <c r="A417" s="4">
        <v>3.93</v>
      </c>
      <c r="C417" s="4">
        <f t="shared" si="9"/>
        <v>2.1215869876806508</v>
      </c>
    </row>
    <row r="418" spans="1:3" x14ac:dyDescent="0.25">
      <c r="A418" s="4">
        <v>3.94</v>
      </c>
      <c r="C418" s="4">
        <f t="shared" si="9"/>
        <v>2.1185709921490306</v>
      </c>
    </row>
    <row r="419" spans="1:3" x14ac:dyDescent="0.25">
      <c r="A419" s="4">
        <v>3.95</v>
      </c>
      <c r="C419" s="4">
        <f t="shared" si="9"/>
        <v>2.1155549966174103</v>
      </c>
    </row>
    <row r="420" spans="1:3" x14ac:dyDescent="0.25">
      <c r="A420" s="4">
        <v>3.96</v>
      </c>
      <c r="C420" s="4">
        <f t="shared" si="9"/>
        <v>2.112539001085791</v>
      </c>
    </row>
    <row r="421" spans="1:3" x14ac:dyDescent="0.25">
      <c r="A421" s="4">
        <v>3.97</v>
      </c>
      <c r="C421" s="4">
        <f t="shared" si="9"/>
        <v>2.1095230055541707</v>
      </c>
    </row>
    <row r="422" spans="1:3" x14ac:dyDescent="0.25">
      <c r="A422" s="4">
        <v>3.98</v>
      </c>
      <c r="C422" s="4">
        <f t="shared" si="9"/>
        <v>2.1065070100225505</v>
      </c>
    </row>
    <row r="423" spans="1:3" x14ac:dyDescent="0.25">
      <c r="A423" s="4">
        <v>3.99</v>
      </c>
      <c r="C423" s="4">
        <f t="shared" si="9"/>
        <v>2.1034910144909311</v>
      </c>
    </row>
    <row r="424" spans="1:3" x14ac:dyDescent="0.25">
      <c r="A424" s="4">
        <v>4</v>
      </c>
      <c r="C424" s="4">
        <f t="shared" si="9"/>
        <v>2.1004750189593109</v>
      </c>
    </row>
    <row r="425" spans="1:3" x14ac:dyDescent="0.25">
      <c r="A425" s="4">
        <v>4.01</v>
      </c>
      <c r="C425" s="4">
        <f t="shared" si="9"/>
        <v>2.0974590234276906</v>
      </c>
    </row>
    <row r="426" spans="1:3" x14ac:dyDescent="0.25">
      <c r="A426" s="4">
        <v>4.0199999999999996</v>
      </c>
      <c r="C426" s="4">
        <f t="shared" si="9"/>
        <v>2.0944430278960713</v>
      </c>
    </row>
    <row r="427" spans="1:3" x14ac:dyDescent="0.25">
      <c r="A427" s="4">
        <v>4.03</v>
      </c>
      <c r="C427" s="4">
        <f t="shared" si="9"/>
        <v>2.091427032364451</v>
      </c>
    </row>
    <row r="428" spans="1:3" x14ac:dyDescent="0.25">
      <c r="A428" s="4">
        <v>4.04</v>
      </c>
      <c r="C428" s="4">
        <f t="shared" si="9"/>
        <v>2.0884110368328308</v>
      </c>
    </row>
    <row r="429" spans="1:3" x14ac:dyDescent="0.25">
      <c r="A429" s="4">
        <v>4.05</v>
      </c>
      <c r="C429" s="4">
        <f t="shared" si="9"/>
        <v>2.0853950413012106</v>
      </c>
    </row>
    <row r="430" spans="1:3" x14ac:dyDescent="0.25">
      <c r="A430" s="4">
        <v>4.0599999999999996</v>
      </c>
      <c r="C430" s="4">
        <f t="shared" si="9"/>
        <v>2.0823790457695912</v>
      </c>
    </row>
    <row r="431" spans="1:3" x14ac:dyDescent="0.25">
      <c r="A431" s="4">
        <v>4.07</v>
      </c>
      <c r="C431" s="4">
        <f t="shared" si="9"/>
        <v>2.079363050237971</v>
      </c>
    </row>
    <row r="432" spans="1:3" x14ac:dyDescent="0.25">
      <c r="A432" s="4">
        <v>4.08</v>
      </c>
      <c r="C432" s="4">
        <f t="shared" si="9"/>
        <v>2.0763470547063507</v>
      </c>
    </row>
    <row r="433" spans="1:3" x14ac:dyDescent="0.25">
      <c r="A433" s="4">
        <v>4.09</v>
      </c>
      <c r="C433" s="4">
        <f t="shared" si="9"/>
        <v>2.0733310591747305</v>
      </c>
    </row>
    <row r="434" spans="1:3" x14ac:dyDescent="0.25">
      <c r="A434" s="4">
        <v>4.0999999999999996</v>
      </c>
      <c r="C434" s="4">
        <f t="shared" si="9"/>
        <v>2.0703150636431111</v>
      </c>
    </row>
    <row r="435" spans="1:3" x14ac:dyDescent="0.25">
      <c r="A435" s="4">
        <v>4.1100000000000003</v>
      </c>
      <c r="C435" s="4">
        <f t="shared" si="9"/>
        <v>2.0672990681114909</v>
      </c>
    </row>
    <row r="436" spans="1:3" x14ac:dyDescent="0.25">
      <c r="A436" s="4">
        <v>4.12</v>
      </c>
      <c r="C436" s="4">
        <f t="shared" si="9"/>
        <v>2.0642830725798706</v>
      </c>
    </row>
    <row r="437" spans="1:3" x14ac:dyDescent="0.25">
      <c r="A437" s="4">
        <v>4.13</v>
      </c>
      <c r="C437" s="4">
        <f t="shared" si="9"/>
        <v>2.0612670770482504</v>
      </c>
    </row>
    <row r="438" spans="1:3" x14ac:dyDescent="0.25">
      <c r="A438" s="4">
        <v>4.1399999999999997</v>
      </c>
      <c r="C438" s="4">
        <f t="shared" si="9"/>
        <v>2.0582510815166311</v>
      </c>
    </row>
    <row r="439" spans="1:3" x14ac:dyDescent="0.25">
      <c r="A439" s="4">
        <v>4.1500000000000004</v>
      </c>
      <c r="C439" s="4">
        <f t="shared" si="9"/>
        <v>2.0552350859850108</v>
      </c>
    </row>
    <row r="440" spans="1:3" x14ac:dyDescent="0.25">
      <c r="A440" s="4">
        <v>4.16</v>
      </c>
      <c r="C440" s="4">
        <f t="shared" si="9"/>
        <v>2.0522190904533906</v>
      </c>
    </row>
    <row r="441" spans="1:3" x14ac:dyDescent="0.25">
      <c r="A441" s="4">
        <v>4.17</v>
      </c>
      <c r="C441" s="4">
        <f t="shared" si="9"/>
        <v>2.0492030949217712</v>
      </c>
    </row>
    <row r="442" spans="1:3" x14ac:dyDescent="0.25">
      <c r="A442" s="4">
        <v>4.18</v>
      </c>
      <c r="C442" s="4">
        <f t="shared" si="9"/>
        <v>2.046187099390151</v>
      </c>
    </row>
    <row r="443" spans="1:3" x14ac:dyDescent="0.25">
      <c r="A443" s="4">
        <v>4.1900000000000004</v>
      </c>
      <c r="C443" s="4">
        <f t="shared" si="9"/>
        <v>2.0431711038585307</v>
      </c>
    </row>
    <row r="444" spans="1:3" x14ac:dyDescent="0.25">
      <c r="A444" s="4">
        <v>4.2</v>
      </c>
      <c r="C444" s="4">
        <f t="shared" si="9"/>
        <v>2.0401551083269105</v>
      </c>
    </row>
    <row r="445" spans="1:3" x14ac:dyDescent="0.25">
      <c r="A445" s="4">
        <v>4.21</v>
      </c>
      <c r="C445" s="4">
        <f t="shared" si="9"/>
        <v>2.0371391127952911</v>
      </c>
    </row>
    <row r="446" spans="1:3" x14ac:dyDescent="0.25">
      <c r="A446" s="4">
        <v>4.22</v>
      </c>
      <c r="C446" s="4">
        <f t="shared" si="9"/>
        <v>2.0341231172636709</v>
      </c>
    </row>
    <row r="447" spans="1:3" x14ac:dyDescent="0.25">
      <c r="A447" s="4">
        <v>4.2300000000000004</v>
      </c>
      <c r="C447" s="4">
        <f t="shared" si="9"/>
        <v>2.0311071217320507</v>
      </c>
    </row>
    <row r="448" spans="1:3" x14ac:dyDescent="0.25">
      <c r="A448" s="4">
        <v>4.24</v>
      </c>
      <c r="C448" s="4">
        <f t="shared" si="9"/>
        <v>2.0280911262004304</v>
      </c>
    </row>
    <row r="449" spans="1:3" x14ac:dyDescent="0.25">
      <c r="A449" s="4">
        <v>4.25</v>
      </c>
      <c r="C449" s="4">
        <f t="shared" si="9"/>
        <v>2.0250751306688111</v>
      </c>
    </row>
    <row r="450" spans="1:3" x14ac:dyDescent="0.25">
      <c r="A450" s="4">
        <v>4.26</v>
      </c>
      <c r="C450" s="4">
        <f t="shared" si="9"/>
        <v>2.0220591351371908</v>
      </c>
    </row>
    <row r="451" spans="1:3" x14ac:dyDescent="0.25">
      <c r="A451" s="4">
        <v>4.2699999999999996</v>
      </c>
      <c r="C451" s="4">
        <f t="shared" si="9"/>
        <v>2.0190431396055706</v>
      </c>
    </row>
    <row r="452" spans="1:3" x14ac:dyDescent="0.25">
      <c r="A452" s="4">
        <v>4.28</v>
      </c>
      <c r="C452" s="4">
        <f t="shared" si="9"/>
        <v>2.0160271440739512</v>
      </c>
    </row>
    <row r="453" spans="1:3" x14ac:dyDescent="0.25">
      <c r="A453" s="4">
        <v>4.29</v>
      </c>
      <c r="C453" s="4">
        <f t="shared" si="9"/>
        <v>2.013011148542331</v>
      </c>
    </row>
    <row r="454" spans="1:3" x14ac:dyDescent="0.25">
      <c r="A454" s="4">
        <v>4.3</v>
      </c>
      <c r="C454" s="4">
        <f t="shared" si="9"/>
        <v>2.0099951530107107</v>
      </c>
    </row>
    <row r="455" spans="1:3" x14ac:dyDescent="0.25">
      <c r="A455" s="4">
        <v>4.3099999999999996</v>
      </c>
      <c r="C455" s="4">
        <f t="shared" si="9"/>
        <v>2.0069791574790914</v>
      </c>
    </row>
    <row r="456" spans="1:3" x14ac:dyDescent="0.25">
      <c r="A456" s="4">
        <v>4.32</v>
      </c>
      <c r="C456" s="4">
        <f t="shared" si="9"/>
        <v>2.0039631619474711</v>
      </c>
    </row>
    <row r="457" spans="1:3" x14ac:dyDescent="0.25">
      <c r="A457" s="4">
        <v>4.33</v>
      </c>
      <c r="C457" s="4">
        <f t="shared" si="9"/>
        <v>2.0009471664158509</v>
      </c>
    </row>
    <row r="458" spans="1:3" x14ac:dyDescent="0.25">
      <c r="A458" s="4">
        <v>4.34</v>
      </c>
      <c r="C458" s="4">
        <f t="shared" si="9"/>
        <v>1.9979311708842307</v>
      </c>
    </row>
    <row r="459" spans="1:3" x14ac:dyDescent="0.25">
      <c r="A459" s="4">
        <v>4.3499999999999996</v>
      </c>
      <c r="C459" s="4">
        <f t="shared" si="9"/>
        <v>1.9949151753526113</v>
      </c>
    </row>
    <row r="460" spans="1:3" x14ac:dyDescent="0.25">
      <c r="A460" s="4">
        <v>4.3600000000000003</v>
      </c>
      <c r="C460" s="4">
        <f t="shared" si="9"/>
        <v>1.9918991798209911</v>
      </c>
    </row>
    <row r="461" spans="1:3" x14ac:dyDescent="0.25">
      <c r="A461" s="4">
        <v>4.37</v>
      </c>
      <c r="C461" s="4">
        <f t="shared" si="9"/>
        <v>1.9888831842893708</v>
      </c>
    </row>
    <row r="462" spans="1:3" x14ac:dyDescent="0.25">
      <c r="A462" s="4">
        <v>4.38</v>
      </c>
      <c r="C462" s="4">
        <f t="shared" si="9"/>
        <v>1.9858671887577515</v>
      </c>
    </row>
    <row r="463" spans="1:3" x14ac:dyDescent="0.25">
      <c r="A463" s="4">
        <v>4.3899999999999997</v>
      </c>
      <c r="C463" s="4">
        <f t="shared" si="9"/>
        <v>1.9828511932261312</v>
      </c>
    </row>
    <row r="464" spans="1:3" x14ac:dyDescent="0.25">
      <c r="A464" s="4">
        <v>4.4000000000000004</v>
      </c>
      <c r="C464" s="4">
        <f t="shared" si="9"/>
        <v>1.979835197694511</v>
      </c>
    </row>
    <row r="465" spans="1:3" x14ac:dyDescent="0.25">
      <c r="A465" s="4">
        <v>4.41</v>
      </c>
      <c r="C465" s="4">
        <f t="shared" si="9"/>
        <v>1.9768192021628908</v>
      </c>
    </row>
    <row r="466" spans="1:3" x14ac:dyDescent="0.25">
      <c r="A466" s="4">
        <v>4.42</v>
      </c>
      <c r="C466" s="4">
        <f t="shared" si="9"/>
        <v>1.9738032066312714</v>
      </c>
    </row>
    <row r="467" spans="1:3" x14ac:dyDescent="0.25">
      <c r="A467" s="4">
        <v>4.43</v>
      </c>
      <c r="C467" s="4">
        <f t="shared" si="9"/>
        <v>1.9707872110996512</v>
      </c>
    </row>
    <row r="468" spans="1:3" x14ac:dyDescent="0.25">
      <c r="A468" s="4">
        <v>4.4400000000000004</v>
      </c>
      <c r="C468" s="4">
        <f t="shared" si="9"/>
        <v>1.9677712155680309</v>
      </c>
    </row>
    <row r="469" spans="1:3" x14ac:dyDescent="0.25">
      <c r="A469" s="4">
        <v>4.45</v>
      </c>
      <c r="C469" s="4">
        <f t="shared" si="9"/>
        <v>1.9647552200364107</v>
      </c>
    </row>
    <row r="470" spans="1:3" x14ac:dyDescent="0.25">
      <c r="A470" s="4">
        <v>4.46</v>
      </c>
      <c r="C470" s="4">
        <f t="shared" si="9"/>
        <v>1.9617392245047913</v>
      </c>
    </row>
    <row r="471" spans="1:3" x14ac:dyDescent="0.25">
      <c r="A471" s="4">
        <v>4.47</v>
      </c>
      <c r="C471" s="4">
        <f t="shared" si="9"/>
        <v>1.9587232289731711</v>
      </c>
    </row>
    <row r="472" spans="1:3" x14ac:dyDescent="0.25">
      <c r="A472" s="4">
        <v>4.4800000000000004</v>
      </c>
      <c r="C472" s="4">
        <f t="shared" si="9"/>
        <v>1.9557072334415508</v>
      </c>
    </row>
    <row r="473" spans="1:3" x14ac:dyDescent="0.25">
      <c r="A473" s="4">
        <v>4.49</v>
      </c>
      <c r="C473" s="4">
        <f t="shared" si="9"/>
        <v>1.9526912379099306</v>
      </c>
    </row>
    <row r="474" spans="1:3" x14ac:dyDescent="0.25">
      <c r="A474" s="4">
        <v>4.5</v>
      </c>
      <c r="C474" s="4">
        <f t="shared" si="9"/>
        <v>1.9496752423783112</v>
      </c>
    </row>
    <row r="475" spans="1:3" x14ac:dyDescent="0.25">
      <c r="A475" s="4">
        <v>4.51</v>
      </c>
      <c r="C475" s="4">
        <f t="shared" ref="C475:C524" si="10">$G$5+LOG10($G$2*EXP(-$G$3*A475)+(1-$G$2)*EXP(-$G$4*A475))</f>
        <v>1.946659246846691</v>
      </c>
    </row>
    <row r="476" spans="1:3" x14ac:dyDescent="0.25">
      <c r="A476" s="4">
        <v>4.5199999999999996</v>
      </c>
      <c r="C476" s="4">
        <f t="shared" si="10"/>
        <v>1.9436432513150708</v>
      </c>
    </row>
    <row r="477" spans="1:3" x14ac:dyDescent="0.25">
      <c r="A477" s="4">
        <v>4.53</v>
      </c>
      <c r="C477" s="4">
        <f t="shared" si="10"/>
        <v>1.9406272557834505</v>
      </c>
    </row>
    <row r="478" spans="1:3" x14ac:dyDescent="0.25">
      <c r="A478" s="4">
        <v>4.54</v>
      </c>
      <c r="C478" s="4">
        <f t="shared" si="10"/>
        <v>1.9376112602518312</v>
      </c>
    </row>
    <row r="479" spans="1:3" x14ac:dyDescent="0.25">
      <c r="A479" s="4">
        <v>4.55</v>
      </c>
      <c r="C479" s="4">
        <f t="shared" si="10"/>
        <v>1.9345952647202109</v>
      </c>
    </row>
    <row r="480" spans="1:3" x14ac:dyDescent="0.25">
      <c r="A480" s="4">
        <v>4.5599999999999996</v>
      </c>
      <c r="C480" s="4">
        <f t="shared" si="10"/>
        <v>1.9315792691885916</v>
      </c>
    </row>
    <row r="481" spans="1:3" x14ac:dyDescent="0.25">
      <c r="A481" s="4">
        <v>4.57</v>
      </c>
      <c r="C481" s="4">
        <f t="shared" si="10"/>
        <v>1.9285632736569713</v>
      </c>
    </row>
    <row r="482" spans="1:3" x14ac:dyDescent="0.25">
      <c r="A482" s="4">
        <v>4.58</v>
      </c>
      <c r="C482" s="4">
        <f t="shared" si="10"/>
        <v>1.9255472781253511</v>
      </c>
    </row>
    <row r="483" spans="1:3" x14ac:dyDescent="0.25">
      <c r="A483" s="4">
        <v>4.59</v>
      </c>
      <c r="C483" s="4">
        <f t="shared" si="10"/>
        <v>1.9225312825937309</v>
      </c>
    </row>
    <row r="484" spans="1:3" x14ac:dyDescent="0.25">
      <c r="A484" s="4">
        <v>4.5999999999999996</v>
      </c>
      <c r="C484" s="4">
        <f t="shared" si="10"/>
        <v>1.9195152870621115</v>
      </c>
    </row>
    <row r="485" spans="1:3" x14ac:dyDescent="0.25">
      <c r="A485" s="4">
        <v>4.6100000000000003</v>
      </c>
      <c r="C485" s="4">
        <f t="shared" si="10"/>
        <v>1.9164992915304913</v>
      </c>
    </row>
    <row r="486" spans="1:3" x14ac:dyDescent="0.25">
      <c r="A486" s="4">
        <v>4.62</v>
      </c>
      <c r="C486" s="4">
        <f t="shared" si="10"/>
        <v>1.913483295998871</v>
      </c>
    </row>
    <row r="487" spans="1:3" x14ac:dyDescent="0.25">
      <c r="A487" s="4">
        <v>4.63</v>
      </c>
      <c r="C487" s="4">
        <f t="shared" si="10"/>
        <v>1.9104673004672508</v>
      </c>
    </row>
    <row r="488" spans="1:3" x14ac:dyDescent="0.25">
      <c r="A488" s="4">
        <v>4.6399999999999997</v>
      </c>
      <c r="C488" s="4">
        <f t="shared" si="10"/>
        <v>1.9074513049356314</v>
      </c>
    </row>
    <row r="489" spans="1:3" x14ac:dyDescent="0.25">
      <c r="A489" s="4">
        <v>4.6500000000000004</v>
      </c>
      <c r="C489" s="4">
        <f t="shared" si="10"/>
        <v>1.9044353094040112</v>
      </c>
    </row>
    <row r="490" spans="1:3" x14ac:dyDescent="0.25">
      <c r="A490" s="4">
        <v>4.66</v>
      </c>
      <c r="C490" s="4">
        <f t="shared" si="10"/>
        <v>1.9014193138723909</v>
      </c>
    </row>
    <row r="491" spans="1:3" x14ac:dyDescent="0.25">
      <c r="A491" s="4">
        <v>4.67</v>
      </c>
      <c r="C491" s="4">
        <f t="shared" si="10"/>
        <v>1.8984033183407716</v>
      </c>
    </row>
    <row r="492" spans="1:3" x14ac:dyDescent="0.25">
      <c r="A492" s="4">
        <v>4.68</v>
      </c>
      <c r="C492" s="4">
        <f t="shared" si="10"/>
        <v>1.8953873228091513</v>
      </c>
    </row>
    <row r="493" spans="1:3" x14ac:dyDescent="0.25">
      <c r="A493" s="4">
        <v>4.6900000000000004</v>
      </c>
      <c r="C493" s="4">
        <f t="shared" si="10"/>
        <v>1.8923713272775311</v>
      </c>
    </row>
    <row r="494" spans="1:3" x14ac:dyDescent="0.25">
      <c r="A494" s="4">
        <v>4.7</v>
      </c>
      <c r="C494" s="4">
        <f t="shared" si="10"/>
        <v>1.8893553317459109</v>
      </c>
    </row>
    <row r="495" spans="1:3" x14ac:dyDescent="0.25">
      <c r="A495" s="4">
        <v>4.71</v>
      </c>
      <c r="C495" s="4">
        <f t="shared" si="10"/>
        <v>1.8863393362142915</v>
      </c>
    </row>
    <row r="496" spans="1:3" x14ac:dyDescent="0.25">
      <c r="A496" s="4">
        <v>4.72</v>
      </c>
      <c r="C496" s="4">
        <f t="shared" si="10"/>
        <v>1.8833233406826713</v>
      </c>
    </row>
    <row r="497" spans="1:3" x14ac:dyDescent="0.25">
      <c r="A497" s="4">
        <v>4.7300000000000004</v>
      </c>
      <c r="C497" s="4">
        <f t="shared" si="10"/>
        <v>1.880307345151051</v>
      </c>
    </row>
    <row r="498" spans="1:3" x14ac:dyDescent="0.25">
      <c r="A498" s="4">
        <v>4.74</v>
      </c>
      <c r="C498" s="4">
        <f t="shared" si="10"/>
        <v>1.8772913496194308</v>
      </c>
    </row>
    <row r="499" spans="1:3" x14ac:dyDescent="0.25">
      <c r="A499" s="4">
        <v>4.75</v>
      </c>
      <c r="C499" s="4">
        <f t="shared" si="10"/>
        <v>1.8742753540878114</v>
      </c>
    </row>
    <row r="500" spans="1:3" x14ac:dyDescent="0.25">
      <c r="A500" s="4">
        <v>4.76</v>
      </c>
      <c r="C500" s="4">
        <f t="shared" si="10"/>
        <v>1.8712593585561912</v>
      </c>
    </row>
    <row r="501" spans="1:3" x14ac:dyDescent="0.25">
      <c r="A501" s="4">
        <v>4.7699999999999996</v>
      </c>
      <c r="C501" s="4">
        <f t="shared" si="10"/>
        <v>1.8682433630245718</v>
      </c>
    </row>
    <row r="502" spans="1:3" x14ac:dyDescent="0.25">
      <c r="A502" s="4">
        <v>4.78</v>
      </c>
      <c r="C502" s="4">
        <f t="shared" si="10"/>
        <v>1.8652273674929516</v>
      </c>
    </row>
    <row r="503" spans="1:3" x14ac:dyDescent="0.25">
      <c r="A503" s="4">
        <v>4.79</v>
      </c>
      <c r="C503" s="4">
        <f t="shared" si="10"/>
        <v>1.8622113719613314</v>
      </c>
    </row>
    <row r="504" spans="1:3" x14ac:dyDescent="0.25">
      <c r="A504" s="4">
        <v>4.8</v>
      </c>
      <c r="C504" s="4">
        <f t="shared" si="10"/>
        <v>1.8591953764297111</v>
      </c>
    </row>
    <row r="505" spans="1:3" x14ac:dyDescent="0.25">
      <c r="A505" s="4">
        <v>4.8099999999999996</v>
      </c>
      <c r="C505" s="4">
        <f t="shared" si="10"/>
        <v>1.8561793808980918</v>
      </c>
    </row>
    <row r="506" spans="1:3" x14ac:dyDescent="0.25">
      <c r="A506" s="4">
        <v>4.82</v>
      </c>
      <c r="C506" s="4">
        <f t="shared" si="10"/>
        <v>1.8531633853664715</v>
      </c>
    </row>
    <row r="507" spans="1:3" x14ac:dyDescent="0.25">
      <c r="A507" s="4">
        <v>4.83</v>
      </c>
      <c r="C507" s="4">
        <f t="shared" si="10"/>
        <v>1.8501473898348513</v>
      </c>
    </row>
    <row r="508" spans="1:3" x14ac:dyDescent="0.25">
      <c r="A508" s="4">
        <v>4.84</v>
      </c>
      <c r="C508" s="4">
        <f t="shared" si="10"/>
        <v>1.847131394303231</v>
      </c>
    </row>
    <row r="509" spans="1:3" x14ac:dyDescent="0.25">
      <c r="A509" s="4">
        <v>4.8499999999999996</v>
      </c>
      <c r="C509" s="4">
        <f t="shared" si="10"/>
        <v>1.8441153987716117</v>
      </c>
    </row>
    <row r="510" spans="1:3" x14ac:dyDescent="0.25">
      <c r="A510" s="4">
        <v>4.8600000000000003</v>
      </c>
      <c r="C510" s="4">
        <f t="shared" si="10"/>
        <v>1.8410994032399914</v>
      </c>
    </row>
    <row r="511" spans="1:3" x14ac:dyDescent="0.25">
      <c r="A511" s="4">
        <v>4.87</v>
      </c>
      <c r="C511" s="4">
        <f t="shared" si="10"/>
        <v>1.8380834077083712</v>
      </c>
    </row>
    <row r="512" spans="1:3" x14ac:dyDescent="0.25">
      <c r="A512" s="4">
        <v>4.88</v>
      </c>
      <c r="C512" s="4">
        <f t="shared" si="10"/>
        <v>1.835067412176751</v>
      </c>
    </row>
    <row r="513" spans="1:3" x14ac:dyDescent="0.25">
      <c r="A513" s="4">
        <v>4.8899999999999997</v>
      </c>
      <c r="C513" s="4">
        <f t="shared" si="10"/>
        <v>1.8320514166451316</v>
      </c>
    </row>
    <row r="514" spans="1:3" x14ac:dyDescent="0.25">
      <c r="A514" s="4">
        <v>4.9000000000000004</v>
      </c>
      <c r="C514" s="4">
        <f t="shared" si="10"/>
        <v>1.8290354211135114</v>
      </c>
    </row>
    <row r="515" spans="1:3" x14ac:dyDescent="0.25">
      <c r="A515" s="4">
        <v>4.91</v>
      </c>
      <c r="C515" s="4">
        <f t="shared" si="10"/>
        <v>1.8260194255818911</v>
      </c>
    </row>
    <row r="516" spans="1:3" x14ac:dyDescent="0.25">
      <c r="A516" s="4">
        <v>4.92</v>
      </c>
      <c r="C516" s="4">
        <f t="shared" si="10"/>
        <v>1.8230034300502709</v>
      </c>
    </row>
    <row r="517" spans="1:3" x14ac:dyDescent="0.25">
      <c r="A517" s="4">
        <v>4.93</v>
      </c>
      <c r="C517" s="4">
        <f t="shared" si="10"/>
        <v>1.8199874345186515</v>
      </c>
    </row>
    <row r="518" spans="1:3" x14ac:dyDescent="0.25">
      <c r="A518" s="4">
        <v>4.9400000000000004</v>
      </c>
      <c r="C518" s="4">
        <f t="shared" si="10"/>
        <v>1.8169714389870313</v>
      </c>
    </row>
    <row r="519" spans="1:3" x14ac:dyDescent="0.25">
      <c r="A519" s="4">
        <v>4.95</v>
      </c>
      <c r="C519" s="4">
        <f t="shared" si="10"/>
        <v>1.813955443455411</v>
      </c>
    </row>
    <row r="520" spans="1:3" x14ac:dyDescent="0.25">
      <c r="A520" s="4">
        <v>4.96</v>
      </c>
      <c r="C520" s="4">
        <f t="shared" si="10"/>
        <v>1.8109394479237917</v>
      </c>
    </row>
    <row r="521" spans="1:3" x14ac:dyDescent="0.25">
      <c r="A521" s="4">
        <v>4.97</v>
      </c>
      <c r="C521" s="4">
        <f t="shared" si="10"/>
        <v>1.8079234523921714</v>
      </c>
    </row>
    <row r="522" spans="1:3" x14ac:dyDescent="0.25">
      <c r="A522" s="4">
        <v>4.9800000000000004</v>
      </c>
      <c r="C522" s="4">
        <f t="shared" si="10"/>
        <v>1.8049074568605512</v>
      </c>
    </row>
    <row r="523" spans="1:3" x14ac:dyDescent="0.25">
      <c r="A523" s="4">
        <v>4.99</v>
      </c>
      <c r="C523" s="4">
        <f t="shared" si="10"/>
        <v>1.801891461328931</v>
      </c>
    </row>
    <row r="524" spans="1:3" x14ac:dyDescent="0.25">
      <c r="A524" s="4">
        <v>5</v>
      </c>
      <c r="C524" s="4">
        <f t="shared" si="10"/>
        <v>1.7988754657973116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zoomScale="80" zoomScaleNormal="80" workbookViewId="0">
      <selection activeCell="C15" sqref="C15"/>
    </sheetView>
  </sheetViews>
  <sheetFormatPr defaultRowHeight="15" x14ac:dyDescent="0.25"/>
  <cols>
    <col min="1" max="1" width="9.140625" style="4"/>
    <col min="2" max="2" width="10.42578125" style="4" customWidth="1"/>
    <col min="3" max="3" width="9.140625" style="4" customWidth="1"/>
    <col min="4" max="4" width="18.28515625" style="4" bestFit="1" customWidth="1"/>
    <col min="5" max="5" width="9.140625" style="4"/>
    <col min="6" max="6" width="11.140625" style="4" bestFit="1" customWidth="1"/>
    <col min="7" max="7" width="16.5703125" style="4" bestFit="1" customWidth="1"/>
    <col min="8" max="16384" width="9.140625" style="4"/>
  </cols>
  <sheetData>
    <row r="1" spans="1:14" x14ac:dyDescent="0.25">
      <c r="A1" s="7" t="s">
        <v>1</v>
      </c>
      <c r="B1" s="8" t="s">
        <v>2</v>
      </c>
      <c r="C1" s="8" t="s">
        <v>3</v>
      </c>
      <c r="D1" s="7" t="s">
        <v>4</v>
      </c>
      <c r="F1" s="7" t="s">
        <v>6</v>
      </c>
      <c r="G1" s="7" t="s">
        <v>7</v>
      </c>
      <c r="H1" s="7" t="s">
        <v>13</v>
      </c>
    </row>
    <row r="2" spans="1:14" x14ac:dyDescent="0.25">
      <c r="A2" s="4">
        <v>0</v>
      </c>
      <c r="B2" s="4">
        <v>8.0681999999999992</v>
      </c>
      <c r="C2" s="4">
        <f t="shared" ref="C2:C22" si="0">LOG((10^$G$5)/(1+10^$G$2)*(10^(-1*(A2/$G$3)^$G$4+$G$2)+10^(-1*(A2/$G$6)^$G$4)))</f>
        <v>8.0187713192195389</v>
      </c>
      <c r="D2" s="4">
        <f t="shared" ref="D2:D22" si="1" xml:space="preserve"> (B2 - C2)^2</f>
        <v>2.443194483696641E-3</v>
      </c>
      <c r="F2" s="4" t="s">
        <v>11</v>
      </c>
      <c r="G2" s="4">
        <v>4.0038598681021726</v>
      </c>
      <c r="H2" s="4">
        <v>0.54971481831736568</v>
      </c>
      <c r="L2" s="5" t="s">
        <v>14</v>
      </c>
      <c r="M2" s="4">
        <v>0.28703564800075076</v>
      </c>
    </row>
    <row r="3" spans="1:14" x14ac:dyDescent="0.25">
      <c r="A3" s="4">
        <v>1E-4</v>
      </c>
      <c r="B3" s="4">
        <v>8.0531000000000006</v>
      </c>
      <c r="C3" s="4">
        <f t="shared" si="0"/>
        <v>8.0187712945608354</v>
      </c>
      <c r="D3" s="4">
        <f t="shared" si="1"/>
        <v>1.1784600171289717E-3</v>
      </c>
      <c r="F3" s="4" t="s">
        <v>10</v>
      </c>
      <c r="G3" s="4">
        <v>0.95033529226797386</v>
      </c>
      <c r="H3" s="4">
        <v>0.21602069640932359</v>
      </c>
      <c r="L3" s="5" t="s">
        <v>17</v>
      </c>
      <c r="M3" s="4">
        <f>SQRT(M2)</f>
        <v>0.53575707928197347</v>
      </c>
    </row>
    <row r="4" spans="1:14" x14ac:dyDescent="0.25">
      <c r="A4" s="4">
        <v>1.4999999999999999E-4</v>
      </c>
      <c r="B4" s="4">
        <v>8.0681999999999992</v>
      </c>
      <c r="C4" s="4">
        <f t="shared" si="0"/>
        <v>8.0187712656697219</v>
      </c>
      <c r="D4" s="4">
        <f t="shared" si="1"/>
        <v>2.4431997774931316E-3</v>
      </c>
      <c r="F4" s="4" t="s">
        <v>9</v>
      </c>
      <c r="G4" s="4">
        <v>1.91257501656997</v>
      </c>
      <c r="H4" s="4">
        <v>0.56591970033201133</v>
      </c>
      <c r="L4" s="5" t="s">
        <v>15</v>
      </c>
      <c r="M4" s="4">
        <v>0.94143072456412269</v>
      </c>
    </row>
    <row r="5" spans="1:14" x14ac:dyDescent="0.25">
      <c r="A5" s="4">
        <v>0.5</v>
      </c>
      <c r="B5" s="4">
        <v>7.8632999999999997</v>
      </c>
      <c r="C5" s="4">
        <f t="shared" si="0"/>
        <v>7.7260121069101366</v>
      </c>
      <c r="D5" s="4">
        <f t="shared" si="1"/>
        <v>1.8847965589053682E-2</v>
      </c>
      <c r="F5" s="4" t="s">
        <v>8</v>
      </c>
      <c r="G5" s="4">
        <v>8.0187713192195371</v>
      </c>
      <c r="H5" s="4">
        <v>0.287744209103027</v>
      </c>
      <c r="L5" s="5" t="s">
        <v>16</v>
      </c>
      <c r="M5" s="4">
        <v>0.93109497007543851</v>
      </c>
    </row>
    <row r="6" spans="1:14" x14ac:dyDescent="0.25">
      <c r="A6" s="4">
        <v>0.50009999999999999</v>
      </c>
      <c r="B6" s="4">
        <v>7.2380000000000004</v>
      </c>
      <c r="C6" s="4">
        <f t="shared" si="0"/>
        <v>7.7259001174453008</v>
      </c>
      <c r="D6" s="4">
        <f t="shared" si="1"/>
        <v>0.23804652460313791</v>
      </c>
      <c r="F6" s="4" t="s">
        <v>12</v>
      </c>
      <c r="G6" s="4">
        <v>6.2310397594602556</v>
      </c>
      <c r="H6" s="4">
        <v>3.5389077798338602</v>
      </c>
      <c r="L6" s="5" t="s">
        <v>18</v>
      </c>
      <c r="M6" s="6" t="s">
        <v>35</v>
      </c>
      <c r="N6" s="4" t="s">
        <v>19</v>
      </c>
    </row>
    <row r="7" spans="1:14" x14ac:dyDescent="0.25">
      <c r="A7" s="4">
        <v>0.50014999999999998</v>
      </c>
      <c r="B7" s="4">
        <v>7.7992999999999997</v>
      </c>
      <c r="C7" s="4">
        <f t="shared" si="0"/>
        <v>7.7258441150507409</v>
      </c>
      <c r="D7" s="4">
        <f t="shared" si="1"/>
        <v>5.3957670336787465E-3</v>
      </c>
      <c r="F7" s="7" t="s">
        <v>20</v>
      </c>
    </row>
    <row r="8" spans="1:14" x14ac:dyDescent="0.25">
      <c r="A8" s="4">
        <v>1</v>
      </c>
      <c r="B8" s="4">
        <v>7.3559999999999999</v>
      </c>
      <c r="C8" s="4">
        <f t="shared" si="0"/>
        <v>6.9169048004443532</v>
      </c>
      <c r="D8" s="4">
        <f t="shared" si="1"/>
        <v>0.19280459427281318</v>
      </c>
      <c r="F8" s="4" t="s">
        <v>21</v>
      </c>
    </row>
    <row r="9" spans="1:14" x14ac:dyDescent="0.25">
      <c r="A9" s="4">
        <v>1.0001</v>
      </c>
      <c r="B9" s="4">
        <v>6.4954999999999998</v>
      </c>
      <c r="C9" s="4">
        <f t="shared" si="0"/>
        <v>6.9166942014079096</v>
      </c>
      <c r="D9" s="4">
        <f t="shared" si="1"/>
        <v>0.17740455529964685</v>
      </c>
      <c r="F9" s="7" t="s">
        <v>22</v>
      </c>
    </row>
    <row r="10" spans="1:14" x14ac:dyDescent="0.25">
      <c r="A10" s="4">
        <v>1.0001500000000001</v>
      </c>
      <c r="B10" s="4">
        <v>7.0682</v>
      </c>
      <c r="C10" s="4">
        <f t="shared" si="0"/>
        <v>6.9165888947254475</v>
      </c>
      <c r="D10" s="4">
        <f t="shared" si="1"/>
        <v>2.2985927242571463E-2</v>
      </c>
      <c r="F10" s="4" t="s">
        <v>23</v>
      </c>
    </row>
    <row r="11" spans="1:14" x14ac:dyDescent="0.25">
      <c r="A11" s="4">
        <v>2</v>
      </c>
      <c r="B11" s="4">
        <v>4.6688999999999998</v>
      </c>
      <c r="C11" s="4">
        <f t="shared" si="0"/>
        <v>4.1862069674085598</v>
      </c>
      <c r="D11" s="4">
        <f t="shared" si="1"/>
        <v>0.23299256371232099</v>
      </c>
      <c r="F11" s="7" t="s">
        <v>24</v>
      </c>
    </row>
    <row r="12" spans="1:14" x14ac:dyDescent="0.25">
      <c r="A12" s="4">
        <v>2.0001000000000002</v>
      </c>
      <c r="B12" s="4">
        <v>3.7888999999999999</v>
      </c>
      <c r="C12" s="4">
        <f t="shared" si="0"/>
        <v>4.1860103319903459</v>
      </c>
      <c r="D12" s="4">
        <f t="shared" si="1"/>
        <v>0.15769661577348279</v>
      </c>
      <c r="F12" s="33" t="s">
        <v>25</v>
      </c>
      <c r="G12" s="33"/>
      <c r="H12" s="33"/>
      <c r="I12" s="33"/>
      <c r="J12" s="33"/>
      <c r="K12" s="33"/>
      <c r="L12" s="33"/>
    </row>
    <row r="13" spans="1:14" x14ac:dyDescent="0.25">
      <c r="A13" s="4">
        <v>2.0001500000000001</v>
      </c>
      <c r="B13" s="4">
        <v>4.0472999999999999</v>
      </c>
      <c r="C13" s="4">
        <f t="shared" si="0"/>
        <v>4.1859120430347536</v>
      </c>
      <c r="D13" s="4">
        <f t="shared" si="1"/>
        <v>1.9213298474268416E-2</v>
      </c>
      <c r="F13" s="33"/>
      <c r="G13" s="33"/>
      <c r="H13" s="33"/>
      <c r="I13" s="33"/>
      <c r="J13" s="33"/>
      <c r="K13" s="33"/>
      <c r="L13" s="33"/>
    </row>
    <row r="14" spans="1:14" x14ac:dyDescent="0.25">
      <c r="A14" s="4">
        <v>3</v>
      </c>
      <c r="B14" s="4">
        <v>3.7118000000000002</v>
      </c>
      <c r="C14" s="4">
        <f t="shared" si="0"/>
        <v>3.7677754505244918</v>
      </c>
      <c r="D14" s="4">
        <f t="shared" si="1"/>
        <v>3.1332510614198068E-3</v>
      </c>
      <c r="F14" s="33"/>
      <c r="G14" s="33"/>
      <c r="H14" s="33"/>
      <c r="I14" s="33"/>
      <c r="J14" s="33"/>
      <c r="K14" s="33"/>
      <c r="L14" s="33"/>
    </row>
    <row r="15" spans="1:14" x14ac:dyDescent="0.25">
      <c r="A15" s="4">
        <v>3.0001000000000002</v>
      </c>
      <c r="B15" s="4">
        <v>3.5855000000000001</v>
      </c>
      <c r="C15" s="4">
        <f t="shared" si="0"/>
        <v>3.7677596873396846</v>
      </c>
      <c r="D15" s="4">
        <f t="shared" si="1"/>
        <v>3.3218593629159535E-2</v>
      </c>
    </row>
    <row r="16" spans="1:14" x14ac:dyDescent="0.25">
      <c r="A16" s="4">
        <v>3.0001500000000001</v>
      </c>
      <c r="B16" s="4">
        <v>4.4526000000000003</v>
      </c>
      <c r="C16" s="4">
        <f t="shared" si="0"/>
        <v>3.7677518055721357</v>
      </c>
      <c r="D16" s="4">
        <f t="shared" si="1"/>
        <v>0.46901704941110622</v>
      </c>
    </row>
    <row r="17" spans="1:4" x14ac:dyDescent="0.25">
      <c r="A17" s="4">
        <v>4</v>
      </c>
      <c r="B17" s="4">
        <v>3.2671999999999999</v>
      </c>
      <c r="C17" s="4">
        <f t="shared" si="0"/>
        <v>3.5864892889027291</v>
      </c>
      <c r="D17" s="4">
        <f t="shared" si="1"/>
        <v>0.10194565000801049</v>
      </c>
    </row>
    <row r="18" spans="1:4" x14ac:dyDescent="0.25">
      <c r="A18" s="4">
        <v>4.0000999999999998</v>
      </c>
      <c r="B18" s="4">
        <v>2.4771000000000001</v>
      </c>
      <c r="C18" s="4">
        <f t="shared" si="0"/>
        <v>3.5864688059890506</v>
      </c>
      <c r="D18" s="4">
        <f t="shared" si="1"/>
        <v>1.2306991477015716</v>
      </c>
    </row>
    <row r="19" spans="1:4" x14ac:dyDescent="0.25">
      <c r="A19" s="4">
        <v>4.0001499999999997</v>
      </c>
      <c r="B19" s="4">
        <v>4.2788000000000004</v>
      </c>
      <c r="C19" s="4">
        <f t="shared" si="0"/>
        <v>3.5864585643569744</v>
      </c>
      <c r="D19" s="4">
        <f t="shared" si="1"/>
        <v>0.47933666350824627</v>
      </c>
    </row>
    <row r="20" spans="1:4" x14ac:dyDescent="0.25">
      <c r="A20" s="4">
        <v>5</v>
      </c>
      <c r="B20" s="4">
        <v>4.2304000000000004</v>
      </c>
      <c r="C20" s="4">
        <f t="shared" si="0"/>
        <v>3.3584572372966619</v>
      </c>
      <c r="D20" s="4">
        <f t="shared" si="1"/>
        <v>0.7602841814307304</v>
      </c>
    </row>
    <row r="21" spans="1:4" x14ac:dyDescent="0.25">
      <c r="A21" s="4">
        <v>5.0000999999999998</v>
      </c>
      <c r="B21" s="4">
        <v>2.5440999999999998</v>
      </c>
      <c r="C21" s="4">
        <f t="shared" si="0"/>
        <v>3.3584321283554095</v>
      </c>
      <c r="D21" s="4">
        <f t="shared" si="1"/>
        <v>0.66313681527185142</v>
      </c>
    </row>
    <row r="22" spans="1:4" x14ac:dyDescent="0.25">
      <c r="A22" s="4">
        <v>5.0001499999999997</v>
      </c>
      <c r="B22" s="4">
        <v>3.6179999999999999</v>
      </c>
      <c r="C22" s="4">
        <f t="shared" si="0"/>
        <v>3.3584195737129314</v>
      </c>
      <c r="D22" s="4">
        <f t="shared" si="1"/>
        <v>6.7381997711376179E-2</v>
      </c>
    </row>
    <row r="23" spans="1:4" x14ac:dyDescent="0.25">
      <c r="A23" s="7" t="s">
        <v>5</v>
      </c>
      <c r="D23" s="4">
        <f>SUM(D2:D22)</f>
        <v>4.8796060160127643</v>
      </c>
    </row>
    <row r="26" spans="1:4" x14ac:dyDescent="0.25">
      <c r="A26" s="4">
        <v>0</v>
      </c>
      <c r="C26" s="4">
        <f>LOG((10^$G$5)/(1+10^$G$2)*(10^(-1*(A26/$G$3)^$G$4+$G$2)+10^(-1*(A26/$G$6)^$G$4)))</f>
        <v>8.0187713192195389</v>
      </c>
    </row>
    <row r="27" spans="1:4" x14ac:dyDescent="0.25">
      <c r="A27" s="4">
        <v>5.0001499999999997E-2</v>
      </c>
      <c r="C27" s="4">
        <f t="shared" ref="C27:C90" si="2">LOG((10^$G$5)/(1+10^$G$2)*(10^(-1*(A27/$G$3)^$G$4+$G$2)+10^(-1*(A27/$G$6)^$G$4)))</f>
        <v>8.0151905396195922</v>
      </c>
    </row>
    <row r="28" spans="1:4" x14ac:dyDescent="0.25">
      <c r="A28" s="4">
        <v>0.10000299999999999</v>
      </c>
      <c r="C28" s="4">
        <f t="shared" si="2"/>
        <v>8.0052903980378254</v>
      </c>
    </row>
    <row r="29" spans="1:4" x14ac:dyDescent="0.25">
      <c r="A29" s="4">
        <v>0.15000449999999999</v>
      </c>
      <c r="C29" s="4">
        <f t="shared" si="2"/>
        <v>7.9894956691278258</v>
      </c>
    </row>
    <row r="30" spans="1:4" x14ac:dyDescent="0.25">
      <c r="A30" s="4">
        <v>0.20000599999999999</v>
      </c>
      <c r="C30" s="4">
        <f t="shared" si="2"/>
        <v>7.9680184984271163</v>
      </c>
    </row>
    <row r="31" spans="1:4" x14ac:dyDescent="0.25">
      <c r="A31" s="4">
        <v>0.25000749999999999</v>
      </c>
      <c r="C31" s="4">
        <f t="shared" si="2"/>
        <v>7.9410023290327088</v>
      </c>
    </row>
    <row r="32" spans="1:4" x14ac:dyDescent="0.25">
      <c r="A32" s="4">
        <v>0.30000899999999997</v>
      </c>
      <c r="C32" s="4">
        <f t="shared" si="2"/>
        <v>7.9085552850058107</v>
      </c>
    </row>
    <row r="33" spans="1:3" x14ac:dyDescent="0.25">
      <c r="A33" s="4">
        <v>0.35001049999999995</v>
      </c>
      <c r="C33" s="4">
        <f t="shared" si="2"/>
        <v>7.8707639347454492</v>
      </c>
    </row>
    <row r="34" spans="1:3" x14ac:dyDescent="0.25">
      <c r="A34" s="4">
        <v>0.40001199999999992</v>
      </c>
      <c r="C34" s="4">
        <f t="shared" si="2"/>
        <v>7.8277003432470469</v>
      </c>
    </row>
    <row r="35" spans="1:3" x14ac:dyDescent="0.25">
      <c r="A35" s="4">
        <v>0.4500134999999999</v>
      </c>
      <c r="C35" s="4">
        <f t="shared" si="2"/>
        <v>7.7794261770757727</v>
      </c>
    </row>
    <row r="36" spans="1:3" x14ac:dyDescent="0.25">
      <c r="A36" s="4">
        <v>0.50001499999999988</v>
      </c>
      <c r="C36" s="4">
        <f t="shared" si="2"/>
        <v>7.7259953097929861</v>
      </c>
    </row>
    <row r="37" spans="1:3" x14ac:dyDescent="0.25">
      <c r="A37" s="4">
        <v>0.55001649999999991</v>
      </c>
      <c r="C37" s="4">
        <f t="shared" si="2"/>
        <v>7.667455585963717</v>
      </c>
    </row>
    <row r="38" spans="1:3" x14ac:dyDescent="0.25">
      <c r="A38" s="4">
        <v>0.60001799999999994</v>
      </c>
      <c r="C38" s="4">
        <f t="shared" si="2"/>
        <v>7.6038500799105124</v>
      </c>
    </row>
    <row r="39" spans="1:3" x14ac:dyDescent="0.25">
      <c r="A39" s="4">
        <v>0.65001949999999997</v>
      </c>
      <c r="C39" s="4">
        <f t="shared" si="2"/>
        <v>7.5352180371954711</v>
      </c>
    </row>
    <row r="40" spans="1:3" x14ac:dyDescent="0.25">
      <c r="A40" s="4">
        <v>0.700021</v>
      </c>
      <c r="C40" s="4">
        <f t="shared" si="2"/>
        <v>7.4615956126622098</v>
      </c>
    </row>
    <row r="41" spans="1:3" x14ac:dyDescent="0.25">
      <c r="A41" s="4">
        <v>0.75002250000000004</v>
      </c>
      <c r="C41" s="4">
        <f t="shared" si="2"/>
        <v>7.3830164798777345</v>
      </c>
    </row>
    <row r="42" spans="1:3" x14ac:dyDescent="0.25">
      <c r="A42" s="4">
        <v>0.80002400000000007</v>
      </c>
      <c r="C42" s="4">
        <f t="shared" si="2"/>
        <v>7.2995123663039081</v>
      </c>
    </row>
    <row r="43" spans="1:3" x14ac:dyDescent="0.25">
      <c r="A43" s="4">
        <v>0.8500255000000001</v>
      </c>
      <c r="C43" s="4">
        <f t="shared" si="2"/>
        <v>7.211113558962511</v>
      </c>
    </row>
    <row r="44" spans="1:3" x14ac:dyDescent="0.25">
      <c r="A44" s="4">
        <v>0.90002700000000013</v>
      </c>
      <c r="C44" s="4">
        <f t="shared" si="2"/>
        <v>7.1178494234369518</v>
      </c>
    </row>
    <row r="45" spans="1:3" x14ac:dyDescent="0.25">
      <c r="A45" s="4">
        <v>0.95002850000000016</v>
      </c>
      <c r="C45" s="4">
        <f t="shared" si="2"/>
        <v>7.0197489837705014</v>
      </c>
    </row>
    <row r="46" spans="1:3" x14ac:dyDescent="0.25">
      <c r="A46" s="4">
        <v>1.0000300000000002</v>
      </c>
      <c r="C46" s="4">
        <f t="shared" si="2"/>
        <v>6.9168416227394172</v>
      </c>
    </row>
    <row r="47" spans="1:3" x14ac:dyDescent="0.25">
      <c r="A47" s="4">
        <v>1.0500315000000002</v>
      </c>
      <c r="C47" s="4">
        <f t="shared" si="2"/>
        <v>6.8091579831185616</v>
      </c>
    </row>
    <row r="48" spans="1:3" x14ac:dyDescent="0.25">
      <c r="A48" s="4">
        <v>1.1000330000000003</v>
      </c>
      <c r="C48" s="4">
        <f t="shared" si="2"/>
        <v>6.6967311846778674</v>
      </c>
    </row>
    <row r="49" spans="1:3" x14ac:dyDescent="0.25">
      <c r="A49" s="4">
        <v>1.1500345000000003</v>
      </c>
      <c r="C49" s="4">
        <f t="shared" si="2"/>
        <v>6.5795985249141316</v>
      </c>
    </row>
    <row r="50" spans="1:3" x14ac:dyDescent="0.25">
      <c r="A50" s="4">
        <v>1.2000360000000003</v>
      </c>
      <c r="C50" s="4">
        <f t="shared" si="2"/>
        <v>6.4578039136099825</v>
      </c>
    </row>
    <row r="51" spans="1:3" x14ac:dyDescent="0.25">
      <c r="A51" s="4">
        <v>1.2500375000000004</v>
      </c>
      <c r="C51" s="4">
        <f t="shared" si="2"/>
        <v>6.3314014170785802</v>
      </c>
    </row>
    <row r="52" spans="1:3" x14ac:dyDescent="0.25">
      <c r="A52" s="4">
        <v>1.3000390000000004</v>
      </c>
      <c r="C52" s="4">
        <f t="shared" si="2"/>
        <v>6.200460479767874</v>
      </c>
    </row>
    <row r="53" spans="1:3" x14ac:dyDescent="0.25">
      <c r="A53" s="4">
        <v>1.3500405000000004</v>
      </c>
      <c r="C53" s="4">
        <f t="shared" si="2"/>
        <v>6.0650736814974993</v>
      </c>
    </row>
    <row r="54" spans="1:3" x14ac:dyDescent="0.25">
      <c r="A54" s="4">
        <v>1.4000420000000005</v>
      </c>
      <c r="C54" s="4">
        <f t="shared" si="2"/>
        <v>5.925368323583152</v>
      </c>
    </row>
    <row r="55" spans="1:3" x14ac:dyDescent="0.25">
      <c r="A55" s="4">
        <v>1.4500435000000005</v>
      </c>
      <c r="C55" s="4">
        <f t="shared" si="2"/>
        <v>5.7815237740780363</v>
      </c>
    </row>
    <row r="56" spans="1:3" x14ac:dyDescent="0.25">
      <c r="A56" s="4">
        <v>1.5000450000000005</v>
      </c>
      <c r="C56" s="4">
        <f t="shared" si="2"/>
        <v>5.633797398483992</v>
      </c>
    </row>
    <row r="57" spans="1:3" x14ac:dyDescent="0.25">
      <c r="A57" s="4">
        <v>1.5500465000000005</v>
      </c>
      <c r="C57" s="4">
        <f t="shared" si="2"/>
        <v>5.4825630697378491</v>
      </c>
    </row>
    <row r="58" spans="1:3" x14ac:dyDescent="0.25">
      <c r="A58" s="4">
        <v>1.6000480000000006</v>
      </c>
      <c r="C58" s="4">
        <f t="shared" si="2"/>
        <v>5.3283675350171054</v>
      </c>
    </row>
    <row r="59" spans="1:3" x14ac:dyDescent="0.25">
      <c r="A59" s="4">
        <v>1.6500495000000006</v>
      </c>
      <c r="C59" s="4">
        <f t="shared" si="2"/>
        <v>5.1720107056369269</v>
      </c>
    </row>
    <row r="60" spans="1:3" x14ac:dyDescent="0.25">
      <c r="A60" s="4">
        <v>1.7000510000000006</v>
      </c>
      <c r="C60" s="4">
        <f t="shared" si="2"/>
        <v>5.0146545751295939</v>
      </c>
    </row>
    <row r="61" spans="1:3" x14ac:dyDescent="0.25">
      <c r="A61" s="4">
        <v>1.7500525000000007</v>
      </c>
      <c r="C61" s="4">
        <f t="shared" si="2"/>
        <v>4.8579583289388388</v>
      </c>
    </row>
    <row r="62" spans="1:3" x14ac:dyDescent="0.25">
      <c r="A62" s="4">
        <v>1.8000540000000007</v>
      </c>
      <c r="C62" s="4">
        <f t="shared" si="2"/>
        <v>4.7042180078155669</v>
      </c>
    </row>
    <row r="63" spans="1:3" x14ac:dyDescent="0.25">
      <c r="A63" s="4">
        <v>1.8500555000000007</v>
      </c>
      <c r="C63" s="4">
        <f t="shared" si="2"/>
        <v>4.556451194910232</v>
      </c>
    </row>
    <row r="64" spans="1:3" x14ac:dyDescent="0.25">
      <c r="A64" s="4">
        <v>1.9000570000000008</v>
      </c>
      <c r="C64" s="4">
        <f t="shared" si="2"/>
        <v>4.4183151341102436</v>
      </c>
    </row>
    <row r="65" spans="1:3" x14ac:dyDescent="0.25">
      <c r="A65" s="4">
        <v>1.9500585000000008</v>
      </c>
      <c r="C65" s="4">
        <f t="shared" si="2"/>
        <v>4.2937205032155248</v>
      </c>
    </row>
    <row r="66" spans="1:3" x14ac:dyDescent="0.25">
      <c r="A66" s="4">
        <v>2.0000600000000008</v>
      </c>
      <c r="C66" s="4">
        <f t="shared" si="2"/>
        <v>4.1860889769568255</v>
      </c>
    </row>
    <row r="67" spans="1:3" x14ac:dyDescent="0.25">
      <c r="A67" s="4">
        <v>2.0500615000000009</v>
      </c>
      <c r="C67" s="4">
        <f t="shared" si="2"/>
        <v>4.0974522387461034</v>
      </c>
    </row>
    <row r="68" spans="1:3" x14ac:dyDescent="0.25">
      <c r="A68" s="4">
        <v>2.1000630000000009</v>
      </c>
      <c r="C68" s="4">
        <f t="shared" si="2"/>
        <v>4.0278465008212461</v>
      </c>
    </row>
    <row r="69" spans="1:3" x14ac:dyDescent="0.25">
      <c r="A69" s="4">
        <v>2.1500645000000009</v>
      </c>
      <c r="C69" s="4">
        <f t="shared" si="2"/>
        <v>3.9753893124610786</v>
      </c>
    </row>
    <row r="70" spans="1:3" x14ac:dyDescent="0.25">
      <c r="A70" s="4">
        <v>2.200066000000001</v>
      </c>
      <c r="C70" s="4">
        <f t="shared" si="2"/>
        <v>3.9369822533477197</v>
      </c>
    </row>
    <row r="71" spans="1:3" x14ac:dyDescent="0.25">
      <c r="A71" s="4">
        <v>2.250067500000001</v>
      </c>
      <c r="C71" s="4">
        <f t="shared" si="2"/>
        <v>3.9091989175890145</v>
      </c>
    </row>
    <row r="72" spans="1:3" x14ac:dyDescent="0.25">
      <c r="A72" s="4">
        <v>2.300069000000001</v>
      </c>
      <c r="C72" s="4">
        <f t="shared" si="2"/>
        <v>3.8889454655519327</v>
      </c>
    </row>
    <row r="73" spans="1:3" x14ac:dyDescent="0.25">
      <c r="A73" s="4">
        <v>2.3500705000000011</v>
      </c>
      <c r="C73" s="4">
        <f t="shared" si="2"/>
        <v>3.873762943749028</v>
      </c>
    </row>
    <row r="74" spans="1:3" x14ac:dyDescent="0.25">
      <c r="A74" s="4">
        <v>2.4000720000000011</v>
      </c>
      <c r="C74" s="4">
        <f t="shared" si="2"/>
        <v>3.8618569776868572</v>
      </c>
    </row>
    <row r="75" spans="1:3" x14ac:dyDescent="0.25">
      <c r="A75" s="4">
        <v>2.4500735000000011</v>
      </c>
      <c r="C75" s="4">
        <f t="shared" si="2"/>
        <v>3.8519927644201584</v>
      </c>
    </row>
    <row r="76" spans="1:3" x14ac:dyDescent="0.25">
      <c r="A76" s="4">
        <v>2.5000750000000012</v>
      </c>
      <c r="C76" s="4">
        <f t="shared" si="2"/>
        <v>3.8433549146350345</v>
      </c>
    </row>
    <row r="77" spans="1:3" x14ac:dyDescent="0.25">
      <c r="A77" s="4">
        <v>2.5500765000000012</v>
      </c>
      <c r="C77" s="4">
        <f t="shared" si="2"/>
        <v>3.8354208978484339</v>
      </c>
    </row>
    <row r="78" spans="1:3" x14ac:dyDescent="0.25">
      <c r="A78" s="4">
        <v>2.6000780000000012</v>
      </c>
      <c r="C78" s="4">
        <f t="shared" si="2"/>
        <v>3.8278634030474392</v>
      </c>
    </row>
    <row r="79" spans="1:3" x14ac:dyDescent="0.25">
      <c r="A79" s="4">
        <v>2.6500795000000013</v>
      </c>
      <c r="C79" s="4">
        <f t="shared" si="2"/>
        <v>3.820481119728345</v>
      </c>
    </row>
    <row r="80" spans="1:3" x14ac:dyDescent="0.25">
      <c r="A80" s="4">
        <v>2.7000810000000013</v>
      </c>
      <c r="C80" s="4">
        <f t="shared" si="2"/>
        <v>3.8131521433266715</v>
      </c>
    </row>
    <row r="81" spans="1:3" x14ac:dyDescent="0.25">
      <c r="A81" s="4">
        <v>2.7500825000000013</v>
      </c>
      <c r="C81" s="4">
        <f t="shared" si="2"/>
        <v>3.8058036776677548</v>
      </c>
    </row>
    <row r="82" spans="1:3" x14ac:dyDescent="0.25">
      <c r="A82" s="4">
        <v>2.8000840000000013</v>
      </c>
      <c r="C82" s="4">
        <f t="shared" si="2"/>
        <v>3.7983928216291072</v>
      </c>
    </row>
    <row r="83" spans="1:3" x14ac:dyDescent="0.25">
      <c r="A83" s="4">
        <v>2.8500855000000014</v>
      </c>
      <c r="C83" s="4">
        <f t="shared" si="2"/>
        <v>3.790894620480517</v>
      </c>
    </row>
    <row r="84" spans="1:3" x14ac:dyDescent="0.25">
      <c r="A84" s="4">
        <v>2.9000870000000014</v>
      </c>
      <c r="C84" s="4">
        <f t="shared" si="2"/>
        <v>3.7832947551496954</v>
      </c>
    </row>
    <row r="85" spans="1:3" x14ac:dyDescent="0.25">
      <c r="A85" s="4">
        <v>2.9500885000000014</v>
      </c>
      <c r="C85" s="4">
        <f t="shared" si="2"/>
        <v>3.7755851330270898</v>
      </c>
    </row>
    <row r="86" spans="1:3" x14ac:dyDescent="0.25">
      <c r="A86" s="4">
        <v>3.0000900000000015</v>
      </c>
      <c r="C86" s="4">
        <f t="shared" si="2"/>
        <v>3.7677612636791826</v>
      </c>
    </row>
    <row r="87" spans="1:3" x14ac:dyDescent="0.25">
      <c r="A87" s="4">
        <v>3.0500915000000015</v>
      </c>
      <c r="C87" s="4">
        <f t="shared" si="2"/>
        <v>3.7598207163717032</v>
      </c>
    </row>
    <row r="88" spans="1:3" x14ac:dyDescent="0.25">
      <c r="A88" s="4">
        <v>3.1000930000000015</v>
      </c>
      <c r="C88" s="4">
        <f t="shared" si="2"/>
        <v>3.7517622243577495</v>
      </c>
    </row>
    <row r="89" spans="1:3" x14ac:dyDescent="0.25">
      <c r="A89" s="4">
        <v>3.1500945000000016</v>
      </c>
      <c r="C89" s="4">
        <f t="shared" si="2"/>
        <v>3.7435851708593222</v>
      </c>
    </row>
    <row r="90" spans="1:3" x14ac:dyDescent="0.25">
      <c r="A90" s="4">
        <v>3.2000960000000016</v>
      </c>
      <c r="C90" s="4">
        <f t="shared" si="2"/>
        <v>3.7352892975093246</v>
      </c>
    </row>
    <row r="91" spans="1:3" x14ac:dyDescent="0.25">
      <c r="A91" s="4">
        <v>3.2500975000000016</v>
      </c>
      <c r="C91" s="4">
        <f t="shared" ref="C91:C126" si="3">LOG((10^$G$5)/(1+10^$G$2)*(10^(-1*(A91/$G$3)^$G$4+$G$2)+10^(-1*(A91/$G$6)^$G$4)))</f>
        <v>3.7268745408765911</v>
      </c>
    </row>
    <row r="92" spans="1:3" x14ac:dyDescent="0.25">
      <c r="A92" s="4">
        <v>3.3000990000000017</v>
      </c>
      <c r="C92" s="4">
        <f t="shared" si="3"/>
        <v>3.7183409418565656</v>
      </c>
    </row>
    <row r="93" spans="1:3" x14ac:dyDescent="0.25">
      <c r="A93" s="4">
        <v>3.3501005000000017</v>
      </c>
      <c r="C93" s="4">
        <f t="shared" si="3"/>
        <v>3.7096885960270978</v>
      </c>
    </row>
    <row r="94" spans="1:3" x14ac:dyDescent="0.25">
      <c r="A94" s="4">
        <v>3.4001020000000017</v>
      </c>
      <c r="C94" s="4">
        <f t="shared" si="3"/>
        <v>3.7009176267666306</v>
      </c>
    </row>
    <row r="95" spans="1:3" x14ac:dyDescent="0.25">
      <c r="A95" s="4">
        <v>3.4501035000000018</v>
      </c>
      <c r="C95" s="4">
        <f t="shared" si="3"/>
        <v>3.6920281708741847</v>
      </c>
    </row>
    <row r="96" spans="1:3" x14ac:dyDescent="0.25">
      <c r="A96" s="4">
        <v>3.5001050000000018</v>
      </c>
      <c r="C96" s="4">
        <f t="shared" si="3"/>
        <v>3.6830203709767284</v>
      </c>
    </row>
    <row r="97" spans="1:3" x14ac:dyDescent="0.25">
      <c r="A97" s="4">
        <v>3.5501065000000018</v>
      </c>
      <c r="C97" s="4">
        <f t="shared" si="3"/>
        <v>3.6738943715791712</v>
      </c>
    </row>
    <row r="98" spans="1:3" x14ac:dyDescent="0.25">
      <c r="A98" s="4">
        <v>3.6001080000000019</v>
      </c>
      <c r="C98" s="4">
        <f t="shared" si="3"/>
        <v>3.6646503170466751</v>
      </c>
    </row>
    <row r="99" spans="1:3" x14ac:dyDescent="0.25">
      <c r="A99" s="4">
        <v>3.6501095000000019</v>
      </c>
      <c r="C99" s="4">
        <f t="shared" si="3"/>
        <v>3.6552883505999754</v>
      </c>
    </row>
    <row r="100" spans="1:3" x14ac:dyDescent="0.25">
      <c r="A100" s="4">
        <v>3.7001110000000019</v>
      </c>
      <c r="C100" s="4">
        <f t="shared" si="3"/>
        <v>3.6458086138352908</v>
      </c>
    </row>
    <row r="101" spans="1:3" x14ac:dyDescent="0.25">
      <c r="A101" s="4">
        <v>3.750112500000002</v>
      </c>
      <c r="C101" s="4">
        <f t="shared" si="3"/>
        <v>3.6362112465123269</v>
      </c>
    </row>
    <row r="102" spans="1:3" x14ac:dyDescent="0.25">
      <c r="A102" s="4">
        <v>3.800114000000002</v>
      </c>
      <c r="C102" s="4">
        <f t="shared" si="3"/>
        <v>3.6264963864772422</v>
      </c>
    </row>
    <row r="103" spans="1:3" x14ac:dyDescent="0.25">
      <c r="A103" s="4">
        <v>3.850115500000002</v>
      </c>
      <c r="C103" s="4">
        <f t="shared" si="3"/>
        <v>3.6166641696522626</v>
      </c>
    </row>
    <row r="104" spans="1:3" x14ac:dyDescent="0.25">
      <c r="A104" s="4">
        <v>3.9001170000000021</v>
      </c>
      <c r="C104" s="4">
        <f t="shared" si="3"/>
        <v>3.6067147300573299</v>
      </c>
    </row>
    <row r="105" spans="1:3" x14ac:dyDescent="0.25">
      <c r="A105" s="4">
        <v>3.9501185000000021</v>
      </c>
      <c r="C105" s="4">
        <f t="shared" si="3"/>
        <v>3.5966481998464581</v>
      </c>
    </row>
    <row r="106" spans="1:3" x14ac:dyDescent="0.25">
      <c r="A106" s="4">
        <v>4.0001200000000017</v>
      </c>
      <c r="C106" s="4">
        <f t="shared" si="3"/>
        <v>3.5864647093502389</v>
      </c>
    </row>
    <row r="107" spans="1:3" x14ac:dyDescent="0.25">
      <c r="A107" s="4">
        <v>4.0501215000000013</v>
      </c>
      <c r="C107" s="4">
        <f t="shared" si="3"/>
        <v>3.5761643871203499</v>
      </c>
    </row>
    <row r="108" spans="1:3" x14ac:dyDescent="0.25">
      <c r="A108" s="4">
        <v>4.1001230000000009</v>
      </c>
      <c r="C108" s="4">
        <f t="shared" si="3"/>
        <v>3.5657473599741043</v>
      </c>
    </row>
    <row r="109" spans="1:3" x14ac:dyDescent="0.25">
      <c r="A109" s="4">
        <v>4.1501245000000004</v>
      </c>
      <c r="C109" s="4">
        <f t="shared" si="3"/>
        <v>3.5552137530381263</v>
      </c>
    </row>
    <row r="110" spans="1:3" x14ac:dyDescent="0.25">
      <c r="A110" s="4">
        <v>4.200126</v>
      </c>
      <c r="C110" s="4">
        <f t="shared" si="3"/>
        <v>3.5445636897907851</v>
      </c>
    </row>
    <row r="111" spans="1:3" x14ac:dyDescent="0.25">
      <c r="A111" s="4">
        <v>4.2501274999999996</v>
      </c>
      <c r="C111" s="4">
        <f t="shared" si="3"/>
        <v>3.533797292103229</v>
      </c>
    </row>
    <row r="112" spans="1:3" x14ac:dyDescent="0.25">
      <c r="A112" s="4">
        <v>4.3001289999999992</v>
      </c>
      <c r="C112" s="4">
        <f t="shared" si="3"/>
        <v>3.5229146802790092</v>
      </c>
    </row>
    <row r="113" spans="1:3" x14ac:dyDescent="0.25">
      <c r="A113" s="4">
        <v>4.3501304999999988</v>
      </c>
      <c r="C113" s="4">
        <f t="shared" si="3"/>
        <v>3.5119159730923029</v>
      </c>
    </row>
    <row r="114" spans="1:3" x14ac:dyDescent="0.25">
      <c r="A114" s="4">
        <v>4.4001319999999984</v>
      </c>
      <c r="C114" s="4">
        <f t="shared" si="3"/>
        <v>3.5008012878247938</v>
      </c>
    </row>
    <row r="115" spans="1:3" x14ac:dyDescent="0.25">
      <c r="A115" s="4">
        <v>4.450133499999998</v>
      </c>
      <c r="C115" s="4">
        <f t="shared" si="3"/>
        <v>3.489570740301259</v>
      </c>
    </row>
    <row r="116" spans="1:3" x14ac:dyDescent="0.25">
      <c r="A116" s="4">
        <v>4.5001349999999976</v>
      </c>
      <c r="C116" s="4">
        <f t="shared" si="3"/>
        <v>3.4782244449239137</v>
      </c>
    </row>
    <row r="117" spans="1:3" x14ac:dyDescent="0.25">
      <c r="A117" s="4">
        <v>4.5501364999999971</v>
      </c>
      <c r="C117" s="4">
        <f t="shared" si="3"/>
        <v>3.4667625147055778</v>
      </c>
    </row>
    <row r="118" spans="1:3" x14ac:dyDescent="0.25">
      <c r="A118" s="4">
        <v>4.6001379999999967</v>
      </c>
      <c r="C118" s="4">
        <f t="shared" si="3"/>
        <v>3.4551850613017092</v>
      </c>
    </row>
    <row r="119" spans="1:3" x14ac:dyDescent="0.25">
      <c r="A119" s="4">
        <v>4.6501394999999963</v>
      </c>
      <c r="C119" s="4">
        <f t="shared" si="3"/>
        <v>3.4434921950413582</v>
      </c>
    </row>
    <row r="120" spans="1:3" x14ac:dyDescent="0.25">
      <c r="A120" s="4">
        <v>4.7001409999999959</v>
      </c>
      <c r="C120" s="4">
        <f t="shared" si="3"/>
        <v>3.4316840249570877</v>
      </c>
    </row>
    <row r="121" spans="1:3" x14ac:dyDescent="0.25">
      <c r="A121" s="4">
        <v>4.7501424999999955</v>
      </c>
      <c r="C121" s="4">
        <f t="shared" si="3"/>
        <v>3.419760658813908</v>
      </c>
    </row>
    <row r="122" spans="1:3" x14ac:dyDescent="0.25">
      <c r="A122" s="4">
        <v>4.8001439999999951</v>
      </c>
      <c r="C122" s="4">
        <f t="shared" si="3"/>
        <v>3.407722203137264</v>
      </c>
    </row>
    <row r="123" spans="1:3" x14ac:dyDescent="0.25">
      <c r="A123" s="4">
        <v>4.8501454999999947</v>
      </c>
      <c r="C123" s="4">
        <f t="shared" si="3"/>
        <v>3.3955687632401208</v>
      </c>
    </row>
    <row r="124" spans="1:3" x14ac:dyDescent="0.25">
      <c r="A124" s="4">
        <v>4.9001469999999943</v>
      </c>
      <c r="C124" s="4">
        <f t="shared" si="3"/>
        <v>3.3833004432491802</v>
      </c>
    </row>
    <row r="125" spans="1:3" x14ac:dyDescent="0.25">
      <c r="A125" s="4">
        <v>4.9501484999999938</v>
      </c>
      <c r="C125" s="4">
        <f t="shared" si="3"/>
        <v>3.3709173461302693</v>
      </c>
    </row>
    <row r="126" spans="1:3" x14ac:dyDescent="0.25">
      <c r="A126" s="4">
        <v>5.0001499999999934</v>
      </c>
      <c r="C126" s="4">
        <f t="shared" si="3"/>
        <v>3.3584195737129328</v>
      </c>
    </row>
  </sheetData>
  <mergeCells count="1">
    <mergeCell ref="F12:L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All Data</vt:lpstr>
      <vt:lpstr>12628 4.5 Weibull</vt:lpstr>
      <vt:lpstr>12628 5.5 Coroller</vt:lpstr>
      <vt:lpstr>12628 6.5 BiphasicShoulder</vt:lpstr>
      <vt:lpstr>12628 7.5 Biphasic</vt:lpstr>
      <vt:lpstr>12628_Biphasic 8.5</vt:lpstr>
      <vt:lpstr>12628</vt:lpstr>
      <vt:lpstr>12662 4.5 Biphasic</vt:lpstr>
      <vt:lpstr>12662 5.5 Coroller</vt:lpstr>
      <vt:lpstr>12662 6.5 Coroller</vt:lpstr>
      <vt:lpstr>12662 7.5 Coroller</vt:lpstr>
      <vt:lpstr>12662 8.5 Biphasic</vt:lpstr>
      <vt:lpstr>12662</vt:lpstr>
      <vt:lpstr>13126 4.5 Biphasic</vt:lpstr>
      <vt:lpstr>13126 5.5 BiphasicShoulder</vt:lpstr>
      <vt:lpstr>13126 6.5 Geeraerd_Tail</vt:lpstr>
      <vt:lpstr>13126 7.5 Coroller</vt:lpstr>
      <vt:lpstr>13126 8.5 Coroller</vt:lpstr>
      <vt:lpstr>13126</vt:lpstr>
      <vt:lpstr>13136 4.5 Albert</vt:lpstr>
      <vt:lpstr>13136 5.5 Albert</vt:lpstr>
      <vt:lpstr>13136 6.5 Albert</vt:lpstr>
      <vt:lpstr>13136 7.5 Coroller</vt:lpstr>
      <vt:lpstr>13136 8.5 Coroller</vt:lpstr>
      <vt:lpstr>13136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PH Time-temperature Simulations 64C Data</dc:title>
  <dc:creator>Andrew Close</dc:creator>
  <cp:lastModifiedBy>Ginn, Michael</cp:lastModifiedBy>
  <cp:lastPrinted>2013-08-14T13:41:46Z</cp:lastPrinted>
  <dcterms:created xsi:type="dcterms:W3CDTF">2013-06-24T09:52:02Z</dcterms:created>
  <dcterms:modified xsi:type="dcterms:W3CDTF">2016-11-01T18:19:03Z</dcterms:modified>
</cp:coreProperties>
</file>