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inn\Desktop\Campy COMS plans\FS241040\"/>
    </mc:Choice>
  </mc:AlternateContent>
  <bookViews>
    <workbookView xWindow="480" yWindow="300" windowWidth="20730" windowHeight="11700" tabRatio="863"/>
  </bookViews>
  <sheets>
    <sheet name="Time-temperature 56C All Data" sheetId="188" r:id="rId1"/>
    <sheet name="11253_Coroller" sheetId="293" r:id="rId2"/>
    <sheet name="11253" sheetId="292" r:id="rId3"/>
    <sheet name="11368_Albert" sheetId="287" r:id="rId4"/>
    <sheet name="11368" sheetId="189" r:id="rId5"/>
    <sheet name="11762_Coroller" sheetId="277" r:id="rId6"/>
    <sheet name="11762" sheetId="190" r:id="rId7"/>
    <sheet name="12610_Coroller" sheetId="271" r:id="rId8"/>
    <sheet name="12610" sheetId="191" r:id="rId9"/>
    <sheet name="12628_Geeraerd_Shoulder_Tail" sheetId="269" r:id="rId10"/>
    <sheet name="12628" sheetId="192" r:id="rId11"/>
    <sheet name="12645_Albert" sheetId="259" r:id="rId12"/>
    <sheet name="12645" sheetId="193" r:id="rId13"/>
    <sheet name="12662_Weibull" sheetId="251" r:id="rId14"/>
    <sheet name="12662" sheetId="194" r:id="rId15"/>
    <sheet name="12720_Albert" sheetId="245" r:id="rId16"/>
    <sheet name="12720" sheetId="195" r:id="rId17"/>
    <sheet name="12745_Weibull" sheetId="232" r:id="rId18"/>
    <sheet name="12745" sheetId="196" r:id="rId19"/>
    <sheet name="12783_Albert" sheetId="226" r:id="rId20"/>
    <sheet name="12783" sheetId="197" r:id="rId21"/>
    <sheet name="13121_Biphasic" sheetId="222" r:id="rId22"/>
    <sheet name="13121" sheetId="198" r:id="rId23"/>
    <sheet name="13126_Coroller" sheetId="210" r:id="rId24"/>
    <sheet name="13126" sheetId="199" r:id="rId25"/>
    <sheet name="13136_Coroller" sheetId="206" r:id="rId26"/>
    <sheet name="13136" sheetId="200" r:id="rId27"/>
    <sheet name="13163_Albert" sheetId="204" r:id="rId28"/>
    <sheet name="13163" sheetId="201" r:id="rId29"/>
  </sheets>
  <definedNames>
    <definedName name="_xlnm._FilterDatabase" localSheetId="0" hidden="1">'Time-temperature 56C All Data'!$A$1:$F$307</definedName>
    <definedName name="solver_adj" localSheetId="1" hidden="1">'11253_Coroller'!$G$2:$G$6</definedName>
    <definedName name="solver_adj" localSheetId="3" hidden="1">'11368_Albert'!$G$2:$G$5</definedName>
    <definedName name="solver_adj" localSheetId="5" hidden="1">'11762_Coroller'!$G$2:$G$6</definedName>
    <definedName name="solver_adj" localSheetId="7" hidden="1">'12610_Coroller'!$G$2:$G$6</definedName>
    <definedName name="solver_adj" localSheetId="9" hidden="1">'12628_Geeraerd_Shoulder_Tail'!$G$2:$G$5</definedName>
    <definedName name="solver_adj" localSheetId="11" hidden="1">'12645_Albert'!$G$2:$G$5</definedName>
    <definedName name="solver_adj" localSheetId="13" hidden="1">'12662_Weibull'!$G$3:$G$5</definedName>
    <definedName name="solver_adj" localSheetId="15" hidden="1">'12720_Albert'!$G$2:$G$5</definedName>
    <definedName name="solver_adj" localSheetId="17" hidden="1">'12745_Weibull'!$G$3:$G$5</definedName>
    <definedName name="solver_adj" localSheetId="19" hidden="1">'12783_Albert'!$G$2:$G$5</definedName>
    <definedName name="solver_adj" localSheetId="21" hidden="1">'13121_Biphasic'!$G$2:$G$5</definedName>
    <definedName name="solver_adj" localSheetId="23" hidden="1">'13126_Coroller'!$G$2:$G$6</definedName>
    <definedName name="solver_adj" localSheetId="25" hidden="1">'13136_Coroller'!$G$2:$G$6</definedName>
    <definedName name="solver_adj" localSheetId="27" hidden="1">'13163_Albert'!$G$2:$G$5</definedName>
    <definedName name="solver_cvg" localSheetId="1" hidden="1">0.0000000001</definedName>
    <definedName name="solver_cvg" localSheetId="3" hidden="1">0.0000000001</definedName>
    <definedName name="solver_cvg" localSheetId="5" hidden="1">0.0000000001</definedName>
    <definedName name="solver_cvg" localSheetId="7" hidden="1">0.0000000001</definedName>
    <definedName name="solver_cvg" localSheetId="9" hidden="1">0.0000000001</definedName>
    <definedName name="solver_cvg" localSheetId="11" hidden="1">0.0000000001</definedName>
    <definedName name="solver_cvg" localSheetId="13" hidden="1">0.0000000001</definedName>
    <definedName name="solver_cvg" localSheetId="15" hidden="1">0.0000000001</definedName>
    <definedName name="solver_cvg" localSheetId="17" hidden="1">0.0000000001</definedName>
    <definedName name="solver_cvg" localSheetId="19" hidden="1">0.0000000001</definedName>
    <definedName name="solver_cvg" localSheetId="21" hidden="1">0.0000000001</definedName>
    <definedName name="solver_cvg" localSheetId="23" hidden="1">0.0000000001</definedName>
    <definedName name="solver_cvg" localSheetId="25" hidden="1">0.0000000001</definedName>
    <definedName name="solver_cvg" localSheetId="27" hidden="1">0.0000000001</definedName>
    <definedName name="solver_drv" localSheetId="1" hidden="1">2</definedName>
    <definedName name="solver_drv" localSheetId="3" hidden="1">2</definedName>
    <definedName name="solver_drv" localSheetId="5" hidden="1">2</definedName>
    <definedName name="solver_drv" localSheetId="7" hidden="1">2</definedName>
    <definedName name="solver_drv" localSheetId="9" hidden="1">2</definedName>
    <definedName name="solver_drv" localSheetId="11" hidden="1">2</definedName>
    <definedName name="solver_drv" localSheetId="13" hidden="1">2</definedName>
    <definedName name="solver_drv" localSheetId="15" hidden="1">2</definedName>
    <definedName name="solver_drv" localSheetId="17" hidden="1">2</definedName>
    <definedName name="solver_drv" localSheetId="19" hidden="1">2</definedName>
    <definedName name="solver_drv" localSheetId="21" hidden="1">2</definedName>
    <definedName name="solver_drv" localSheetId="23" hidden="1">2</definedName>
    <definedName name="solver_drv" localSheetId="25" hidden="1">2</definedName>
    <definedName name="solver_drv" localSheetId="27" hidden="1">2</definedName>
    <definedName name="solver_est" localSheetId="1" hidden="1">2</definedName>
    <definedName name="solver_est" localSheetId="3" hidden="1">2</definedName>
    <definedName name="solver_est" localSheetId="5" hidden="1">2</definedName>
    <definedName name="solver_est" localSheetId="7" hidden="1">2</definedName>
    <definedName name="solver_est" localSheetId="9" hidden="1">2</definedName>
    <definedName name="solver_est" localSheetId="11" hidden="1">2</definedName>
    <definedName name="solver_est" localSheetId="13" hidden="1">2</definedName>
    <definedName name="solver_est" localSheetId="15" hidden="1">2</definedName>
    <definedName name="solver_est" localSheetId="17" hidden="1">2</definedName>
    <definedName name="solver_est" localSheetId="19" hidden="1">2</definedName>
    <definedName name="solver_est" localSheetId="21" hidden="1">2</definedName>
    <definedName name="solver_est" localSheetId="23" hidden="1">2</definedName>
    <definedName name="solver_est" localSheetId="25" hidden="1">2</definedName>
    <definedName name="solver_est" localSheetId="27" hidden="1">2</definedName>
    <definedName name="solver_itr" localSheetId="1" hidden="1">10000</definedName>
    <definedName name="solver_itr" localSheetId="3" hidden="1">10000</definedName>
    <definedName name="solver_itr" localSheetId="5" hidden="1">10000</definedName>
    <definedName name="solver_itr" localSheetId="7" hidden="1">10000</definedName>
    <definedName name="solver_itr" localSheetId="9" hidden="1">10000</definedName>
    <definedName name="solver_itr" localSheetId="11" hidden="1">10000</definedName>
    <definedName name="solver_itr" localSheetId="13" hidden="1">10000</definedName>
    <definedName name="solver_itr" localSheetId="15" hidden="1">10000</definedName>
    <definedName name="solver_itr" localSheetId="17" hidden="1">10000</definedName>
    <definedName name="solver_itr" localSheetId="19" hidden="1">10000</definedName>
    <definedName name="solver_itr" localSheetId="21" hidden="1">10000</definedName>
    <definedName name="solver_itr" localSheetId="23" hidden="1">10000</definedName>
    <definedName name="solver_itr" localSheetId="25" hidden="1">10000</definedName>
    <definedName name="solver_itr" localSheetId="27" hidden="1">10000</definedName>
    <definedName name="solver_lhs1" localSheetId="1" hidden="1">'11253_Coroller'!$G$2</definedName>
    <definedName name="solver_lhs1" localSheetId="3" hidden="1">'11368_Albert'!$G$4</definedName>
    <definedName name="solver_lhs1" localSheetId="5" hidden="1">'11762_Coroller'!$G$2</definedName>
    <definedName name="solver_lhs1" localSheetId="7" hidden="1">'12610_Coroller'!$G$2</definedName>
    <definedName name="solver_lhs1" localSheetId="9" hidden="1">'12628_Geeraerd_Shoulder_Tail'!$G$4</definedName>
    <definedName name="solver_lhs1" localSheetId="11" hidden="1">'12645_Albert'!$G$4</definedName>
    <definedName name="solver_lhs1" localSheetId="13" hidden="1">'12662_Weibull'!$G$4</definedName>
    <definedName name="solver_lhs1" localSheetId="15" hidden="1">'12720_Albert'!$G$4</definedName>
    <definedName name="solver_lhs1" localSheetId="17" hidden="1">'12745_Weibull'!$G$4</definedName>
    <definedName name="solver_lhs1" localSheetId="19" hidden="1">'12783_Albert'!$G$4</definedName>
    <definedName name="solver_lhs1" localSheetId="21" hidden="1">'13121_Biphasic'!$G$4</definedName>
    <definedName name="solver_lhs1" localSheetId="23" hidden="1">'13126_Coroller'!$G$2</definedName>
    <definedName name="solver_lhs1" localSheetId="25" hidden="1">'13136_Coroller'!$G$2</definedName>
    <definedName name="solver_lhs1" localSheetId="27" hidden="1">'13163_Albert'!$G$4</definedName>
    <definedName name="solver_lhs2" localSheetId="1" hidden="1">'11253_Coroller'!$G$6</definedName>
    <definedName name="solver_lhs2" localSheetId="3" hidden="1">'11368_Albert'!$G$4</definedName>
    <definedName name="solver_lhs2" localSheetId="5" hidden="1">'11762_Coroller'!$G$6</definedName>
    <definedName name="solver_lhs2" localSheetId="7" hidden="1">'12610_Coroller'!$G$6</definedName>
    <definedName name="solver_lhs2" localSheetId="9" hidden="1">'12628_Geeraerd_Shoulder_Tail'!$G$4</definedName>
    <definedName name="solver_lhs2" localSheetId="11" hidden="1">'12645_Albert'!$G$4</definedName>
    <definedName name="solver_lhs2" localSheetId="13" hidden="1">'12662_Weibull'!$G$4</definedName>
    <definedName name="solver_lhs2" localSheetId="15" hidden="1">'12720_Albert'!$G$4</definedName>
    <definedName name="solver_lhs2" localSheetId="17" hidden="1">'12745_Weibull'!$G$4</definedName>
    <definedName name="solver_lhs2" localSheetId="19" hidden="1">'12783_Albert'!$G$4</definedName>
    <definedName name="solver_lhs2" localSheetId="21" hidden="1">'13121_Biphasic'!$G$3</definedName>
    <definedName name="solver_lhs2" localSheetId="23" hidden="1">'13126_Coroller'!$G$6</definedName>
    <definedName name="solver_lhs2" localSheetId="25" hidden="1">'13136_Coroller'!$G$6</definedName>
    <definedName name="solver_lhs2" localSheetId="27" hidden="1">'13163_Albert'!$G$4</definedName>
    <definedName name="solver_lhs3" localSheetId="1" hidden="1">'11253_Coroller'!$G$6</definedName>
    <definedName name="solver_lhs3" localSheetId="3" hidden="1">'11368_Albert'!$G$3</definedName>
    <definedName name="solver_lhs3" localSheetId="5" hidden="1">'11762_Coroller'!$G$6</definedName>
    <definedName name="solver_lhs3" localSheetId="7" hidden="1">'12610_Coroller'!$G$6</definedName>
    <definedName name="solver_lhs3" localSheetId="11" hidden="1">'12645_Albert'!$G$3</definedName>
    <definedName name="solver_lhs3" localSheetId="13" hidden="1">'12662_Weibull'!$G$3</definedName>
    <definedName name="solver_lhs3" localSheetId="15" hidden="1">'12720_Albert'!$G$3</definedName>
    <definedName name="solver_lhs3" localSheetId="17" hidden="1">'12745_Weibull'!$G$3</definedName>
    <definedName name="solver_lhs3" localSheetId="19" hidden="1">'12783_Albert'!$G$3</definedName>
    <definedName name="solver_lhs3" localSheetId="21" hidden="1">'13121_Biphasic'!$G$3</definedName>
    <definedName name="solver_lhs3" localSheetId="23" hidden="1">'13126_Coroller'!$G$6</definedName>
    <definedName name="solver_lhs3" localSheetId="25" hidden="1">'13136_Coroller'!$G$6</definedName>
    <definedName name="solver_lhs3" localSheetId="27" hidden="1">'13163_Albert'!$G$3</definedName>
    <definedName name="solver_lhs4" localSheetId="1" hidden="1">'11253_Coroller'!$G$6</definedName>
    <definedName name="solver_lhs4" localSheetId="3" hidden="1">'11368_Albert'!$G$3</definedName>
    <definedName name="solver_lhs4" localSheetId="5" hidden="1">'11762_Coroller'!$G$6</definedName>
    <definedName name="solver_lhs4" localSheetId="7" hidden="1">'12610_Coroller'!$G$6</definedName>
    <definedName name="solver_lhs4" localSheetId="11" hidden="1">'12645_Albert'!$G$3</definedName>
    <definedName name="solver_lhs4" localSheetId="13" hidden="1">'12662_Weibull'!$G$3</definedName>
    <definedName name="solver_lhs4" localSheetId="15" hidden="1">'12720_Albert'!$G$3</definedName>
    <definedName name="solver_lhs4" localSheetId="17" hidden="1">'12745_Weibull'!$G$3</definedName>
    <definedName name="solver_lhs4" localSheetId="19" hidden="1">'12783_Albert'!$G$3</definedName>
    <definedName name="solver_lhs4" localSheetId="21" hidden="1">'13121_Biphasic'!$G$3</definedName>
    <definedName name="solver_lhs4" localSheetId="23" hidden="1">'13126_Coroller'!$G$6</definedName>
    <definedName name="solver_lhs4" localSheetId="25" hidden="1">'13136_Coroller'!$G$6</definedName>
    <definedName name="solver_lhs4" localSheetId="27" hidden="1">'13163_Albert'!$G$3</definedName>
    <definedName name="solver_lhs5" localSheetId="1" hidden="1">'11253_Coroller'!$G$6</definedName>
    <definedName name="solver_lhs5" localSheetId="3" hidden="1">'11368_Albert'!$G$4</definedName>
    <definedName name="solver_lhs5" localSheetId="5" hidden="1">'11762_Coroller'!$G$6</definedName>
    <definedName name="solver_lhs5" localSheetId="7" hidden="1">'12610_Coroller'!$G$6</definedName>
    <definedName name="solver_lhs5" localSheetId="11" hidden="1">'12645_Albert'!$G$4</definedName>
    <definedName name="solver_lhs5" localSheetId="13" hidden="1">'12662_Weibull'!$G$4</definedName>
    <definedName name="solver_lhs5" localSheetId="15" hidden="1">'12720_Albert'!$G$4</definedName>
    <definedName name="solver_lhs5" localSheetId="17" hidden="1">'12745_Weibull'!$G$4</definedName>
    <definedName name="solver_lhs5" localSheetId="19" hidden="1">'12783_Albert'!$G$4</definedName>
    <definedName name="solver_lhs5" localSheetId="21" hidden="1">'13121_Biphasic'!$G$4</definedName>
    <definedName name="solver_lhs5" localSheetId="23" hidden="1">'13126_Coroller'!$G$6</definedName>
    <definedName name="solver_lhs5" localSheetId="25" hidden="1">'13136_Coroller'!$G$6</definedName>
    <definedName name="solver_lhs5" localSheetId="27" hidden="1">'13163_Albert'!$G$4</definedName>
    <definedName name="solver_lhs6" localSheetId="1" hidden="1">'11253_Coroller'!$G$4</definedName>
    <definedName name="solver_lhs6" localSheetId="5" hidden="1">'11762_Coroller'!$G$4</definedName>
    <definedName name="solver_lhs6" localSheetId="7" hidden="1">'12610_Coroller'!$G$4</definedName>
    <definedName name="solver_lhs6" localSheetId="23" hidden="1">'13126_Coroller'!$G$4</definedName>
    <definedName name="solver_lhs6" localSheetId="25" hidden="1">'13136_Coroller'!$G$4</definedName>
    <definedName name="solver_lhs7" localSheetId="1" hidden="1">'11253_Coroller'!$G$2</definedName>
    <definedName name="solver_lhs7" localSheetId="5" hidden="1">'11762_Coroller'!$G$2</definedName>
    <definedName name="solver_lhs7" localSheetId="7" hidden="1">'12610_Coroller'!$G$2</definedName>
    <definedName name="solver_lhs7" localSheetId="23" hidden="1">'13126_Coroller'!$G$2</definedName>
    <definedName name="solver_lhs7" localSheetId="25" hidden="1">'13136_Coroller'!$G$2</definedName>
    <definedName name="solver_lin" localSheetId="1" hidden="1">2</definedName>
    <definedName name="solver_lin" localSheetId="3" hidden="1">2</definedName>
    <definedName name="solver_lin" localSheetId="5" hidden="1">2</definedName>
    <definedName name="solver_lin" localSheetId="7" hidden="1">2</definedName>
    <definedName name="solver_lin" localSheetId="9" hidden="1">2</definedName>
    <definedName name="solver_lin" localSheetId="11" hidden="1">2</definedName>
    <definedName name="solver_lin" localSheetId="13" hidden="1">2</definedName>
    <definedName name="solver_lin" localSheetId="15" hidden="1">2</definedName>
    <definedName name="solver_lin" localSheetId="17" hidden="1">2</definedName>
    <definedName name="solver_lin" localSheetId="19" hidden="1">2</definedName>
    <definedName name="solver_lin" localSheetId="21" hidden="1">2</definedName>
    <definedName name="solver_lin" localSheetId="23" hidden="1">2</definedName>
    <definedName name="solver_lin" localSheetId="25" hidden="1">2</definedName>
    <definedName name="solver_lin" localSheetId="27" hidden="1">2</definedName>
    <definedName name="solver_neg" localSheetId="1" hidden="1">2</definedName>
    <definedName name="solver_neg" localSheetId="3" hidden="1">2</definedName>
    <definedName name="solver_neg" localSheetId="5" hidden="1">2</definedName>
    <definedName name="solver_neg" localSheetId="7" hidden="1">2</definedName>
    <definedName name="solver_neg" localSheetId="9" hidden="1">2</definedName>
    <definedName name="solver_neg" localSheetId="11" hidden="1">2</definedName>
    <definedName name="solver_neg" localSheetId="13" hidden="1">2</definedName>
    <definedName name="solver_neg" localSheetId="15" hidden="1">2</definedName>
    <definedName name="solver_neg" localSheetId="17" hidden="1">2</definedName>
    <definedName name="solver_neg" localSheetId="19" hidden="1">2</definedName>
    <definedName name="solver_neg" localSheetId="21" hidden="1">2</definedName>
    <definedName name="solver_neg" localSheetId="23" hidden="1">2</definedName>
    <definedName name="solver_neg" localSheetId="25" hidden="1">2</definedName>
    <definedName name="solver_neg" localSheetId="27" hidden="1">2</definedName>
    <definedName name="solver_num" localSheetId="1" hidden="1">0</definedName>
    <definedName name="solver_num" localSheetId="3" hidden="1">0</definedName>
    <definedName name="solver_num" localSheetId="5" hidden="1">0</definedName>
    <definedName name="solver_num" localSheetId="7" hidden="1">0</definedName>
    <definedName name="solver_num" localSheetId="9" hidden="1">0</definedName>
    <definedName name="solver_num" localSheetId="11" hidden="1">0</definedName>
    <definedName name="solver_num" localSheetId="13" hidden="1">0</definedName>
    <definedName name="solver_num" localSheetId="15" hidden="1">0</definedName>
    <definedName name="solver_num" localSheetId="17" hidden="1">0</definedName>
    <definedName name="solver_num" localSheetId="19" hidden="1">0</definedName>
    <definedName name="solver_num" localSheetId="21" hidden="1">0</definedName>
    <definedName name="solver_num" localSheetId="23" hidden="1">0</definedName>
    <definedName name="solver_num" localSheetId="25" hidden="1">0</definedName>
    <definedName name="solver_num" localSheetId="27" hidden="1">0</definedName>
    <definedName name="solver_nwt" localSheetId="1" hidden="1">2</definedName>
    <definedName name="solver_nwt" localSheetId="3" hidden="1">2</definedName>
    <definedName name="solver_nwt" localSheetId="5" hidden="1">2</definedName>
    <definedName name="solver_nwt" localSheetId="7" hidden="1">2</definedName>
    <definedName name="solver_nwt" localSheetId="9" hidden="1">2</definedName>
    <definedName name="solver_nwt" localSheetId="11" hidden="1">2</definedName>
    <definedName name="solver_nwt" localSheetId="13" hidden="1">2</definedName>
    <definedName name="solver_nwt" localSheetId="15" hidden="1">2</definedName>
    <definedName name="solver_nwt" localSheetId="17" hidden="1">2</definedName>
    <definedName name="solver_nwt" localSheetId="19" hidden="1">2</definedName>
    <definedName name="solver_nwt" localSheetId="21" hidden="1">2</definedName>
    <definedName name="solver_nwt" localSheetId="23" hidden="1">2</definedName>
    <definedName name="solver_nwt" localSheetId="25" hidden="1">2</definedName>
    <definedName name="solver_nwt" localSheetId="27" hidden="1">2</definedName>
    <definedName name="solver_opt" localSheetId="1" hidden="1">'11253_Coroller'!$D$20</definedName>
    <definedName name="solver_opt" localSheetId="3" hidden="1">'11368_Albert'!$D$20</definedName>
    <definedName name="solver_opt" localSheetId="5" hidden="1">'11762_Coroller'!$D$20</definedName>
    <definedName name="solver_opt" localSheetId="7" hidden="1">'12610_Coroller'!$D$38</definedName>
    <definedName name="solver_opt" localSheetId="9" hidden="1">'12628_Geeraerd_Shoulder_Tail'!$D$38</definedName>
    <definedName name="solver_opt" localSheetId="11" hidden="1">'12645_Albert'!$D$20</definedName>
    <definedName name="solver_opt" localSheetId="13" hidden="1">'12662_Weibull'!$D$20</definedName>
    <definedName name="solver_opt" localSheetId="15" hidden="1">'12720_Albert'!$D$20</definedName>
    <definedName name="solver_opt" localSheetId="17" hidden="1">'12745_Weibull'!$D$20</definedName>
    <definedName name="solver_opt" localSheetId="19" hidden="1">'12783_Albert'!$D$20</definedName>
    <definedName name="solver_opt" localSheetId="21" hidden="1">'13121_Biphasic'!$D$38</definedName>
    <definedName name="solver_opt" localSheetId="23" hidden="1">'13126_Coroller'!$D$20</definedName>
    <definedName name="solver_opt" localSheetId="25" hidden="1">'13136_Coroller'!$D$20</definedName>
    <definedName name="solver_opt" localSheetId="27" hidden="1">'13163_Albert'!$D$20</definedName>
    <definedName name="solver_pre" localSheetId="1" hidden="1">0.000000000001</definedName>
    <definedName name="solver_pre" localSheetId="3" hidden="1">0.000000000001</definedName>
    <definedName name="solver_pre" localSheetId="5" hidden="1">0.000000000001</definedName>
    <definedName name="solver_pre" localSheetId="7" hidden="1">0.000000000001</definedName>
    <definedName name="solver_pre" localSheetId="9" hidden="1">0.000000000001</definedName>
    <definedName name="solver_pre" localSheetId="11" hidden="1">0.000000000001</definedName>
    <definedName name="solver_pre" localSheetId="13" hidden="1">0.000000000001</definedName>
    <definedName name="solver_pre" localSheetId="15" hidden="1">0.000000000001</definedName>
    <definedName name="solver_pre" localSheetId="17" hidden="1">0.000000000001</definedName>
    <definedName name="solver_pre" localSheetId="19" hidden="1">0.000000000001</definedName>
    <definedName name="solver_pre" localSheetId="21" hidden="1">0.000000000001</definedName>
    <definedName name="solver_pre" localSheetId="23" hidden="1">0.000000000001</definedName>
    <definedName name="solver_pre" localSheetId="25" hidden="1">0.000000000001</definedName>
    <definedName name="solver_pre" localSheetId="27" hidden="1">0.000000000001</definedName>
    <definedName name="solver_rel1" localSheetId="1" hidden="1">1</definedName>
    <definedName name="solver_rel1" localSheetId="3" hidden="1">3</definedName>
    <definedName name="solver_rel1" localSheetId="5" hidden="1">1</definedName>
    <definedName name="solver_rel1" localSheetId="7" hidden="1">1</definedName>
    <definedName name="solver_rel1" localSheetId="9" hidden="1">1</definedName>
    <definedName name="solver_rel1" localSheetId="11" hidden="1">3</definedName>
    <definedName name="solver_rel1" localSheetId="13" hidden="1">3</definedName>
    <definedName name="solver_rel1" localSheetId="15" hidden="1">3</definedName>
    <definedName name="solver_rel1" localSheetId="17" hidden="1">3</definedName>
    <definedName name="solver_rel1" localSheetId="19" hidden="1">3</definedName>
    <definedName name="solver_rel1" localSheetId="21" hidden="1">3</definedName>
    <definedName name="solver_rel1" localSheetId="23" hidden="1">1</definedName>
    <definedName name="solver_rel1" localSheetId="25" hidden="1">1</definedName>
    <definedName name="solver_rel1" localSheetId="27" hidden="1">3</definedName>
    <definedName name="solver_rel2" localSheetId="1" hidden="1">3</definedName>
    <definedName name="solver_rel2" localSheetId="3" hidden="1">3</definedName>
    <definedName name="solver_rel2" localSheetId="5" hidden="1">3</definedName>
    <definedName name="solver_rel2" localSheetId="7" hidden="1">3</definedName>
    <definedName name="solver_rel2" localSheetId="9" hidden="1">1</definedName>
    <definedName name="solver_rel2" localSheetId="11" hidden="1">3</definedName>
    <definedName name="solver_rel2" localSheetId="13" hidden="1">3</definedName>
    <definedName name="solver_rel2" localSheetId="15" hidden="1">3</definedName>
    <definedName name="solver_rel2" localSheetId="17" hidden="1">3</definedName>
    <definedName name="solver_rel2" localSheetId="19" hidden="1">3</definedName>
    <definedName name="solver_rel2" localSheetId="21" hidden="1">3</definedName>
    <definedName name="solver_rel2" localSheetId="23" hidden="1">3</definedName>
    <definedName name="solver_rel2" localSheetId="25" hidden="1">3</definedName>
    <definedName name="solver_rel2" localSheetId="27" hidden="1">3</definedName>
    <definedName name="solver_rel3" localSheetId="1" hidden="1">3</definedName>
    <definedName name="solver_rel3" localSheetId="3" hidden="1">3</definedName>
    <definedName name="solver_rel3" localSheetId="5" hidden="1">3</definedName>
    <definedName name="solver_rel3" localSheetId="7" hidden="1">3</definedName>
    <definedName name="solver_rel3" localSheetId="11" hidden="1">3</definedName>
    <definedName name="solver_rel3" localSheetId="13" hidden="1">3</definedName>
    <definedName name="solver_rel3" localSheetId="15" hidden="1">3</definedName>
    <definedName name="solver_rel3" localSheetId="17" hidden="1">3</definedName>
    <definedName name="solver_rel3" localSheetId="19" hidden="1">3</definedName>
    <definedName name="solver_rel3" localSheetId="21" hidden="1">3</definedName>
    <definedName name="solver_rel3" localSheetId="23" hidden="1">3</definedName>
    <definedName name="solver_rel3" localSheetId="25" hidden="1">3</definedName>
    <definedName name="solver_rel3" localSheetId="27" hidden="1">3</definedName>
    <definedName name="solver_rel4" localSheetId="1" hidden="1">3</definedName>
    <definedName name="solver_rel4" localSheetId="3" hidden="1">3</definedName>
    <definedName name="solver_rel4" localSheetId="5" hidden="1">3</definedName>
    <definedName name="solver_rel4" localSheetId="7" hidden="1">3</definedName>
    <definedName name="solver_rel4" localSheetId="11" hidden="1">3</definedName>
    <definedName name="solver_rel4" localSheetId="13" hidden="1">3</definedName>
    <definedName name="solver_rel4" localSheetId="15" hidden="1">3</definedName>
    <definedName name="solver_rel4" localSheetId="17" hidden="1">3</definedName>
    <definedName name="solver_rel4" localSheetId="19" hidden="1">3</definedName>
    <definedName name="solver_rel4" localSheetId="21" hidden="1">3</definedName>
    <definedName name="solver_rel4" localSheetId="23" hidden="1">3</definedName>
    <definedName name="solver_rel4" localSheetId="25" hidden="1">3</definedName>
    <definedName name="solver_rel4" localSheetId="27" hidden="1">3</definedName>
    <definedName name="solver_rel5" localSheetId="1" hidden="1">3</definedName>
    <definedName name="solver_rel5" localSheetId="3" hidden="1">3</definedName>
    <definedName name="solver_rel5" localSheetId="5" hidden="1">3</definedName>
    <definedName name="solver_rel5" localSheetId="7" hidden="1">3</definedName>
    <definedName name="solver_rel5" localSheetId="11" hidden="1">3</definedName>
    <definedName name="solver_rel5" localSheetId="13" hidden="1">3</definedName>
    <definedName name="solver_rel5" localSheetId="15" hidden="1">3</definedName>
    <definedName name="solver_rel5" localSheetId="17" hidden="1">3</definedName>
    <definedName name="solver_rel5" localSheetId="19" hidden="1">3</definedName>
    <definedName name="solver_rel5" localSheetId="21" hidden="1">3</definedName>
    <definedName name="solver_rel5" localSheetId="23" hidden="1">3</definedName>
    <definedName name="solver_rel5" localSheetId="25" hidden="1">3</definedName>
    <definedName name="solver_rel5" localSheetId="27" hidden="1">3</definedName>
    <definedName name="solver_rel6" localSheetId="1" hidden="1">1</definedName>
    <definedName name="solver_rel6" localSheetId="5" hidden="1">1</definedName>
    <definedName name="solver_rel6" localSheetId="7" hidden="1">1</definedName>
    <definedName name="solver_rel6" localSheetId="23" hidden="1">1</definedName>
    <definedName name="solver_rel6" localSheetId="25" hidden="1">1</definedName>
    <definedName name="solver_rel7" localSheetId="1" hidden="1">1</definedName>
    <definedName name="solver_rel7" localSheetId="5" hidden="1">1</definedName>
    <definedName name="solver_rel7" localSheetId="7" hidden="1">1</definedName>
    <definedName name="solver_rel7" localSheetId="23" hidden="1">1</definedName>
    <definedName name="solver_rel7" localSheetId="25" hidden="1">1</definedName>
    <definedName name="solver_rhs1" localSheetId="1" hidden="1">5.1367</definedName>
    <definedName name="solver_rhs1" localSheetId="3" hidden="1">'11368_Albert'!$J$1</definedName>
    <definedName name="solver_rhs1" localSheetId="5" hidden="1">4.5051</definedName>
    <definedName name="solver_rhs1" localSheetId="7" hidden="1">4.6782</definedName>
    <definedName name="solver_rhs1" localSheetId="9" hidden="1">'12628_Geeraerd_Shoulder_Tail'!$B$2</definedName>
    <definedName name="solver_rhs1" localSheetId="11" hidden="1">'12645_Albert'!$J$1</definedName>
    <definedName name="solver_rhs1" localSheetId="13" hidden="1">'12662_Weibull'!$J$1</definedName>
    <definedName name="solver_rhs1" localSheetId="15" hidden="1">'12720_Albert'!$J$1</definedName>
    <definedName name="solver_rhs1" localSheetId="17" hidden="1">'12745_Weibull'!$J$1</definedName>
    <definedName name="solver_rhs1" localSheetId="19" hidden="1">'12783_Albert'!$J$1</definedName>
    <definedName name="solver_rhs1" localSheetId="21" hidden="1">'13121_Biphasic'!$J$1</definedName>
    <definedName name="solver_rhs1" localSheetId="23" hidden="1">5.3929</definedName>
    <definedName name="solver_rhs1" localSheetId="25" hidden="1">5.0682</definedName>
    <definedName name="solver_rhs1" localSheetId="27" hidden="1">'13163_Albert'!$J$1</definedName>
    <definedName name="solver_rhs2" localSheetId="1" hidden="1">'11253_Coroller'!$G$3</definedName>
    <definedName name="solver_rhs2" localSheetId="3" hidden="1">'11368_Albert'!$J$1</definedName>
    <definedName name="solver_rhs2" localSheetId="5" hidden="1">'11762_Coroller'!$G$3</definedName>
    <definedName name="solver_rhs2" localSheetId="7" hidden="1">'12610_Coroller'!$G$3</definedName>
    <definedName name="solver_rhs2" localSheetId="9" hidden="1">'12628_Geeraerd_Shoulder_Tail'!$B$2</definedName>
    <definedName name="solver_rhs2" localSheetId="11" hidden="1">'12645_Albert'!$J$1</definedName>
    <definedName name="solver_rhs2" localSheetId="13" hidden="1">'12662_Weibull'!$J$1</definedName>
    <definedName name="solver_rhs2" localSheetId="15" hidden="1">'12720_Albert'!$J$1</definedName>
    <definedName name="solver_rhs2" localSheetId="17" hidden="1">'12745_Weibull'!$J$1</definedName>
    <definedName name="solver_rhs2" localSheetId="19" hidden="1">'12783_Albert'!$J$1</definedName>
    <definedName name="solver_rhs2" localSheetId="21" hidden="1">'13121_Biphasic'!$J$1</definedName>
    <definedName name="solver_rhs2" localSheetId="23" hidden="1">'13126_Coroller'!$G$3</definedName>
    <definedName name="solver_rhs2" localSheetId="25" hidden="1">'13136_Coroller'!$G$3</definedName>
    <definedName name="solver_rhs2" localSheetId="27" hidden="1">'13163_Albert'!$J$1</definedName>
    <definedName name="solver_rhs3" localSheetId="1" hidden="1">'11253_Coroller'!$G$3</definedName>
    <definedName name="solver_rhs3" localSheetId="3" hidden="1">'11368_Albert'!$G$4</definedName>
    <definedName name="solver_rhs3" localSheetId="5" hidden="1">'11762_Coroller'!$G$3</definedName>
    <definedName name="solver_rhs3" localSheetId="7" hidden="1">'12610_Coroller'!$G$3</definedName>
    <definedName name="solver_rhs3" localSheetId="11" hidden="1">'12645_Albert'!$G$4</definedName>
    <definedName name="solver_rhs3" localSheetId="13" hidden="1">'12662_Weibull'!$G$4</definedName>
    <definedName name="solver_rhs3" localSheetId="15" hidden="1">'12720_Albert'!$G$4</definedName>
    <definedName name="solver_rhs3" localSheetId="17" hidden="1">'12745_Weibull'!$G$4</definedName>
    <definedName name="solver_rhs3" localSheetId="19" hidden="1">'12783_Albert'!$G$4</definedName>
    <definedName name="solver_rhs3" localSheetId="21" hidden="1">'13121_Biphasic'!$G$4</definedName>
    <definedName name="solver_rhs3" localSheetId="23" hidden="1">'13126_Coroller'!$G$3</definedName>
    <definedName name="solver_rhs3" localSheetId="25" hidden="1">'13136_Coroller'!$G$3</definedName>
    <definedName name="solver_rhs3" localSheetId="27" hidden="1">'13163_Albert'!$G$4</definedName>
    <definedName name="solver_rhs4" localSheetId="1" hidden="1">'11253_Coroller'!$J$1</definedName>
    <definedName name="solver_rhs4" localSheetId="3" hidden="1">'11368_Albert'!$J$1</definedName>
    <definedName name="solver_rhs4" localSheetId="5" hidden="1">'11762_Coroller'!$J$1</definedName>
    <definedName name="solver_rhs4" localSheetId="7" hidden="1">'12610_Coroller'!$J$1</definedName>
    <definedName name="solver_rhs4" localSheetId="11" hidden="1">'12645_Albert'!$J$1</definedName>
    <definedName name="solver_rhs4" localSheetId="13" hidden="1">'12662_Weibull'!$J$1</definedName>
    <definedName name="solver_rhs4" localSheetId="15" hidden="1">'12720_Albert'!$J$1</definedName>
    <definedName name="solver_rhs4" localSheetId="17" hidden="1">'12745_Weibull'!$J$1</definedName>
    <definedName name="solver_rhs4" localSheetId="19" hidden="1">'12783_Albert'!$J$1</definedName>
    <definedName name="solver_rhs4" localSheetId="21" hidden="1">'13121_Biphasic'!$J$1</definedName>
    <definedName name="solver_rhs4" localSheetId="23" hidden="1">'13126_Coroller'!$J$1</definedName>
    <definedName name="solver_rhs4" localSheetId="25" hidden="1">'13136_Coroller'!$J$1</definedName>
    <definedName name="solver_rhs4" localSheetId="27" hidden="1">'13163_Albert'!$J$1</definedName>
    <definedName name="solver_rhs5" localSheetId="1" hidden="1">'11253_Coroller'!$G$3</definedName>
    <definedName name="solver_rhs5" localSheetId="3" hidden="1">'11368_Albert'!$J$1</definedName>
    <definedName name="solver_rhs5" localSheetId="5" hidden="1">'11762_Coroller'!$G$3</definedName>
    <definedName name="solver_rhs5" localSheetId="7" hidden="1">'12610_Coroller'!$G$3</definedName>
    <definedName name="solver_rhs5" localSheetId="11" hidden="1">'12645_Albert'!$J$1</definedName>
    <definedName name="solver_rhs5" localSheetId="13" hidden="1">'12662_Weibull'!$J$1</definedName>
    <definedName name="solver_rhs5" localSheetId="15" hidden="1">'12720_Albert'!$J$1</definedName>
    <definedName name="solver_rhs5" localSheetId="17" hidden="1">'12745_Weibull'!$J$1</definedName>
    <definedName name="solver_rhs5" localSheetId="19" hidden="1">'12783_Albert'!$J$1</definedName>
    <definedName name="solver_rhs5" localSheetId="21" hidden="1">'13121_Biphasic'!$J$1</definedName>
    <definedName name="solver_rhs5" localSheetId="23" hidden="1">'13126_Coroller'!$G$3</definedName>
    <definedName name="solver_rhs5" localSheetId="25" hidden="1">'13136_Coroller'!$G$3</definedName>
    <definedName name="solver_rhs5" localSheetId="27" hidden="1">'13163_Albert'!$J$1</definedName>
    <definedName name="solver_rhs6" localSheetId="1" hidden="1">6</definedName>
    <definedName name="solver_rhs6" localSheetId="5" hidden="1">6</definedName>
    <definedName name="solver_rhs6" localSheetId="7" hidden="1">6</definedName>
    <definedName name="solver_rhs6" localSheetId="23" hidden="1">6</definedName>
    <definedName name="solver_rhs6" localSheetId="25" hidden="1">6</definedName>
    <definedName name="solver_rhs7" localSheetId="1" hidden="1">5.1367</definedName>
    <definedName name="solver_rhs7" localSheetId="5" hidden="1">4.5051</definedName>
    <definedName name="solver_rhs7" localSheetId="7" hidden="1">4.6782</definedName>
    <definedName name="solver_rhs7" localSheetId="23" hidden="1">5.3929</definedName>
    <definedName name="solver_rhs7" localSheetId="25" hidden="1">5.0682</definedName>
    <definedName name="solver_scl" localSheetId="1" hidden="1">0</definedName>
    <definedName name="solver_scl" localSheetId="3" hidden="1">0</definedName>
    <definedName name="solver_scl" localSheetId="5" hidden="1">0</definedName>
    <definedName name="solver_scl" localSheetId="7" hidden="1">0</definedName>
    <definedName name="solver_scl" localSheetId="9" hidden="1">0</definedName>
    <definedName name="solver_scl" localSheetId="11" hidden="1">0</definedName>
    <definedName name="solver_scl" localSheetId="13" hidden="1">0</definedName>
    <definedName name="solver_scl" localSheetId="15" hidden="1">0</definedName>
    <definedName name="solver_scl" localSheetId="17" hidden="1">0</definedName>
    <definedName name="solver_scl" localSheetId="19" hidden="1">0</definedName>
    <definedName name="solver_scl" localSheetId="21" hidden="1">0</definedName>
    <definedName name="solver_scl" localSheetId="23" hidden="1">0</definedName>
    <definedName name="solver_scl" localSheetId="25" hidden="1">0</definedName>
    <definedName name="solver_scl" localSheetId="27" hidden="1">0</definedName>
    <definedName name="solver_sho" localSheetId="1" hidden="1">2</definedName>
    <definedName name="solver_sho" localSheetId="3" hidden="1">2</definedName>
    <definedName name="solver_sho" localSheetId="5" hidden="1">2</definedName>
    <definedName name="solver_sho" localSheetId="7" hidden="1">2</definedName>
    <definedName name="solver_sho" localSheetId="9" hidden="1">2</definedName>
    <definedName name="solver_sho" localSheetId="11" hidden="1">2</definedName>
    <definedName name="solver_sho" localSheetId="13" hidden="1">2</definedName>
    <definedName name="solver_sho" localSheetId="15" hidden="1">2</definedName>
    <definedName name="solver_sho" localSheetId="17" hidden="1">2</definedName>
    <definedName name="solver_sho" localSheetId="19" hidden="1">2</definedName>
    <definedName name="solver_sho" localSheetId="21" hidden="1">2</definedName>
    <definedName name="solver_sho" localSheetId="23" hidden="1">2</definedName>
    <definedName name="solver_sho" localSheetId="25" hidden="1">2</definedName>
    <definedName name="solver_sho" localSheetId="27" hidden="1">2</definedName>
    <definedName name="solver_tim" localSheetId="1" hidden="1">100</definedName>
    <definedName name="solver_tim" localSheetId="3" hidden="1">100</definedName>
    <definedName name="solver_tim" localSheetId="5" hidden="1">100</definedName>
    <definedName name="solver_tim" localSheetId="7" hidden="1">100</definedName>
    <definedName name="solver_tim" localSheetId="9" hidden="1">100</definedName>
    <definedName name="solver_tim" localSheetId="11" hidden="1">100</definedName>
    <definedName name="solver_tim" localSheetId="13" hidden="1">100</definedName>
    <definedName name="solver_tim" localSheetId="15" hidden="1">100</definedName>
    <definedName name="solver_tim" localSheetId="17" hidden="1">100</definedName>
    <definedName name="solver_tim" localSheetId="19" hidden="1">100</definedName>
    <definedName name="solver_tim" localSheetId="21" hidden="1">100</definedName>
    <definedName name="solver_tim" localSheetId="23" hidden="1">100</definedName>
    <definedName name="solver_tim" localSheetId="25" hidden="1">100</definedName>
    <definedName name="solver_tim" localSheetId="27" hidden="1">100</definedName>
    <definedName name="solver_tol" localSheetId="1" hidden="1">0.05</definedName>
    <definedName name="solver_tol" localSheetId="3" hidden="1">0.05</definedName>
    <definedName name="solver_tol" localSheetId="5" hidden="1">0.05</definedName>
    <definedName name="solver_tol" localSheetId="7" hidden="1">0.05</definedName>
    <definedName name="solver_tol" localSheetId="9" hidden="1">0.05</definedName>
    <definedName name="solver_tol" localSheetId="11" hidden="1">0.05</definedName>
    <definedName name="solver_tol" localSheetId="13" hidden="1">0.05</definedName>
    <definedName name="solver_tol" localSheetId="15" hidden="1">0.05</definedName>
    <definedName name="solver_tol" localSheetId="17" hidden="1">0.05</definedName>
    <definedName name="solver_tol" localSheetId="19" hidden="1">0.05</definedName>
    <definedName name="solver_tol" localSheetId="21" hidden="1">0.05</definedName>
    <definedName name="solver_tol" localSheetId="23" hidden="1">0.05</definedName>
    <definedName name="solver_tol" localSheetId="25" hidden="1">0.05</definedName>
    <definedName name="solver_tol" localSheetId="27" hidden="1">0.05</definedName>
    <definedName name="solver_typ" localSheetId="1" hidden="1">2</definedName>
    <definedName name="solver_typ" localSheetId="3" hidden="1">2</definedName>
    <definedName name="solver_typ" localSheetId="5" hidden="1">2</definedName>
    <definedName name="solver_typ" localSheetId="7" hidden="1">2</definedName>
    <definedName name="solver_typ" localSheetId="9" hidden="1">2</definedName>
    <definedName name="solver_typ" localSheetId="11" hidden="1">2</definedName>
    <definedName name="solver_typ" localSheetId="13" hidden="1">2</definedName>
    <definedName name="solver_typ" localSheetId="15" hidden="1">2</definedName>
    <definedName name="solver_typ" localSheetId="17" hidden="1">2</definedName>
    <definedName name="solver_typ" localSheetId="19" hidden="1">2</definedName>
    <definedName name="solver_typ" localSheetId="21" hidden="1">2</definedName>
    <definedName name="solver_typ" localSheetId="23" hidden="1">2</definedName>
    <definedName name="solver_typ" localSheetId="25" hidden="1">2</definedName>
    <definedName name="solver_typ" localSheetId="27" hidden="1">2</definedName>
    <definedName name="solver_val" localSheetId="1" hidden="1">0</definedName>
    <definedName name="solver_val" localSheetId="3" hidden="1">0</definedName>
    <definedName name="solver_val" localSheetId="5" hidden="1">0</definedName>
    <definedName name="solver_val" localSheetId="7" hidden="1">0</definedName>
    <definedName name="solver_val" localSheetId="9" hidden="1">0</definedName>
    <definedName name="solver_val" localSheetId="11" hidden="1">0</definedName>
    <definedName name="solver_val" localSheetId="13" hidden="1">0</definedName>
    <definedName name="solver_val" localSheetId="15" hidden="1">0</definedName>
    <definedName name="solver_val" localSheetId="17" hidden="1">0</definedName>
    <definedName name="solver_val" localSheetId="19" hidden="1">0</definedName>
    <definedName name="solver_val" localSheetId="21" hidden="1">0</definedName>
    <definedName name="solver_val" localSheetId="23" hidden="1">0</definedName>
    <definedName name="solver_val" localSheetId="25" hidden="1">0</definedName>
    <definedName name="solver_val" localSheetId="27" hidden="1">0</definedName>
  </definedNames>
  <calcPr calcId="152511"/>
</workbook>
</file>

<file path=xl/calcChain.xml><?xml version="1.0" encoding="utf-8"?>
<calcChain xmlns="http://schemas.openxmlformats.org/spreadsheetml/2006/main">
  <c r="C27" i="251" l="1"/>
  <c r="C26" i="251"/>
  <c r="C28" i="251"/>
  <c r="C29" i="251"/>
  <c r="C30" i="251"/>
  <c r="C31" i="251"/>
  <c r="C32" i="251"/>
  <c r="C33" i="251"/>
  <c r="C34" i="251"/>
  <c r="C35" i="251"/>
  <c r="C36" i="251"/>
  <c r="C37" i="251"/>
  <c r="C38" i="251"/>
  <c r="C39" i="251"/>
  <c r="C40" i="251"/>
  <c r="C41" i="251"/>
  <c r="C42" i="251"/>
  <c r="C43" i="251"/>
  <c r="C44" i="251"/>
  <c r="C45" i="251"/>
  <c r="C46" i="251"/>
  <c r="C47" i="251"/>
  <c r="C48" i="251"/>
  <c r="C49" i="251"/>
  <c r="C50" i="251"/>
  <c r="C51" i="251"/>
  <c r="C52" i="251"/>
  <c r="C53" i="251"/>
  <c r="C54" i="251"/>
  <c r="C55" i="251"/>
  <c r="C56" i="251"/>
  <c r="C57" i="251"/>
  <c r="C58" i="251"/>
  <c r="C59" i="251"/>
  <c r="C60" i="251"/>
  <c r="C61" i="251"/>
  <c r="C62" i="251"/>
  <c r="C63" i="251"/>
  <c r="C64" i="251"/>
  <c r="C65" i="251"/>
  <c r="C66" i="251"/>
  <c r="C67" i="251"/>
  <c r="C68" i="251"/>
  <c r="C69" i="251"/>
  <c r="C70" i="251"/>
  <c r="C71" i="251"/>
  <c r="C72" i="251"/>
  <c r="C73" i="251"/>
  <c r="C74" i="251"/>
  <c r="C75" i="251"/>
  <c r="C76" i="251"/>
  <c r="C77" i="251"/>
  <c r="C78" i="251"/>
  <c r="C79" i="251"/>
  <c r="C80" i="251"/>
  <c r="C81" i="251"/>
  <c r="C82" i="251"/>
  <c r="C83" i="251"/>
  <c r="C84" i="251"/>
  <c r="C85" i="251"/>
  <c r="C86" i="251"/>
  <c r="C87" i="251"/>
  <c r="C88" i="251"/>
  <c r="C89" i="251"/>
  <c r="C90" i="251"/>
  <c r="C91" i="251"/>
  <c r="C92" i="251"/>
  <c r="C93" i="251"/>
  <c r="C94" i="251"/>
  <c r="C95" i="251"/>
  <c r="C96" i="251"/>
  <c r="C97" i="251"/>
  <c r="C98" i="251"/>
  <c r="C99" i="251"/>
  <c r="C100" i="251"/>
  <c r="C101" i="251"/>
  <c r="C102" i="251"/>
  <c r="C103" i="251"/>
  <c r="C104" i="251"/>
  <c r="C105" i="251"/>
  <c r="C106" i="251"/>
  <c r="C107" i="251"/>
  <c r="C108" i="251"/>
  <c r="C109" i="251"/>
  <c r="C110" i="251"/>
  <c r="C111" i="251"/>
  <c r="C112" i="251"/>
  <c r="C113" i="251"/>
  <c r="C114" i="251"/>
  <c r="C115" i="251"/>
  <c r="C116" i="251"/>
  <c r="C117" i="251"/>
  <c r="C118" i="251"/>
  <c r="C119" i="251"/>
  <c r="C120" i="251"/>
  <c r="C121" i="251"/>
  <c r="C122" i="251"/>
  <c r="C123" i="251"/>
  <c r="C43" i="271" l="1"/>
  <c r="C44" i="271"/>
  <c r="C45" i="271"/>
  <c r="C46" i="271"/>
  <c r="C47" i="271"/>
  <c r="C48" i="271"/>
  <c r="C49" i="271"/>
  <c r="C50" i="271"/>
  <c r="C51" i="271"/>
  <c r="C52" i="271"/>
  <c r="C53" i="271"/>
  <c r="C54" i="271"/>
  <c r="C55" i="271"/>
  <c r="C56" i="271"/>
  <c r="C57" i="271"/>
  <c r="C58" i="271"/>
  <c r="C59" i="271"/>
  <c r="C60" i="271"/>
  <c r="C61" i="271"/>
  <c r="C62" i="271"/>
  <c r="C63" i="271"/>
  <c r="C64" i="271"/>
  <c r="C65" i="271"/>
  <c r="C66" i="271"/>
  <c r="C67" i="271"/>
  <c r="C68" i="271"/>
  <c r="C69" i="271"/>
  <c r="C70" i="271"/>
  <c r="C71" i="271"/>
  <c r="C72" i="271"/>
  <c r="C73" i="271"/>
  <c r="C74" i="271"/>
  <c r="C75" i="271"/>
  <c r="C76" i="271"/>
  <c r="C77" i="271"/>
  <c r="C78" i="271"/>
  <c r="C79" i="271"/>
  <c r="C80" i="271"/>
  <c r="C81" i="271"/>
  <c r="C82" i="271"/>
  <c r="C83" i="271"/>
  <c r="C84" i="271"/>
  <c r="C85" i="271"/>
  <c r="C86" i="271"/>
  <c r="C87" i="271"/>
  <c r="C88" i="271"/>
  <c r="C89" i="271"/>
  <c r="C90" i="271"/>
  <c r="C91" i="271"/>
  <c r="C92" i="271"/>
  <c r="C93" i="271"/>
  <c r="C94" i="271"/>
  <c r="C95" i="271"/>
  <c r="C96" i="271"/>
  <c r="C97" i="271"/>
  <c r="C98" i="271"/>
  <c r="C99" i="271"/>
  <c r="C100" i="271"/>
  <c r="C101" i="271"/>
  <c r="C102" i="271"/>
  <c r="C103" i="271"/>
  <c r="C104" i="271"/>
  <c r="C105" i="271"/>
  <c r="C106" i="271"/>
  <c r="C107" i="271"/>
  <c r="C108" i="271"/>
  <c r="C109" i="271"/>
  <c r="C110" i="271"/>
  <c r="C111" i="271"/>
  <c r="C112" i="271"/>
  <c r="C113" i="271"/>
  <c r="C114" i="271"/>
  <c r="C115" i="271"/>
  <c r="C116" i="271"/>
  <c r="C117" i="271"/>
  <c r="C118" i="271"/>
  <c r="C119" i="271"/>
  <c r="C120" i="271"/>
  <c r="C121" i="271"/>
  <c r="C122" i="271"/>
  <c r="C123" i="271"/>
  <c r="C124" i="271"/>
  <c r="C125" i="271"/>
  <c r="C126" i="271"/>
  <c r="C127" i="271"/>
  <c r="C128" i="271"/>
  <c r="C129" i="271"/>
  <c r="C130" i="271"/>
  <c r="C131" i="271"/>
  <c r="C132" i="271"/>
  <c r="C133" i="271"/>
  <c r="C134" i="271"/>
  <c r="C135" i="271"/>
  <c r="C136" i="271"/>
  <c r="C137" i="271"/>
  <c r="C138" i="271"/>
  <c r="C139" i="271"/>
  <c r="C140" i="271"/>
  <c r="C141" i="271"/>
  <c r="C142" i="271"/>
  <c r="C143" i="271"/>
  <c r="C144" i="271"/>
  <c r="C145" i="271"/>
  <c r="C146" i="271"/>
  <c r="C147" i="271"/>
  <c r="C148" i="271"/>
  <c r="C149" i="271"/>
  <c r="C150" i="271"/>
  <c r="C151" i="271"/>
  <c r="C152" i="271"/>
  <c r="C153" i="271"/>
  <c r="C154" i="271"/>
  <c r="C155" i="271"/>
  <c r="C156" i="271"/>
  <c r="C157" i="271"/>
  <c r="C158" i="271"/>
  <c r="C159" i="271"/>
  <c r="C160" i="271"/>
  <c r="C161" i="271"/>
  <c r="C162" i="271"/>
  <c r="C163" i="271"/>
  <c r="C164" i="271"/>
  <c r="C165" i="271"/>
  <c r="C166" i="271"/>
  <c r="C167" i="271"/>
  <c r="C168" i="271"/>
  <c r="C169" i="271"/>
  <c r="C170" i="271"/>
  <c r="C171" i="271"/>
  <c r="C172" i="271"/>
  <c r="C173" i="271"/>
  <c r="C174" i="271"/>
  <c r="C175" i="271"/>
  <c r="C176" i="271"/>
  <c r="C177" i="271"/>
  <c r="C178" i="271"/>
  <c r="C179" i="271"/>
  <c r="C180" i="271"/>
  <c r="C181" i="271"/>
  <c r="C182" i="271"/>
  <c r="C183" i="271"/>
  <c r="C184" i="271"/>
  <c r="C185" i="271"/>
  <c r="C186" i="271"/>
  <c r="C187" i="271"/>
  <c r="C188" i="271"/>
  <c r="C189" i="271"/>
  <c r="C190" i="271"/>
  <c r="C191" i="271"/>
  <c r="C192" i="271"/>
  <c r="C193" i="271"/>
  <c r="C194" i="271"/>
  <c r="C195" i="271"/>
  <c r="C196" i="271"/>
  <c r="C197" i="271"/>
  <c r="C198" i="271"/>
  <c r="C199" i="271"/>
  <c r="C200" i="271"/>
  <c r="C201" i="271"/>
  <c r="C202" i="271"/>
  <c r="C203" i="271"/>
  <c r="C204" i="271"/>
  <c r="C205" i="271"/>
  <c r="C206" i="271"/>
  <c r="C207" i="271"/>
  <c r="C208" i="271"/>
  <c r="C209" i="271"/>
  <c r="C210" i="271"/>
  <c r="C211" i="271"/>
  <c r="C212" i="271"/>
  <c r="C213" i="271"/>
  <c r="C214" i="271"/>
  <c r="C215" i="271"/>
  <c r="C216" i="271"/>
  <c r="C217" i="271"/>
  <c r="C218" i="271"/>
  <c r="C219" i="271"/>
  <c r="C220" i="271"/>
  <c r="C221" i="271"/>
  <c r="C222" i="271"/>
  <c r="C223" i="271"/>
  <c r="C224" i="271"/>
  <c r="C225" i="271"/>
  <c r="C226" i="271"/>
  <c r="C227" i="271"/>
  <c r="C228" i="271"/>
  <c r="C229" i="271"/>
  <c r="C230" i="271"/>
  <c r="C231" i="271"/>
  <c r="C232" i="271"/>
  <c r="C233" i="271"/>
  <c r="C234" i="271"/>
  <c r="C235" i="271"/>
  <c r="C236" i="271"/>
  <c r="C237" i="271"/>
  <c r="C238" i="271"/>
  <c r="C239" i="271"/>
  <c r="C240" i="271"/>
  <c r="C241" i="271"/>
  <c r="C25" i="277"/>
  <c r="C26" i="277"/>
  <c r="C27" i="277"/>
  <c r="C28" i="277"/>
  <c r="C29" i="277"/>
  <c r="C30" i="277"/>
  <c r="C31" i="277"/>
  <c r="C32" i="277"/>
  <c r="C33" i="277"/>
  <c r="C34" i="277"/>
  <c r="C35" i="277"/>
  <c r="C36" i="277"/>
  <c r="C37" i="277"/>
  <c r="C38" i="277"/>
  <c r="C39" i="277"/>
  <c r="C40" i="277"/>
  <c r="C41" i="277"/>
  <c r="C42" i="277"/>
  <c r="C43" i="277"/>
  <c r="C44" i="277"/>
  <c r="C45" i="277"/>
  <c r="C46" i="277"/>
  <c r="C47" i="277"/>
  <c r="C48" i="277"/>
  <c r="C49" i="277"/>
  <c r="C50" i="277"/>
  <c r="C51" i="277"/>
  <c r="C52" i="277"/>
  <c r="C53" i="277"/>
  <c r="C54" i="277"/>
  <c r="C55" i="277"/>
  <c r="C56" i="277"/>
  <c r="C57" i="277"/>
  <c r="C58" i="277"/>
  <c r="C59" i="277"/>
  <c r="C60" i="277"/>
  <c r="C61" i="277"/>
  <c r="C62" i="277"/>
  <c r="C63" i="277"/>
  <c r="C64" i="277"/>
  <c r="C65" i="277"/>
  <c r="C66" i="277"/>
  <c r="C67" i="277"/>
  <c r="C68" i="277"/>
  <c r="C69" i="277"/>
  <c r="C70" i="277"/>
  <c r="C71" i="277"/>
  <c r="C72" i="277"/>
  <c r="C73" i="277"/>
  <c r="C74" i="277"/>
  <c r="C75" i="277"/>
  <c r="C76" i="277"/>
  <c r="C77" i="277"/>
  <c r="C78" i="277"/>
  <c r="C79" i="277"/>
  <c r="C80" i="277"/>
  <c r="C81" i="277"/>
  <c r="C82" i="277"/>
  <c r="C83" i="277"/>
  <c r="C84" i="277"/>
  <c r="C85" i="277"/>
  <c r="C86" i="277"/>
  <c r="C87" i="277"/>
  <c r="C88" i="277"/>
  <c r="C89" i="277"/>
  <c r="C90" i="277"/>
  <c r="C91" i="277"/>
  <c r="C92" i="277"/>
  <c r="C93" i="277"/>
  <c r="C94" i="277"/>
  <c r="C95" i="277"/>
  <c r="C96" i="277"/>
  <c r="C97" i="277"/>
  <c r="C98" i="277"/>
  <c r="C99" i="277"/>
  <c r="C100" i="277"/>
  <c r="C101" i="277"/>
  <c r="C102" i="277"/>
  <c r="C103" i="277"/>
  <c r="C104" i="277"/>
  <c r="C105" i="277"/>
  <c r="C106" i="277"/>
  <c r="C107" i="277"/>
  <c r="C108" i="277"/>
  <c r="C109" i="277"/>
  <c r="C110" i="277"/>
  <c r="C111" i="277"/>
  <c r="C112" i="277"/>
  <c r="C113" i="277"/>
  <c r="C114" i="277"/>
  <c r="C115" i="277"/>
  <c r="C116" i="277"/>
  <c r="C117" i="277"/>
  <c r="C118" i="277"/>
  <c r="C119" i="277"/>
  <c r="C120" i="277"/>
  <c r="C121" i="277"/>
  <c r="C122" i="277"/>
  <c r="C123" i="277"/>
  <c r="C124" i="277"/>
  <c r="C125" i="277"/>
  <c r="C126" i="277"/>
  <c r="C127" i="277"/>
  <c r="C128" i="277"/>
  <c r="C129" i="277"/>
  <c r="C130" i="277"/>
  <c r="C131" i="277"/>
  <c r="C132" i="277"/>
  <c r="C133" i="277"/>
  <c r="C134" i="277"/>
  <c r="C135" i="277"/>
  <c r="C136" i="277"/>
  <c r="C137" i="277"/>
  <c r="C138" i="277"/>
  <c r="C139" i="277"/>
  <c r="C140" i="277"/>
  <c r="C141" i="277"/>
  <c r="C142" i="277"/>
  <c r="C143" i="277"/>
  <c r="C144" i="277"/>
  <c r="C145" i="277"/>
  <c r="C146" i="277"/>
  <c r="C147" i="277"/>
  <c r="C148" i="277"/>
  <c r="C149" i="277"/>
  <c r="C150" i="277"/>
  <c r="C151" i="277"/>
  <c r="C152" i="277"/>
  <c r="C153" i="277"/>
  <c r="C154" i="277"/>
  <c r="C155" i="277"/>
  <c r="C156" i="277"/>
  <c r="C157" i="277"/>
  <c r="C158" i="277"/>
  <c r="C159" i="277"/>
  <c r="C160" i="277"/>
  <c r="C161" i="277"/>
  <c r="C162" i="277"/>
  <c r="C163" i="277"/>
  <c r="C164" i="277"/>
  <c r="C165" i="277"/>
  <c r="C166" i="277"/>
  <c r="C167" i="277"/>
  <c r="C168" i="277"/>
  <c r="C169" i="277"/>
  <c r="C170" i="277"/>
  <c r="C171" i="277"/>
  <c r="C172" i="277"/>
  <c r="C173" i="277"/>
  <c r="C174" i="277"/>
  <c r="C175" i="277"/>
  <c r="C176" i="277"/>
  <c r="C177" i="277"/>
  <c r="C178" i="277"/>
  <c r="C179" i="277"/>
  <c r="C180" i="277"/>
  <c r="C181" i="277"/>
  <c r="C182" i="277"/>
  <c r="C183" i="277"/>
  <c r="C184" i="277"/>
  <c r="C185" i="277"/>
  <c r="C186" i="277"/>
  <c r="C187" i="277"/>
  <c r="C188" i="277"/>
  <c r="C189" i="277"/>
  <c r="C190" i="277"/>
  <c r="C191" i="277"/>
  <c r="C192" i="277"/>
  <c r="C193" i="277"/>
  <c r="C194" i="277"/>
  <c r="C195" i="277"/>
  <c r="C196" i="277"/>
  <c r="C197" i="277"/>
  <c r="C198" i="277"/>
  <c r="C199" i="277"/>
  <c r="C200" i="277"/>
  <c r="C201" i="277"/>
  <c r="C202" i="277"/>
  <c r="C203" i="277"/>
  <c r="C204" i="277"/>
  <c r="C205" i="277"/>
  <c r="C206" i="277"/>
  <c r="C207" i="277"/>
  <c r="C208" i="277"/>
  <c r="C209" i="277"/>
  <c r="C210" i="277"/>
  <c r="C211" i="277"/>
  <c r="C212" i="277"/>
  <c r="C213" i="277"/>
  <c r="C214" i="277"/>
  <c r="C215" i="277"/>
  <c r="C216" i="277"/>
  <c r="C217" i="277"/>
  <c r="C218" i="277"/>
  <c r="C219" i="277"/>
  <c r="C220" i="277"/>
  <c r="C221" i="277"/>
  <c r="C222" i="277"/>
  <c r="C223" i="277"/>
  <c r="C224" i="277"/>
  <c r="C225" i="277"/>
  <c r="C226" i="277"/>
  <c r="C227" i="277"/>
  <c r="C228" i="277"/>
  <c r="C229" i="277"/>
  <c r="C230" i="277"/>
  <c r="C231" i="277"/>
  <c r="C232" i="277"/>
  <c r="C233" i="277"/>
  <c r="C234" i="277"/>
  <c r="C235" i="277"/>
  <c r="C236" i="277"/>
  <c r="C237" i="277"/>
  <c r="C238" i="277"/>
  <c r="C239" i="277"/>
  <c r="C240" i="277"/>
  <c r="C241" i="277"/>
  <c r="C242" i="277"/>
  <c r="C243" i="277"/>
  <c r="C244" i="277"/>
  <c r="C245" i="277"/>
  <c r="C246" i="277"/>
  <c r="C247" i="277"/>
  <c r="C248" i="277"/>
  <c r="C249" i="277"/>
  <c r="C250" i="277"/>
  <c r="C251" i="277"/>
  <c r="C252" i="277"/>
  <c r="C253" i="277"/>
  <c r="C254" i="277"/>
  <c r="C255" i="277"/>
  <c r="C256" i="277"/>
  <c r="C257" i="277"/>
  <c r="C258" i="277"/>
  <c r="C259" i="277"/>
  <c r="C260" i="277"/>
  <c r="C261" i="277"/>
  <c r="C262" i="277"/>
  <c r="C263" i="277"/>
  <c r="C264" i="277"/>
  <c r="C265" i="277"/>
  <c r="C266" i="277"/>
  <c r="C267" i="277"/>
  <c r="C268" i="277"/>
  <c r="C269" i="277"/>
  <c r="C270" i="277"/>
  <c r="C271" i="277"/>
  <c r="C272" i="277"/>
  <c r="C273" i="277"/>
  <c r="C274" i="277"/>
  <c r="C275" i="277"/>
  <c r="C276" i="277"/>
  <c r="C277" i="277"/>
  <c r="C278" i="277"/>
  <c r="C279" i="277"/>
  <c r="C280" i="277"/>
  <c r="C281" i="277"/>
  <c r="C282" i="277"/>
  <c r="C283" i="277"/>
  <c r="C284" i="277"/>
  <c r="C285" i="277"/>
  <c r="C286" i="277"/>
  <c r="C287" i="277"/>
  <c r="C288" i="277"/>
  <c r="C289" i="277"/>
  <c r="C290" i="277"/>
  <c r="C291" i="277"/>
  <c r="C292" i="277"/>
  <c r="C293" i="277"/>
  <c r="C294" i="277"/>
  <c r="C295" i="277"/>
  <c r="C296" i="277"/>
  <c r="C297" i="277"/>
  <c r="C298" i="277"/>
  <c r="C299" i="277"/>
  <c r="C300" i="277"/>
  <c r="C301" i="277"/>
  <c r="C302" i="277"/>
  <c r="C303" i="277"/>
  <c r="C304" i="277"/>
  <c r="C305" i="277"/>
  <c r="C306" i="277"/>
  <c r="C307" i="277"/>
  <c r="C308" i="277"/>
  <c r="C309" i="277"/>
  <c r="C310" i="277"/>
  <c r="C311" i="277"/>
  <c r="C312" i="277"/>
  <c r="C313" i="277"/>
  <c r="C314" i="277"/>
  <c r="C315" i="277"/>
  <c r="C316" i="277"/>
  <c r="C317" i="277"/>
  <c r="C318" i="277"/>
  <c r="C319" i="277"/>
  <c r="C320" i="277"/>
  <c r="C321" i="277"/>
  <c r="C322" i="277"/>
  <c r="C323" i="277"/>
  <c r="C324" i="277"/>
  <c r="C325" i="277"/>
  <c r="C326" i="277"/>
  <c r="C327" i="277"/>
  <c r="C328" i="277"/>
  <c r="C329" i="277"/>
  <c r="C330" i="277"/>
  <c r="C331" i="277"/>
  <c r="C332" i="277"/>
  <c r="C333" i="277"/>
  <c r="C334" i="277"/>
  <c r="C335" i="277"/>
  <c r="C336" i="277"/>
  <c r="C337" i="277"/>
  <c r="C338" i="277"/>
  <c r="C339" i="277"/>
  <c r="C340" i="277"/>
  <c r="C341" i="277"/>
  <c r="C342" i="277"/>
  <c r="C343" i="277"/>
  <c r="C344" i="277"/>
  <c r="C345" i="277"/>
  <c r="C346" i="277"/>
  <c r="C347" i="277"/>
  <c r="C348" i="277"/>
  <c r="C349" i="277"/>
  <c r="C350" i="277"/>
  <c r="C351" i="277"/>
  <c r="C352" i="277"/>
  <c r="C353" i="277"/>
  <c r="C354" i="277"/>
  <c r="C355" i="277"/>
  <c r="C356" i="277"/>
  <c r="C357" i="277"/>
  <c r="C358" i="277"/>
  <c r="C359" i="277"/>
  <c r="C360" i="277"/>
  <c r="C361" i="277"/>
  <c r="C362" i="277"/>
  <c r="C363" i="277"/>
  <c r="C364" i="277"/>
  <c r="C365" i="277"/>
  <c r="C366" i="277"/>
  <c r="C367" i="277"/>
  <c r="C368" i="277"/>
  <c r="C369" i="277"/>
  <c r="C370" i="277"/>
  <c r="C371" i="277"/>
  <c r="C372" i="277"/>
  <c r="C373" i="277"/>
  <c r="C374" i="277"/>
  <c r="C375" i="277"/>
  <c r="C376" i="277"/>
  <c r="C377" i="277"/>
  <c r="C378" i="277"/>
  <c r="C379" i="277"/>
  <c r="C380" i="277"/>
  <c r="C381" i="277"/>
  <c r="C382" i="277"/>
  <c r="C383" i="277"/>
  <c r="C384" i="277"/>
  <c r="C385" i="277"/>
  <c r="C386" i="277"/>
  <c r="C387" i="277"/>
  <c r="C388" i="277"/>
  <c r="C389" i="277"/>
  <c r="C390" i="277"/>
  <c r="C391" i="277"/>
  <c r="C392" i="277"/>
  <c r="C393" i="277"/>
  <c r="C394" i="277"/>
  <c r="C395" i="277"/>
  <c r="C396" i="277"/>
  <c r="C397" i="277"/>
  <c r="C398" i="277"/>
  <c r="C399" i="277"/>
  <c r="C400" i="277"/>
  <c r="C401" i="277"/>
  <c r="C402" i="277"/>
  <c r="C403" i="277"/>
  <c r="C404" i="277"/>
  <c r="C405" i="277"/>
  <c r="C406" i="277"/>
  <c r="C407" i="277"/>
  <c r="C408" i="277"/>
  <c r="C409" i="277"/>
  <c r="C410" i="277"/>
  <c r="C411" i="277"/>
  <c r="C412" i="277"/>
  <c r="C413" i="277"/>
  <c r="C414" i="277"/>
  <c r="C415" i="277"/>
  <c r="C416" i="277"/>
  <c r="C417" i="277"/>
  <c r="C418" i="277"/>
  <c r="C419" i="277"/>
  <c r="C420" i="277"/>
  <c r="C421" i="277"/>
  <c r="C422" i="277"/>
  <c r="C423" i="277"/>
  <c r="M3" i="293" l="1"/>
  <c r="C122" i="293"/>
  <c r="C121" i="293"/>
  <c r="C120" i="293"/>
  <c r="C119" i="293"/>
  <c r="C118" i="293"/>
  <c r="C117" i="293"/>
  <c r="C116" i="293"/>
  <c r="C115" i="293"/>
  <c r="C114" i="293"/>
  <c r="C113" i="293"/>
  <c r="C112" i="293"/>
  <c r="C111" i="293"/>
  <c r="C110" i="293"/>
  <c r="C109" i="293"/>
  <c r="C108" i="293"/>
  <c r="C107" i="293"/>
  <c r="C106" i="293"/>
  <c r="C105" i="293"/>
  <c r="C104" i="293"/>
  <c r="C103" i="293"/>
  <c r="C102" i="293"/>
  <c r="C101" i="293"/>
  <c r="C100" i="293"/>
  <c r="C99" i="293"/>
  <c r="C98" i="293"/>
  <c r="C97" i="293"/>
  <c r="C96" i="293"/>
  <c r="C95" i="293"/>
  <c r="C94" i="293"/>
  <c r="C93" i="293"/>
  <c r="C92" i="293"/>
  <c r="C91" i="293"/>
  <c r="C90" i="293"/>
  <c r="C89" i="293"/>
  <c r="C88" i="293"/>
  <c r="C87" i="293"/>
  <c r="C86" i="293"/>
  <c r="C85" i="293"/>
  <c r="C84" i="293"/>
  <c r="C83" i="293"/>
  <c r="C82" i="293"/>
  <c r="C81" i="293"/>
  <c r="C80" i="293"/>
  <c r="C79" i="293"/>
  <c r="C78" i="293"/>
  <c r="C77" i="293"/>
  <c r="C76" i="293"/>
  <c r="C75" i="293"/>
  <c r="C74" i="293"/>
  <c r="C73" i="293"/>
  <c r="C72" i="293"/>
  <c r="C71" i="293"/>
  <c r="C70" i="293"/>
  <c r="C69" i="293"/>
  <c r="C68" i="293"/>
  <c r="C67" i="293"/>
  <c r="C66" i="293"/>
  <c r="C65" i="293"/>
  <c r="C64" i="293"/>
  <c r="C63" i="293"/>
  <c r="C62" i="293"/>
  <c r="C61" i="293"/>
  <c r="C60" i="293"/>
  <c r="C59" i="293"/>
  <c r="C58" i="293"/>
  <c r="C57" i="293"/>
  <c r="C56" i="293"/>
  <c r="C55" i="293"/>
  <c r="C54" i="293"/>
  <c r="C53" i="293"/>
  <c r="C52" i="293"/>
  <c r="C51" i="293"/>
  <c r="C50" i="293"/>
  <c r="C49" i="293"/>
  <c r="C48" i="293"/>
  <c r="C47" i="293"/>
  <c r="C46" i="293"/>
  <c r="C45" i="293"/>
  <c r="C44" i="293"/>
  <c r="C43" i="293"/>
  <c r="C42" i="293"/>
  <c r="C41" i="293"/>
  <c r="C40" i="293"/>
  <c r="C39" i="293"/>
  <c r="C38" i="293"/>
  <c r="C37" i="293"/>
  <c r="C36" i="293"/>
  <c r="C35" i="293"/>
  <c r="C34" i="293"/>
  <c r="C33" i="293"/>
  <c r="C32" i="293"/>
  <c r="C31" i="293"/>
  <c r="C30" i="293"/>
  <c r="C29" i="293"/>
  <c r="C28" i="293"/>
  <c r="C27" i="293"/>
  <c r="C26" i="293"/>
  <c r="C25" i="293"/>
  <c r="C24" i="293"/>
  <c r="C23" i="293"/>
  <c r="C19" i="293"/>
  <c r="D19" i="293" s="1"/>
  <c r="C18" i="293"/>
  <c r="D18" i="293" s="1"/>
  <c r="C17" i="293"/>
  <c r="D17" i="293" s="1"/>
  <c r="C16" i="293"/>
  <c r="D16" i="293" s="1"/>
  <c r="C15" i="293"/>
  <c r="D15" i="293" s="1"/>
  <c r="C14" i="293"/>
  <c r="D14" i="293" s="1"/>
  <c r="C13" i="293"/>
  <c r="D13" i="293" s="1"/>
  <c r="C12" i="293"/>
  <c r="D12" i="293" s="1"/>
  <c r="C11" i="293"/>
  <c r="D11" i="293" s="1"/>
  <c r="C10" i="293"/>
  <c r="D10" i="293" s="1"/>
  <c r="C9" i="293"/>
  <c r="D9" i="293" s="1"/>
  <c r="C8" i="293"/>
  <c r="D8" i="293" s="1"/>
  <c r="C7" i="293"/>
  <c r="D7" i="293" s="1"/>
  <c r="C6" i="293"/>
  <c r="D6" i="293" s="1"/>
  <c r="C5" i="293"/>
  <c r="D5" i="293" s="1"/>
  <c r="C4" i="293"/>
  <c r="D4" i="293" s="1"/>
  <c r="C3" i="293"/>
  <c r="D3" i="293" s="1"/>
  <c r="C2" i="293"/>
  <c r="D2" i="293" s="1"/>
  <c r="D20" i="293" l="1"/>
  <c r="M3" i="287"/>
  <c r="C122" i="287"/>
  <c r="C121" i="287"/>
  <c r="C120" i="287"/>
  <c r="C119" i="287"/>
  <c r="C118" i="287"/>
  <c r="C117" i="287"/>
  <c r="C116" i="287"/>
  <c r="C115" i="287"/>
  <c r="C114" i="287"/>
  <c r="C113" i="287"/>
  <c r="C112" i="287"/>
  <c r="C111" i="287"/>
  <c r="C110" i="287"/>
  <c r="C109" i="287"/>
  <c r="C108" i="287"/>
  <c r="C107" i="287"/>
  <c r="C106" i="287"/>
  <c r="C105" i="287"/>
  <c r="C104" i="287"/>
  <c r="C103" i="287"/>
  <c r="C102" i="287"/>
  <c r="C101" i="287"/>
  <c r="C100" i="287"/>
  <c r="C99" i="287"/>
  <c r="C98" i="287"/>
  <c r="C97" i="287"/>
  <c r="C96" i="287"/>
  <c r="C95" i="287"/>
  <c r="C94" i="287"/>
  <c r="C93" i="287"/>
  <c r="C92" i="287"/>
  <c r="C91" i="287"/>
  <c r="C90" i="287"/>
  <c r="C89" i="287"/>
  <c r="C88" i="287"/>
  <c r="C87" i="287"/>
  <c r="C86" i="287"/>
  <c r="C85" i="287"/>
  <c r="C84" i="287"/>
  <c r="C83" i="287"/>
  <c r="C82" i="287"/>
  <c r="C81" i="287"/>
  <c r="C80" i="287"/>
  <c r="C79" i="287"/>
  <c r="C78" i="287"/>
  <c r="C77" i="287"/>
  <c r="C76" i="287"/>
  <c r="C75" i="287"/>
  <c r="C74" i="287"/>
  <c r="C73" i="287"/>
  <c r="C72" i="287"/>
  <c r="C71" i="287"/>
  <c r="C70" i="287"/>
  <c r="C69" i="287"/>
  <c r="C68" i="287"/>
  <c r="C67" i="287"/>
  <c r="C66" i="287"/>
  <c r="C65" i="287"/>
  <c r="C64" i="287"/>
  <c r="C63" i="287"/>
  <c r="C62" i="287"/>
  <c r="C61" i="287"/>
  <c r="C60" i="287"/>
  <c r="C59" i="287"/>
  <c r="C58" i="287"/>
  <c r="C57" i="287"/>
  <c r="C56" i="287"/>
  <c r="C55" i="287"/>
  <c r="C54" i="287"/>
  <c r="C53" i="287"/>
  <c r="C52" i="287"/>
  <c r="C51" i="287"/>
  <c r="C50" i="287"/>
  <c r="C49" i="287"/>
  <c r="C48" i="287"/>
  <c r="C47" i="287"/>
  <c r="C46" i="287"/>
  <c r="C45" i="287"/>
  <c r="C44" i="287"/>
  <c r="C43" i="287"/>
  <c r="C42" i="287"/>
  <c r="C41" i="287"/>
  <c r="C40" i="287"/>
  <c r="C39" i="287"/>
  <c r="C38" i="287"/>
  <c r="C37" i="287"/>
  <c r="C36" i="287"/>
  <c r="C35" i="287"/>
  <c r="C34" i="287"/>
  <c r="C33" i="287"/>
  <c r="C32" i="287"/>
  <c r="C31" i="287"/>
  <c r="C30" i="287"/>
  <c r="C29" i="287"/>
  <c r="C28" i="287"/>
  <c r="C27" i="287"/>
  <c r="C26" i="287"/>
  <c r="C25" i="287"/>
  <c r="C24" i="287"/>
  <c r="C23" i="287"/>
  <c r="C19" i="287"/>
  <c r="D19" i="287" s="1"/>
  <c r="C18" i="287"/>
  <c r="D18" i="287" s="1"/>
  <c r="C17" i="287"/>
  <c r="D17" i="287" s="1"/>
  <c r="C16" i="287"/>
  <c r="D16" i="287" s="1"/>
  <c r="C15" i="287"/>
  <c r="D15" i="287" s="1"/>
  <c r="C14" i="287"/>
  <c r="D14" i="287" s="1"/>
  <c r="C13" i="287"/>
  <c r="D13" i="287" s="1"/>
  <c r="C12" i="287"/>
  <c r="D12" i="287" s="1"/>
  <c r="C11" i="287"/>
  <c r="D11" i="287" s="1"/>
  <c r="C10" i="287"/>
  <c r="D10" i="287" s="1"/>
  <c r="C9" i="287"/>
  <c r="D9" i="287" s="1"/>
  <c r="C8" i="287"/>
  <c r="D8" i="287" s="1"/>
  <c r="C7" i="287"/>
  <c r="D7" i="287" s="1"/>
  <c r="C6" i="287"/>
  <c r="D6" i="287" s="1"/>
  <c r="C5" i="287"/>
  <c r="D5" i="287" s="1"/>
  <c r="C4" i="287"/>
  <c r="D4" i="287" s="1"/>
  <c r="C3" i="287"/>
  <c r="D3" i="287" s="1"/>
  <c r="C2" i="287"/>
  <c r="D2" i="287" s="1"/>
  <c r="M3" i="277"/>
  <c r="C24" i="277"/>
  <c r="C23" i="277"/>
  <c r="C19" i="277"/>
  <c r="D19" i="277" s="1"/>
  <c r="C18" i="277"/>
  <c r="D18" i="277" s="1"/>
  <c r="C17" i="277"/>
  <c r="D17" i="277" s="1"/>
  <c r="C16" i="277"/>
  <c r="D16" i="277" s="1"/>
  <c r="C15" i="277"/>
  <c r="D15" i="277" s="1"/>
  <c r="C14" i="277"/>
  <c r="D14" i="277" s="1"/>
  <c r="C13" i="277"/>
  <c r="D13" i="277" s="1"/>
  <c r="C12" i="277"/>
  <c r="D12" i="277" s="1"/>
  <c r="C11" i="277"/>
  <c r="D11" i="277" s="1"/>
  <c r="C10" i="277"/>
  <c r="D10" i="277" s="1"/>
  <c r="C9" i="277"/>
  <c r="D9" i="277" s="1"/>
  <c r="C8" i="277"/>
  <c r="D8" i="277" s="1"/>
  <c r="C7" i="277"/>
  <c r="D7" i="277" s="1"/>
  <c r="C6" i="277"/>
  <c r="D6" i="277" s="1"/>
  <c r="C5" i="277"/>
  <c r="D5" i="277" s="1"/>
  <c r="C4" i="277"/>
  <c r="D4" i="277" s="1"/>
  <c r="C3" i="277"/>
  <c r="D3" i="277" s="1"/>
  <c r="C2" i="277"/>
  <c r="D2" i="277" s="1"/>
  <c r="M3" i="271"/>
  <c r="C42" i="271"/>
  <c r="C41" i="271"/>
  <c r="C37" i="271"/>
  <c r="D37" i="271" s="1"/>
  <c r="C36" i="271"/>
  <c r="D36" i="271" s="1"/>
  <c r="C35" i="271"/>
  <c r="D35" i="271" s="1"/>
  <c r="C34" i="271"/>
  <c r="D34" i="271" s="1"/>
  <c r="C33" i="271"/>
  <c r="D33" i="271" s="1"/>
  <c r="C32" i="271"/>
  <c r="D32" i="271" s="1"/>
  <c r="C31" i="271"/>
  <c r="D31" i="271" s="1"/>
  <c r="C30" i="271"/>
  <c r="D30" i="271" s="1"/>
  <c r="C29" i="271"/>
  <c r="D29" i="271" s="1"/>
  <c r="C28" i="271"/>
  <c r="D28" i="271" s="1"/>
  <c r="C27" i="271"/>
  <c r="D27" i="271" s="1"/>
  <c r="C26" i="271"/>
  <c r="D26" i="271" s="1"/>
  <c r="C25" i="271"/>
  <c r="D25" i="271" s="1"/>
  <c r="C24" i="271"/>
  <c r="D24" i="271" s="1"/>
  <c r="C23" i="271"/>
  <c r="D23" i="271" s="1"/>
  <c r="C22" i="271"/>
  <c r="D22" i="271" s="1"/>
  <c r="C21" i="271"/>
  <c r="D21" i="271" s="1"/>
  <c r="C20" i="271"/>
  <c r="D20" i="271" s="1"/>
  <c r="C19" i="271"/>
  <c r="D19" i="271" s="1"/>
  <c r="C18" i="271"/>
  <c r="D18" i="271" s="1"/>
  <c r="C17" i="271"/>
  <c r="D17" i="271" s="1"/>
  <c r="C16" i="271"/>
  <c r="D16" i="271" s="1"/>
  <c r="C15" i="271"/>
  <c r="D15" i="271" s="1"/>
  <c r="C14" i="271"/>
  <c r="D14" i="271" s="1"/>
  <c r="C13" i="271"/>
  <c r="D13" i="271" s="1"/>
  <c r="C12" i="271"/>
  <c r="D12" i="271" s="1"/>
  <c r="C11" i="271"/>
  <c r="D11" i="271" s="1"/>
  <c r="C10" i="271"/>
  <c r="D10" i="271" s="1"/>
  <c r="C9" i="271"/>
  <c r="D9" i="271" s="1"/>
  <c r="C8" i="271"/>
  <c r="D8" i="271" s="1"/>
  <c r="C7" i="271"/>
  <c r="D7" i="271" s="1"/>
  <c r="C6" i="271"/>
  <c r="D6" i="271" s="1"/>
  <c r="C5" i="271"/>
  <c r="D5" i="271" s="1"/>
  <c r="C4" i="271"/>
  <c r="D4" i="271" s="1"/>
  <c r="C3" i="271"/>
  <c r="D3" i="271" s="1"/>
  <c r="C2" i="271"/>
  <c r="D2" i="271" s="1"/>
  <c r="M3" i="269"/>
  <c r="C141" i="269"/>
  <c r="C140" i="269"/>
  <c r="C139" i="269"/>
  <c r="C138" i="269"/>
  <c r="C137" i="269"/>
  <c r="C136" i="269"/>
  <c r="C135" i="269"/>
  <c r="C134" i="269"/>
  <c r="C133" i="269"/>
  <c r="C132" i="269"/>
  <c r="C131" i="269"/>
  <c r="C130" i="269"/>
  <c r="C129" i="269"/>
  <c r="C128" i="269"/>
  <c r="C127" i="269"/>
  <c r="C126" i="269"/>
  <c r="C125" i="269"/>
  <c r="C124" i="269"/>
  <c r="C123" i="269"/>
  <c r="C122" i="269"/>
  <c r="C121" i="269"/>
  <c r="C120" i="269"/>
  <c r="C119" i="269"/>
  <c r="C118" i="269"/>
  <c r="C117" i="269"/>
  <c r="C116" i="269"/>
  <c r="C115" i="269"/>
  <c r="C114" i="269"/>
  <c r="C113" i="269"/>
  <c r="C112" i="269"/>
  <c r="C111" i="269"/>
  <c r="C110" i="269"/>
  <c r="C109" i="269"/>
  <c r="C108" i="269"/>
  <c r="C107" i="269"/>
  <c r="C106" i="269"/>
  <c r="C105" i="269"/>
  <c r="C104" i="269"/>
  <c r="C103" i="269"/>
  <c r="C102" i="269"/>
  <c r="C101" i="269"/>
  <c r="C100" i="269"/>
  <c r="C99" i="269"/>
  <c r="C98" i="269"/>
  <c r="C97" i="269"/>
  <c r="C96" i="269"/>
  <c r="C95" i="269"/>
  <c r="C94" i="269"/>
  <c r="C93" i="269"/>
  <c r="C92" i="269"/>
  <c r="C91" i="269"/>
  <c r="C90" i="269"/>
  <c r="C89" i="269"/>
  <c r="C88" i="269"/>
  <c r="C87" i="269"/>
  <c r="C86" i="269"/>
  <c r="C85" i="269"/>
  <c r="C84" i="269"/>
  <c r="C83" i="269"/>
  <c r="C82" i="269"/>
  <c r="C81" i="269"/>
  <c r="C80" i="269"/>
  <c r="C79" i="269"/>
  <c r="C78" i="269"/>
  <c r="C77" i="269"/>
  <c r="C76" i="269"/>
  <c r="C75" i="269"/>
  <c r="C74" i="269"/>
  <c r="C73" i="269"/>
  <c r="C72" i="269"/>
  <c r="C71" i="269"/>
  <c r="C70" i="269"/>
  <c r="C69" i="269"/>
  <c r="C68" i="269"/>
  <c r="C67" i="269"/>
  <c r="C66" i="269"/>
  <c r="C65" i="269"/>
  <c r="C64" i="269"/>
  <c r="C63" i="269"/>
  <c r="C62" i="269"/>
  <c r="C61" i="269"/>
  <c r="C60" i="269"/>
  <c r="C59" i="269"/>
  <c r="C58" i="269"/>
  <c r="C57" i="269"/>
  <c r="C56" i="269"/>
  <c r="C55" i="269"/>
  <c r="C54" i="269"/>
  <c r="C53" i="269"/>
  <c r="C52" i="269"/>
  <c r="C51" i="269"/>
  <c r="C50" i="269"/>
  <c r="C49" i="269"/>
  <c r="C48" i="269"/>
  <c r="C47" i="269"/>
  <c r="C46" i="269"/>
  <c r="C45" i="269"/>
  <c r="C44" i="269"/>
  <c r="C43" i="269"/>
  <c r="C42" i="269"/>
  <c r="C41" i="269"/>
  <c r="C37" i="269"/>
  <c r="D37" i="269" s="1"/>
  <c r="C36" i="269"/>
  <c r="D36" i="269" s="1"/>
  <c r="C35" i="269"/>
  <c r="D35" i="269" s="1"/>
  <c r="C34" i="269"/>
  <c r="D34" i="269" s="1"/>
  <c r="C33" i="269"/>
  <c r="D33" i="269" s="1"/>
  <c r="C32" i="269"/>
  <c r="D32" i="269" s="1"/>
  <c r="C31" i="269"/>
  <c r="D31" i="269" s="1"/>
  <c r="C30" i="269"/>
  <c r="D30" i="269" s="1"/>
  <c r="C29" i="269"/>
  <c r="D29" i="269" s="1"/>
  <c r="C28" i="269"/>
  <c r="D28" i="269" s="1"/>
  <c r="C27" i="269"/>
  <c r="D27" i="269" s="1"/>
  <c r="C26" i="269"/>
  <c r="D26" i="269" s="1"/>
  <c r="C25" i="269"/>
  <c r="D25" i="269" s="1"/>
  <c r="C24" i="269"/>
  <c r="D24" i="269" s="1"/>
  <c r="C23" i="269"/>
  <c r="D23" i="269" s="1"/>
  <c r="C22" i="269"/>
  <c r="D22" i="269" s="1"/>
  <c r="C21" i="269"/>
  <c r="D21" i="269" s="1"/>
  <c r="C20" i="269"/>
  <c r="D20" i="269" s="1"/>
  <c r="C19" i="269"/>
  <c r="D19" i="269" s="1"/>
  <c r="C18" i="269"/>
  <c r="D18" i="269" s="1"/>
  <c r="C17" i="269"/>
  <c r="D17" i="269" s="1"/>
  <c r="C16" i="269"/>
  <c r="D16" i="269" s="1"/>
  <c r="C15" i="269"/>
  <c r="D15" i="269" s="1"/>
  <c r="C14" i="269"/>
  <c r="D14" i="269" s="1"/>
  <c r="C13" i="269"/>
  <c r="D13" i="269" s="1"/>
  <c r="C12" i="269"/>
  <c r="D12" i="269" s="1"/>
  <c r="C11" i="269"/>
  <c r="D11" i="269" s="1"/>
  <c r="C10" i="269"/>
  <c r="D10" i="269" s="1"/>
  <c r="C9" i="269"/>
  <c r="D9" i="269" s="1"/>
  <c r="C8" i="269"/>
  <c r="D8" i="269" s="1"/>
  <c r="C7" i="269"/>
  <c r="D7" i="269" s="1"/>
  <c r="C6" i="269"/>
  <c r="D6" i="269" s="1"/>
  <c r="C5" i="269"/>
  <c r="D5" i="269" s="1"/>
  <c r="C4" i="269"/>
  <c r="D4" i="269" s="1"/>
  <c r="C3" i="269"/>
  <c r="D3" i="269" s="1"/>
  <c r="C2" i="269"/>
  <c r="D2" i="269" s="1"/>
  <c r="M3" i="259"/>
  <c r="C122" i="259"/>
  <c r="C121" i="259"/>
  <c r="C120" i="259"/>
  <c r="C119" i="259"/>
  <c r="C118" i="259"/>
  <c r="C117" i="259"/>
  <c r="C116" i="259"/>
  <c r="C115" i="259"/>
  <c r="C114" i="259"/>
  <c r="C113" i="259"/>
  <c r="C112" i="259"/>
  <c r="C111" i="259"/>
  <c r="C110" i="259"/>
  <c r="C109" i="259"/>
  <c r="C108" i="259"/>
  <c r="C107" i="259"/>
  <c r="C106" i="259"/>
  <c r="C105" i="259"/>
  <c r="C104" i="259"/>
  <c r="C103" i="259"/>
  <c r="C102" i="259"/>
  <c r="C101" i="259"/>
  <c r="C100" i="259"/>
  <c r="C99" i="259"/>
  <c r="C98" i="259"/>
  <c r="C97" i="259"/>
  <c r="C96" i="259"/>
  <c r="C95" i="259"/>
  <c r="C94" i="259"/>
  <c r="C93" i="259"/>
  <c r="C92" i="259"/>
  <c r="C91" i="259"/>
  <c r="C90" i="259"/>
  <c r="C89" i="259"/>
  <c r="C88" i="259"/>
  <c r="C87" i="259"/>
  <c r="C86" i="259"/>
  <c r="C85" i="259"/>
  <c r="C84" i="259"/>
  <c r="C83" i="259"/>
  <c r="C82" i="259"/>
  <c r="C81" i="259"/>
  <c r="C80" i="259"/>
  <c r="C79" i="259"/>
  <c r="C78" i="259"/>
  <c r="C77" i="259"/>
  <c r="C76" i="259"/>
  <c r="C75" i="259"/>
  <c r="C74" i="259"/>
  <c r="C73" i="259"/>
  <c r="C72" i="259"/>
  <c r="C71" i="259"/>
  <c r="C70" i="259"/>
  <c r="C69" i="259"/>
  <c r="C68" i="259"/>
  <c r="C67" i="259"/>
  <c r="C66" i="259"/>
  <c r="C65" i="259"/>
  <c r="C64" i="259"/>
  <c r="C63" i="259"/>
  <c r="C62" i="259"/>
  <c r="C61" i="259"/>
  <c r="C60" i="259"/>
  <c r="C59" i="259"/>
  <c r="C58" i="259"/>
  <c r="C57" i="259"/>
  <c r="C56" i="259"/>
  <c r="C55" i="259"/>
  <c r="C54" i="259"/>
  <c r="C53" i="259"/>
  <c r="C52" i="259"/>
  <c r="C51" i="259"/>
  <c r="C50" i="259"/>
  <c r="C49" i="259"/>
  <c r="C48" i="259"/>
  <c r="C47" i="259"/>
  <c r="C46" i="259"/>
  <c r="C45" i="259"/>
  <c r="C44" i="259"/>
  <c r="C43" i="259"/>
  <c r="C42" i="259"/>
  <c r="C41" i="259"/>
  <c r="C40" i="259"/>
  <c r="C39" i="259"/>
  <c r="C38" i="259"/>
  <c r="C37" i="259"/>
  <c r="C36" i="259"/>
  <c r="C35" i="259"/>
  <c r="C34" i="259"/>
  <c r="C33" i="259"/>
  <c r="C32" i="259"/>
  <c r="C31" i="259"/>
  <c r="C30" i="259"/>
  <c r="C29" i="259"/>
  <c r="C28" i="259"/>
  <c r="C27" i="259"/>
  <c r="C26" i="259"/>
  <c r="C25" i="259"/>
  <c r="C24" i="259"/>
  <c r="C23" i="259"/>
  <c r="C19" i="259"/>
  <c r="D19" i="259" s="1"/>
  <c r="C18" i="259"/>
  <c r="D18" i="259" s="1"/>
  <c r="C17" i="259"/>
  <c r="D17" i="259" s="1"/>
  <c r="C16" i="259"/>
  <c r="D16" i="259" s="1"/>
  <c r="C15" i="259"/>
  <c r="D15" i="259" s="1"/>
  <c r="C14" i="259"/>
  <c r="D14" i="259" s="1"/>
  <c r="C13" i="259"/>
  <c r="D13" i="259" s="1"/>
  <c r="C12" i="259"/>
  <c r="D12" i="259" s="1"/>
  <c r="C11" i="259"/>
  <c r="D11" i="259" s="1"/>
  <c r="C10" i="259"/>
  <c r="D10" i="259" s="1"/>
  <c r="C9" i="259"/>
  <c r="D9" i="259" s="1"/>
  <c r="C8" i="259"/>
  <c r="D8" i="259" s="1"/>
  <c r="C7" i="259"/>
  <c r="D7" i="259" s="1"/>
  <c r="C6" i="259"/>
  <c r="D6" i="259" s="1"/>
  <c r="C5" i="259"/>
  <c r="D5" i="259" s="1"/>
  <c r="C4" i="259"/>
  <c r="D4" i="259" s="1"/>
  <c r="C3" i="259"/>
  <c r="D3" i="259" s="1"/>
  <c r="C2" i="259"/>
  <c r="D2" i="259" s="1"/>
  <c r="M3" i="251"/>
  <c r="C25" i="251"/>
  <c r="C24" i="251"/>
  <c r="C23" i="251"/>
  <c r="C19" i="251"/>
  <c r="D19" i="251" s="1"/>
  <c r="C18" i="251"/>
  <c r="D18" i="251" s="1"/>
  <c r="C17" i="251"/>
  <c r="D17" i="251" s="1"/>
  <c r="C16" i="251"/>
  <c r="D16" i="251" s="1"/>
  <c r="C15" i="251"/>
  <c r="D15" i="251" s="1"/>
  <c r="C14" i="251"/>
  <c r="D14" i="251" s="1"/>
  <c r="C13" i="251"/>
  <c r="D13" i="251" s="1"/>
  <c r="C12" i="251"/>
  <c r="D12" i="251" s="1"/>
  <c r="C11" i="251"/>
  <c r="D11" i="251" s="1"/>
  <c r="C10" i="251"/>
  <c r="D10" i="251" s="1"/>
  <c r="C9" i="251"/>
  <c r="D9" i="251" s="1"/>
  <c r="C8" i="251"/>
  <c r="D8" i="251" s="1"/>
  <c r="C7" i="251"/>
  <c r="D7" i="251" s="1"/>
  <c r="C6" i="251"/>
  <c r="D6" i="251" s="1"/>
  <c r="C5" i="251"/>
  <c r="D5" i="251" s="1"/>
  <c r="C4" i="251"/>
  <c r="D4" i="251" s="1"/>
  <c r="C3" i="251"/>
  <c r="D3" i="251" s="1"/>
  <c r="C2" i="251"/>
  <c r="D2" i="251" s="1"/>
  <c r="M3" i="245"/>
  <c r="C122" i="245"/>
  <c r="C121" i="245"/>
  <c r="C120" i="245"/>
  <c r="C119" i="245"/>
  <c r="C118" i="245"/>
  <c r="C117" i="245"/>
  <c r="C116" i="245"/>
  <c r="C115" i="245"/>
  <c r="C114" i="245"/>
  <c r="C113" i="245"/>
  <c r="C112" i="245"/>
  <c r="C111" i="245"/>
  <c r="C110" i="245"/>
  <c r="C109" i="245"/>
  <c r="C108" i="245"/>
  <c r="C107" i="245"/>
  <c r="C106" i="245"/>
  <c r="C105" i="245"/>
  <c r="C104" i="245"/>
  <c r="C103" i="245"/>
  <c r="C102" i="245"/>
  <c r="C101" i="245"/>
  <c r="C100" i="245"/>
  <c r="C99" i="245"/>
  <c r="C98" i="245"/>
  <c r="C97" i="245"/>
  <c r="C96" i="245"/>
  <c r="C95" i="245"/>
  <c r="C94" i="245"/>
  <c r="C93" i="245"/>
  <c r="C92" i="245"/>
  <c r="C91" i="245"/>
  <c r="C90" i="245"/>
  <c r="C89" i="245"/>
  <c r="C88" i="245"/>
  <c r="C87" i="245"/>
  <c r="C86" i="245"/>
  <c r="C85" i="245"/>
  <c r="C84" i="245"/>
  <c r="C83" i="245"/>
  <c r="C82" i="245"/>
  <c r="C81" i="245"/>
  <c r="C80" i="245"/>
  <c r="C79" i="245"/>
  <c r="C78" i="245"/>
  <c r="C77" i="245"/>
  <c r="C76" i="245"/>
  <c r="C75" i="245"/>
  <c r="C74" i="245"/>
  <c r="C73" i="245"/>
  <c r="C72" i="245"/>
  <c r="C71" i="245"/>
  <c r="C70" i="245"/>
  <c r="C69" i="245"/>
  <c r="C68" i="245"/>
  <c r="C67" i="245"/>
  <c r="C66" i="245"/>
  <c r="C65" i="245"/>
  <c r="C64" i="245"/>
  <c r="C63" i="245"/>
  <c r="C62" i="245"/>
  <c r="C61" i="245"/>
  <c r="C60" i="245"/>
  <c r="C59" i="245"/>
  <c r="C58" i="245"/>
  <c r="C57" i="245"/>
  <c r="C56" i="245"/>
  <c r="C55" i="245"/>
  <c r="C54" i="245"/>
  <c r="C53" i="245"/>
  <c r="C52" i="245"/>
  <c r="C51" i="245"/>
  <c r="C50" i="245"/>
  <c r="C49" i="245"/>
  <c r="C48" i="245"/>
  <c r="C47" i="245"/>
  <c r="C46" i="245"/>
  <c r="C45" i="245"/>
  <c r="C44" i="245"/>
  <c r="C43" i="245"/>
  <c r="C42" i="245"/>
  <c r="C41" i="245"/>
  <c r="C40" i="245"/>
  <c r="C39" i="245"/>
  <c r="C38" i="245"/>
  <c r="C37" i="245"/>
  <c r="C36" i="245"/>
  <c r="C35" i="245"/>
  <c r="C34" i="245"/>
  <c r="C33" i="245"/>
  <c r="C32" i="245"/>
  <c r="C31" i="245"/>
  <c r="C30" i="245"/>
  <c r="C29" i="245"/>
  <c r="C28" i="245"/>
  <c r="C27" i="245"/>
  <c r="C26" i="245"/>
  <c r="C25" i="245"/>
  <c r="C24" i="245"/>
  <c r="C23" i="245"/>
  <c r="C19" i="245"/>
  <c r="D19" i="245" s="1"/>
  <c r="C18" i="245"/>
  <c r="D18" i="245" s="1"/>
  <c r="C17" i="245"/>
  <c r="D17" i="245" s="1"/>
  <c r="C16" i="245"/>
  <c r="D16" i="245" s="1"/>
  <c r="C15" i="245"/>
  <c r="D15" i="245" s="1"/>
  <c r="C14" i="245"/>
  <c r="D14" i="245" s="1"/>
  <c r="C13" i="245"/>
  <c r="D13" i="245" s="1"/>
  <c r="C12" i="245"/>
  <c r="D12" i="245" s="1"/>
  <c r="C11" i="245"/>
  <c r="D11" i="245" s="1"/>
  <c r="C10" i="245"/>
  <c r="D10" i="245" s="1"/>
  <c r="C9" i="245"/>
  <c r="D9" i="245" s="1"/>
  <c r="C8" i="245"/>
  <c r="D8" i="245" s="1"/>
  <c r="C7" i="245"/>
  <c r="D7" i="245" s="1"/>
  <c r="C6" i="245"/>
  <c r="D6" i="245" s="1"/>
  <c r="C5" i="245"/>
  <c r="D5" i="245" s="1"/>
  <c r="C4" i="245"/>
  <c r="D4" i="245" s="1"/>
  <c r="C3" i="245"/>
  <c r="D3" i="245" s="1"/>
  <c r="C2" i="245"/>
  <c r="D2" i="245" s="1"/>
  <c r="M3" i="232"/>
  <c r="C122" i="232"/>
  <c r="C121" i="232"/>
  <c r="C120" i="232"/>
  <c r="C119" i="232"/>
  <c r="C118" i="232"/>
  <c r="C117" i="232"/>
  <c r="C116" i="232"/>
  <c r="C115" i="232"/>
  <c r="C114" i="232"/>
  <c r="C113" i="232"/>
  <c r="C112" i="232"/>
  <c r="C111" i="232"/>
  <c r="C110" i="232"/>
  <c r="C109" i="232"/>
  <c r="C108" i="232"/>
  <c r="C107" i="232"/>
  <c r="C106" i="232"/>
  <c r="C105" i="232"/>
  <c r="C104" i="232"/>
  <c r="C103" i="232"/>
  <c r="C102" i="232"/>
  <c r="C101" i="232"/>
  <c r="C100" i="232"/>
  <c r="C99" i="232"/>
  <c r="C98" i="232"/>
  <c r="C97" i="232"/>
  <c r="C96" i="232"/>
  <c r="C95" i="232"/>
  <c r="C94" i="232"/>
  <c r="C93" i="232"/>
  <c r="C92" i="232"/>
  <c r="C91" i="232"/>
  <c r="C90" i="232"/>
  <c r="C89" i="232"/>
  <c r="C88" i="232"/>
  <c r="C87" i="232"/>
  <c r="C86" i="232"/>
  <c r="C85" i="232"/>
  <c r="C84" i="232"/>
  <c r="C83" i="232"/>
  <c r="C82" i="232"/>
  <c r="C81" i="232"/>
  <c r="C80" i="232"/>
  <c r="C79" i="232"/>
  <c r="C78" i="232"/>
  <c r="C77" i="232"/>
  <c r="C76" i="232"/>
  <c r="C75" i="232"/>
  <c r="C74" i="232"/>
  <c r="C73" i="232"/>
  <c r="C72" i="232"/>
  <c r="C71" i="232"/>
  <c r="C70" i="232"/>
  <c r="C69" i="232"/>
  <c r="C68" i="232"/>
  <c r="C67" i="232"/>
  <c r="C66" i="232"/>
  <c r="C65" i="232"/>
  <c r="C64" i="232"/>
  <c r="C63" i="232"/>
  <c r="C62" i="232"/>
  <c r="C61" i="232"/>
  <c r="C60" i="232"/>
  <c r="C59" i="232"/>
  <c r="C58" i="232"/>
  <c r="C57" i="232"/>
  <c r="C56" i="232"/>
  <c r="C55" i="232"/>
  <c r="C54" i="232"/>
  <c r="C53" i="232"/>
  <c r="C52" i="232"/>
  <c r="C51" i="232"/>
  <c r="C50" i="232"/>
  <c r="C49" i="232"/>
  <c r="C48" i="232"/>
  <c r="C47" i="232"/>
  <c r="C46" i="232"/>
  <c r="C45" i="232"/>
  <c r="C44" i="232"/>
  <c r="C43" i="232"/>
  <c r="C42" i="232"/>
  <c r="C41" i="232"/>
  <c r="C40" i="232"/>
  <c r="C39" i="232"/>
  <c r="C38" i="232"/>
  <c r="C37" i="232"/>
  <c r="C36" i="232"/>
  <c r="C35" i="232"/>
  <c r="C34" i="232"/>
  <c r="C33" i="232"/>
  <c r="C32" i="232"/>
  <c r="C31" i="232"/>
  <c r="C30" i="232"/>
  <c r="C29" i="232"/>
  <c r="C28" i="232"/>
  <c r="C27" i="232"/>
  <c r="C26" i="232"/>
  <c r="C25" i="232"/>
  <c r="C24" i="232"/>
  <c r="C23" i="232"/>
  <c r="C19" i="232"/>
  <c r="D19" i="232" s="1"/>
  <c r="C18" i="232"/>
  <c r="D18" i="232" s="1"/>
  <c r="C17" i="232"/>
  <c r="D17" i="232" s="1"/>
  <c r="C16" i="232"/>
  <c r="D16" i="232" s="1"/>
  <c r="C15" i="232"/>
  <c r="D15" i="232" s="1"/>
  <c r="C14" i="232"/>
  <c r="D14" i="232" s="1"/>
  <c r="C13" i="232"/>
  <c r="D13" i="232" s="1"/>
  <c r="C12" i="232"/>
  <c r="D12" i="232" s="1"/>
  <c r="C11" i="232"/>
  <c r="D11" i="232" s="1"/>
  <c r="C10" i="232"/>
  <c r="D10" i="232" s="1"/>
  <c r="C9" i="232"/>
  <c r="D9" i="232" s="1"/>
  <c r="C8" i="232"/>
  <c r="D8" i="232" s="1"/>
  <c r="C7" i="232"/>
  <c r="D7" i="232" s="1"/>
  <c r="C6" i="232"/>
  <c r="D6" i="232" s="1"/>
  <c r="C5" i="232"/>
  <c r="D5" i="232" s="1"/>
  <c r="C4" i="232"/>
  <c r="D4" i="232" s="1"/>
  <c r="C3" i="232"/>
  <c r="D3" i="232" s="1"/>
  <c r="C2" i="232"/>
  <c r="D2" i="232" s="1"/>
  <c r="M3" i="226"/>
  <c r="C122" i="226"/>
  <c r="C121" i="226"/>
  <c r="C120" i="226"/>
  <c r="C119" i="226"/>
  <c r="C118" i="226"/>
  <c r="C117" i="226"/>
  <c r="C116" i="226"/>
  <c r="C115" i="226"/>
  <c r="C114" i="226"/>
  <c r="C113" i="226"/>
  <c r="C112" i="226"/>
  <c r="C111" i="226"/>
  <c r="C110" i="226"/>
  <c r="C109" i="226"/>
  <c r="C108" i="226"/>
  <c r="C107" i="226"/>
  <c r="C106" i="226"/>
  <c r="C105" i="226"/>
  <c r="C104" i="226"/>
  <c r="C103" i="226"/>
  <c r="C102" i="226"/>
  <c r="C101" i="226"/>
  <c r="C100" i="226"/>
  <c r="C99" i="226"/>
  <c r="C98" i="226"/>
  <c r="C97" i="226"/>
  <c r="C96" i="226"/>
  <c r="C95" i="226"/>
  <c r="C94" i="226"/>
  <c r="C93" i="226"/>
  <c r="C92" i="226"/>
  <c r="C91" i="226"/>
  <c r="C90" i="226"/>
  <c r="C89" i="226"/>
  <c r="C88" i="226"/>
  <c r="C87" i="226"/>
  <c r="C86" i="226"/>
  <c r="C85" i="226"/>
  <c r="C84" i="226"/>
  <c r="C83" i="226"/>
  <c r="C82" i="226"/>
  <c r="C81" i="226"/>
  <c r="C80" i="226"/>
  <c r="C79" i="226"/>
  <c r="C78" i="226"/>
  <c r="C77" i="226"/>
  <c r="C76" i="226"/>
  <c r="C75" i="226"/>
  <c r="C74" i="226"/>
  <c r="C73" i="226"/>
  <c r="C72" i="226"/>
  <c r="C71" i="226"/>
  <c r="C70" i="226"/>
  <c r="C69" i="226"/>
  <c r="C68" i="226"/>
  <c r="C67" i="226"/>
  <c r="C66" i="226"/>
  <c r="C65" i="226"/>
  <c r="C64" i="226"/>
  <c r="C63" i="226"/>
  <c r="C62" i="226"/>
  <c r="C61" i="226"/>
  <c r="C60" i="226"/>
  <c r="C59" i="226"/>
  <c r="C58" i="226"/>
  <c r="C57" i="226"/>
  <c r="C56" i="226"/>
  <c r="C55" i="226"/>
  <c r="C54" i="226"/>
  <c r="C53" i="226"/>
  <c r="C52" i="226"/>
  <c r="C51" i="226"/>
  <c r="C50" i="226"/>
  <c r="C49" i="226"/>
  <c r="C48" i="226"/>
  <c r="C47" i="226"/>
  <c r="C46" i="226"/>
  <c r="C45" i="226"/>
  <c r="C44" i="226"/>
  <c r="C43" i="226"/>
  <c r="C42" i="226"/>
  <c r="C41" i="226"/>
  <c r="C40" i="226"/>
  <c r="C39" i="226"/>
  <c r="C38" i="226"/>
  <c r="C37" i="226"/>
  <c r="C36" i="226"/>
  <c r="C35" i="226"/>
  <c r="C34" i="226"/>
  <c r="C33" i="226"/>
  <c r="C32" i="226"/>
  <c r="C31" i="226"/>
  <c r="C30" i="226"/>
  <c r="C29" i="226"/>
  <c r="C28" i="226"/>
  <c r="C27" i="226"/>
  <c r="C26" i="226"/>
  <c r="C25" i="226"/>
  <c r="C24" i="226"/>
  <c r="C23" i="226"/>
  <c r="C19" i="226"/>
  <c r="D19" i="226" s="1"/>
  <c r="C18" i="226"/>
  <c r="D18" i="226" s="1"/>
  <c r="C17" i="226"/>
  <c r="D17" i="226" s="1"/>
  <c r="C16" i="226"/>
  <c r="D16" i="226" s="1"/>
  <c r="C15" i="226"/>
  <c r="D15" i="226" s="1"/>
  <c r="C14" i="226"/>
  <c r="D14" i="226" s="1"/>
  <c r="C13" i="226"/>
  <c r="D13" i="226" s="1"/>
  <c r="C12" i="226"/>
  <c r="D12" i="226" s="1"/>
  <c r="C11" i="226"/>
  <c r="D11" i="226" s="1"/>
  <c r="C10" i="226"/>
  <c r="D10" i="226" s="1"/>
  <c r="C9" i="226"/>
  <c r="D9" i="226" s="1"/>
  <c r="C8" i="226"/>
  <c r="D8" i="226" s="1"/>
  <c r="C7" i="226"/>
  <c r="D7" i="226" s="1"/>
  <c r="C6" i="226"/>
  <c r="D6" i="226" s="1"/>
  <c r="C5" i="226"/>
  <c r="D5" i="226" s="1"/>
  <c r="C4" i="226"/>
  <c r="D4" i="226" s="1"/>
  <c r="C3" i="226"/>
  <c r="D3" i="226" s="1"/>
  <c r="C2" i="226"/>
  <c r="D2" i="226" s="1"/>
  <c r="M3" i="222"/>
  <c r="C141" i="222"/>
  <c r="C140" i="222"/>
  <c r="C139" i="222"/>
  <c r="C138" i="222"/>
  <c r="C137" i="222"/>
  <c r="C136" i="222"/>
  <c r="C135" i="222"/>
  <c r="C134" i="222"/>
  <c r="C133" i="222"/>
  <c r="C132" i="222"/>
  <c r="C131" i="222"/>
  <c r="C130" i="222"/>
  <c r="C129" i="222"/>
  <c r="C128" i="222"/>
  <c r="C127" i="222"/>
  <c r="C126" i="222"/>
  <c r="C125" i="222"/>
  <c r="C124" i="222"/>
  <c r="C123" i="222"/>
  <c r="C122" i="222"/>
  <c r="C121" i="222"/>
  <c r="C120" i="222"/>
  <c r="C119" i="222"/>
  <c r="C118" i="222"/>
  <c r="C117" i="222"/>
  <c r="C116" i="222"/>
  <c r="C115" i="222"/>
  <c r="C114" i="222"/>
  <c r="C113" i="222"/>
  <c r="C112" i="222"/>
  <c r="C111" i="222"/>
  <c r="C110" i="222"/>
  <c r="C109" i="222"/>
  <c r="C108" i="222"/>
  <c r="C107" i="222"/>
  <c r="C106" i="222"/>
  <c r="C105" i="222"/>
  <c r="C104" i="222"/>
  <c r="C103" i="222"/>
  <c r="C102" i="222"/>
  <c r="C101" i="222"/>
  <c r="C100" i="222"/>
  <c r="C99" i="222"/>
  <c r="C98" i="222"/>
  <c r="C97" i="222"/>
  <c r="C96" i="222"/>
  <c r="C95" i="222"/>
  <c r="C94" i="222"/>
  <c r="C93" i="222"/>
  <c r="C92" i="222"/>
  <c r="C91" i="222"/>
  <c r="C90" i="222"/>
  <c r="C89" i="222"/>
  <c r="C88" i="222"/>
  <c r="C87" i="222"/>
  <c r="C86" i="222"/>
  <c r="C85" i="222"/>
  <c r="C84" i="222"/>
  <c r="C83" i="222"/>
  <c r="C82" i="222"/>
  <c r="C81" i="222"/>
  <c r="C80" i="222"/>
  <c r="C79" i="222"/>
  <c r="C78" i="222"/>
  <c r="C77" i="222"/>
  <c r="C76" i="222"/>
  <c r="C75" i="222"/>
  <c r="C74" i="222"/>
  <c r="C73" i="222"/>
  <c r="C72" i="222"/>
  <c r="C71" i="222"/>
  <c r="C70" i="222"/>
  <c r="C69" i="222"/>
  <c r="C68" i="222"/>
  <c r="C67" i="222"/>
  <c r="C66" i="222"/>
  <c r="C65" i="222"/>
  <c r="C64" i="222"/>
  <c r="C63" i="222"/>
  <c r="C62" i="222"/>
  <c r="C61" i="222"/>
  <c r="C60" i="222"/>
  <c r="C59" i="222"/>
  <c r="C58" i="222"/>
  <c r="C57" i="222"/>
  <c r="C56" i="222"/>
  <c r="C55" i="222"/>
  <c r="C54" i="222"/>
  <c r="C53" i="222"/>
  <c r="C52" i="222"/>
  <c r="C51" i="222"/>
  <c r="C50" i="222"/>
  <c r="C49" i="222"/>
  <c r="C48" i="222"/>
  <c r="C47" i="222"/>
  <c r="C46" i="222"/>
  <c r="C45" i="222"/>
  <c r="C44" i="222"/>
  <c r="C43" i="222"/>
  <c r="C42" i="222"/>
  <c r="C41" i="222"/>
  <c r="C37" i="222"/>
  <c r="D37" i="222" s="1"/>
  <c r="C36" i="222"/>
  <c r="D36" i="222" s="1"/>
  <c r="C35" i="222"/>
  <c r="D35" i="222" s="1"/>
  <c r="C34" i="222"/>
  <c r="D34" i="222" s="1"/>
  <c r="C33" i="222"/>
  <c r="D33" i="222" s="1"/>
  <c r="C32" i="222"/>
  <c r="D32" i="222" s="1"/>
  <c r="C31" i="222"/>
  <c r="D31" i="222" s="1"/>
  <c r="C30" i="222"/>
  <c r="D30" i="222" s="1"/>
  <c r="C29" i="222"/>
  <c r="D29" i="222" s="1"/>
  <c r="C28" i="222"/>
  <c r="D28" i="222" s="1"/>
  <c r="C27" i="222"/>
  <c r="D27" i="222" s="1"/>
  <c r="C26" i="222"/>
  <c r="D26" i="222" s="1"/>
  <c r="C25" i="222"/>
  <c r="D25" i="222" s="1"/>
  <c r="C24" i="222"/>
  <c r="D24" i="222" s="1"/>
  <c r="C23" i="222"/>
  <c r="D23" i="222" s="1"/>
  <c r="C22" i="222"/>
  <c r="D22" i="222" s="1"/>
  <c r="C21" i="222"/>
  <c r="D21" i="222" s="1"/>
  <c r="C20" i="222"/>
  <c r="D20" i="222" s="1"/>
  <c r="C19" i="222"/>
  <c r="D19" i="222" s="1"/>
  <c r="C18" i="222"/>
  <c r="D18" i="222" s="1"/>
  <c r="C17" i="222"/>
  <c r="D17" i="222" s="1"/>
  <c r="C16" i="222"/>
  <c r="D16" i="222" s="1"/>
  <c r="C15" i="222"/>
  <c r="D15" i="222" s="1"/>
  <c r="C14" i="222"/>
  <c r="D14" i="222" s="1"/>
  <c r="C13" i="222"/>
  <c r="D13" i="222" s="1"/>
  <c r="C12" i="222"/>
  <c r="D12" i="222" s="1"/>
  <c r="C11" i="222"/>
  <c r="D11" i="222" s="1"/>
  <c r="C10" i="222"/>
  <c r="D10" i="222" s="1"/>
  <c r="C9" i="222"/>
  <c r="D9" i="222" s="1"/>
  <c r="C8" i="222"/>
  <c r="D8" i="222" s="1"/>
  <c r="C7" i="222"/>
  <c r="D7" i="222" s="1"/>
  <c r="C6" i="222"/>
  <c r="D6" i="222" s="1"/>
  <c r="C5" i="222"/>
  <c r="D5" i="222" s="1"/>
  <c r="C4" i="222"/>
  <c r="D4" i="222" s="1"/>
  <c r="C3" i="222"/>
  <c r="D3" i="222" s="1"/>
  <c r="C2" i="222"/>
  <c r="D2" i="222" s="1"/>
  <c r="M3" i="210"/>
  <c r="C122" i="210"/>
  <c r="C121" i="210"/>
  <c r="C120" i="210"/>
  <c r="C119" i="210"/>
  <c r="C118" i="210"/>
  <c r="C117" i="210"/>
  <c r="C116" i="210"/>
  <c r="C115" i="210"/>
  <c r="C114" i="210"/>
  <c r="C113" i="210"/>
  <c r="C112" i="210"/>
  <c r="C111" i="210"/>
  <c r="C110" i="210"/>
  <c r="C109" i="210"/>
  <c r="C108" i="210"/>
  <c r="C107" i="210"/>
  <c r="C106" i="210"/>
  <c r="C105" i="210"/>
  <c r="C104" i="210"/>
  <c r="C103" i="210"/>
  <c r="C102" i="210"/>
  <c r="C101" i="210"/>
  <c r="C100" i="210"/>
  <c r="C99" i="210"/>
  <c r="C98" i="210"/>
  <c r="C97" i="210"/>
  <c r="C96" i="210"/>
  <c r="C95" i="210"/>
  <c r="C94" i="210"/>
  <c r="C93" i="210"/>
  <c r="C92" i="210"/>
  <c r="C91" i="210"/>
  <c r="C90" i="210"/>
  <c r="C89" i="210"/>
  <c r="C88" i="210"/>
  <c r="C87" i="210"/>
  <c r="C86" i="210"/>
  <c r="C85" i="210"/>
  <c r="C84" i="210"/>
  <c r="C83" i="210"/>
  <c r="C82" i="210"/>
  <c r="C81" i="210"/>
  <c r="C80" i="210"/>
  <c r="C79" i="210"/>
  <c r="C78" i="210"/>
  <c r="C77" i="210"/>
  <c r="C76" i="210"/>
  <c r="C75" i="210"/>
  <c r="C74" i="210"/>
  <c r="C73" i="210"/>
  <c r="C72" i="210"/>
  <c r="C71" i="210"/>
  <c r="C70" i="210"/>
  <c r="C69" i="210"/>
  <c r="C68" i="210"/>
  <c r="C67" i="210"/>
  <c r="C66" i="210"/>
  <c r="C65" i="210"/>
  <c r="C64" i="210"/>
  <c r="C63" i="210"/>
  <c r="C62" i="210"/>
  <c r="C61" i="210"/>
  <c r="C60" i="210"/>
  <c r="C59" i="210"/>
  <c r="C58" i="210"/>
  <c r="C57" i="210"/>
  <c r="C56" i="210"/>
  <c r="C55" i="210"/>
  <c r="C54" i="210"/>
  <c r="C53" i="210"/>
  <c r="C52" i="210"/>
  <c r="C51" i="210"/>
  <c r="C50" i="210"/>
  <c r="C49" i="210"/>
  <c r="C48" i="210"/>
  <c r="C47" i="210"/>
  <c r="C46" i="210"/>
  <c r="C45" i="210"/>
  <c r="C44" i="210"/>
  <c r="C43" i="210"/>
  <c r="C42" i="210"/>
  <c r="C41" i="210"/>
  <c r="C40" i="210"/>
  <c r="C39" i="210"/>
  <c r="C38" i="210"/>
  <c r="C37" i="210"/>
  <c r="C36" i="210"/>
  <c r="C35" i="210"/>
  <c r="C34" i="210"/>
  <c r="C33" i="210"/>
  <c r="C32" i="210"/>
  <c r="C31" i="210"/>
  <c r="C30" i="210"/>
  <c r="C29" i="210"/>
  <c r="C28" i="210"/>
  <c r="C27" i="210"/>
  <c r="C26" i="210"/>
  <c r="C25" i="210"/>
  <c r="C24" i="210"/>
  <c r="C23" i="210"/>
  <c r="C19" i="210"/>
  <c r="D19" i="210" s="1"/>
  <c r="C18" i="210"/>
  <c r="D18" i="210" s="1"/>
  <c r="C17" i="210"/>
  <c r="D17" i="210" s="1"/>
  <c r="C16" i="210"/>
  <c r="D16" i="210" s="1"/>
  <c r="C15" i="210"/>
  <c r="D15" i="210" s="1"/>
  <c r="C14" i="210"/>
  <c r="D14" i="210" s="1"/>
  <c r="C13" i="210"/>
  <c r="D13" i="210" s="1"/>
  <c r="C12" i="210"/>
  <c r="D12" i="210" s="1"/>
  <c r="C11" i="210"/>
  <c r="D11" i="210" s="1"/>
  <c r="C10" i="210"/>
  <c r="D10" i="210" s="1"/>
  <c r="C9" i="210"/>
  <c r="D9" i="210" s="1"/>
  <c r="C8" i="210"/>
  <c r="D8" i="210" s="1"/>
  <c r="C7" i="210"/>
  <c r="D7" i="210" s="1"/>
  <c r="C6" i="210"/>
  <c r="D6" i="210" s="1"/>
  <c r="C5" i="210"/>
  <c r="D5" i="210" s="1"/>
  <c r="C4" i="210"/>
  <c r="D4" i="210" s="1"/>
  <c r="C3" i="210"/>
  <c r="D3" i="210" s="1"/>
  <c r="C2" i="210"/>
  <c r="D2" i="210" s="1"/>
  <c r="M3" i="206"/>
  <c r="C122" i="206"/>
  <c r="C121" i="206"/>
  <c r="C120" i="206"/>
  <c r="C119" i="206"/>
  <c r="C118" i="206"/>
  <c r="C117" i="206"/>
  <c r="C116" i="206"/>
  <c r="C115" i="206"/>
  <c r="C114" i="206"/>
  <c r="C113" i="206"/>
  <c r="C112" i="206"/>
  <c r="C111" i="206"/>
  <c r="C110" i="206"/>
  <c r="C109" i="206"/>
  <c r="C108" i="206"/>
  <c r="C107" i="206"/>
  <c r="C106" i="206"/>
  <c r="C105" i="206"/>
  <c r="C104" i="206"/>
  <c r="C103" i="206"/>
  <c r="C102" i="206"/>
  <c r="C101" i="206"/>
  <c r="C100" i="206"/>
  <c r="C99" i="206"/>
  <c r="C98" i="206"/>
  <c r="C97" i="206"/>
  <c r="C96" i="206"/>
  <c r="C95" i="206"/>
  <c r="C94" i="206"/>
  <c r="C93" i="206"/>
  <c r="C92" i="206"/>
  <c r="C91" i="206"/>
  <c r="C90" i="206"/>
  <c r="C89" i="206"/>
  <c r="C88" i="206"/>
  <c r="C87" i="206"/>
  <c r="C86" i="206"/>
  <c r="C85" i="206"/>
  <c r="C84" i="206"/>
  <c r="C83" i="206"/>
  <c r="C82" i="206"/>
  <c r="C81" i="206"/>
  <c r="C80" i="206"/>
  <c r="C79" i="206"/>
  <c r="C78" i="206"/>
  <c r="C77" i="206"/>
  <c r="C76" i="206"/>
  <c r="C75" i="206"/>
  <c r="C74" i="206"/>
  <c r="C73" i="206"/>
  <c r="C72" i="206"/>
  <c r="C71" i="206"/>
  <c r="C70" i="206"/>
  <c r="C69" i="206"/>
  <c r="C68" i="206"/>
  <c r="C67" i="206"/>
  <c r="C66" i="206"/>
  <c r="C65" i="206"/>
  <c r="C64" i="206"/>
  <c r="C63" i="206"/>
  <c r="C62" i="206"/>
  <c r="C61" i="206"/>
  <c r="C60" i="206"/>
  <c r="C59" i="206"/>
  <c r="C58" i="206"/>
  <c r="C57" i="206"/>
  <c r="C56" i="206"/>
  <c r="C55" i="206"/>
  <c r="C54" i="206"/>
  <c r="C53" i="206"/>
  <c r="C52" i="206"/>
  <c r="C51" i="206"/>
  <c r="C50" i="206"/>
  <c r="C49" i="206"/>
  <c r="C48" i="206"/>
  <c r="C47" i="206"/>
  <c r="C46" i="206"/>
  <c r="C45" i="206"/>
  <c r="C44" i="206"/>
  <c r="C43" i="206"/>
  <c r="C42" i="206"/>
  <c r="C41" i="206"/>
  <c r="C40" i="206"/>
  <c r="C39" i="206"/>
  <c r="C38" i="206"/>
  <c r="C37" i="206"/>
  <c r="C36" i="206"/>
  <c r="C35" i="206"/>
  <c r="C34" i="206"/>
  <c r="C33" i="206"/>
  <c r="C32" i="206"/>
  <c r="C31" i="206"/>
  <c r="C30" i="206"/>
  <c r="C29" i="206"/>
  <c r="C28" i="206"/>
  <c r="C27" i="206"/>
  <c r="C26" i="206"/>
  <c r="C25" i="206"/>
  <c r="C24" i="206"/>
  <c r="C23" i="206"/>
  <c r="C19" i="206"/>
  <c r="D19" i="206" s="1"/>
  <c r="C18" i="206"/>
  <c r="D18" i="206" s="1"/>
  <c r="C17" i="206"/>
  <c r="D17" i="206" s="1"/>
  <c r="C16" i="206"/>
  <c r="D16" i="206" s="1"/>
  <c r="C15" i="206"/>
  <c r="D15" i="206" s="1"/>
  <c r="C14" i="206"/>
  <c r="D14" i="206" s="1"/>
  <c r="C13" i="206"/>
  <c r="D13" i="206" s="1"/>
  <c r="C12" i="206"/>
  <c r="D12" i="206" s="1"/>
  <c r="C11" i="206"/>
  <c r="D11" i="206" s="1"/>
  <c r="C10" i="206"/>
  <c r="D10" i="206" s="1"/>
  <c r="C9" i="206"/>
  <c r="D9" i="206" s="1"/>
  <c r="C8" i="206"/>
  <c r="D8" i="206" s="1"/>
  <c r="C7" i="206"/>
  <c r="D7" i="206" s="1"/>
  <c r="C6" i="206"/>
  <c r="D6" i="206" s="1"/>
  <c r="C5" i="206"/>
  <c r="D5" i="206" s="1"/>
  <c r="C4" i="206"/>
  <c r="D4" i="206" s="1"/>
  <c r="C3" i="206"/>
  <c r="D3" i="206" s="1"/>
  <c r="C2" i="206"/>
  <c r="D2" i="206" s="1"/>
  <c r="M3" i="204"/>
  <c r="C122" i="204"/>
  <c r="C121" i="204"/>
  <c r="C120" i="204"/>
  <c r="C119" i="204"/>
  <c r="C118" i="204"/>
  <c r="C117" i="204"/>
  <c r="C116" i="204"/>
  <c r="C115" i="204"/>
  <c r="C114" i="204"/>
  <c r="C113" i="204"/>
  <c r="C112" i="204"/>
  <c r="C111" i="204"/>
  <c r="C110" i="204"/>
  <c r="C109" i="204"/>
  <c r="C108" i="204"/>
  <c r="C107" i="204"/>
  <c r="C106" i="204"/>
  <c r="C105" i="204"/>
  <c r="C104" i="204"/>
  <c r="C103" i="204"/>
  <c r="C102" i="204"/>
  <c r="C101" i="204"/>
  <c r="C100" i="204"/>
  <c r="C99" i="204"/>
  <c r="C98" i="204"/>
  <c r="C97" i="204"/>
  <c r="C96" i="204"/>
  <c r="C95" i="204"/>
  <c r="C94" i="204"/>
  <c r="C93" i="204"/>
  <c r="C92" i="204"/>
  <c r="C91" i="204"/>
  <c r="C90" i="204"/>
  <c r="C89" i="204"/>
  <c r="C88" i="204"/>
  <c r="C87" i="204"/>
  <c r="C86" i="204"/>
  <c r="C85" i="204"/>
  <c r="C84" i="204"/>
  <c r="C83" i="204"/>
  <c r="C82" i="204"/>
  <c r="C81" i="204"/>
  <c r="C80" i="204"/>
  <c r="C79" i="204"/>
  <c r="C78" i="204"/>
  <c r="C77" i="204"/>
  <c r="C76" i="204"/>
  <c r="C75" i="204"/>
  <c r="C74" i="204"/>
  <c r="C73" i="204"/>
  <c r="C72" i="204"/>
  <c r="C71" i="204"/>
  <c r="C70" i="204"/>
  <c r="C69" i="204"/>
  <c r="C68" i="204"/>
  <c r="C67" i="204"/>
  <c r="C66" i="204"/>
  <c r="C65" i="204"/>
  <c r="C64" i="204"/>
  <c r="C63" i="204"/>
  <c r="C62" i="204"/>
  <c r="C61" i="204"/>
  <c r="C60" i="204"/>
  <c r="C59" i="204"/>
  <c r="C58" i="204"/>
  <c r="C57" i="204"/>
  <c r="C56" i="204"/>
  <c r="C55" i="204"/>
  <c r="C54" i="204"/>
  <c r="C53" i="204"/>
  <c r="C52" i="204"/>
  <c r="C51" i="204"/>
  <c r="C50" i="204"/>
  <c r="C49" i="204"/>
  <c r="C48" i="204"/>
  <c r="C47" i="204"/>
  <c r="C46" i="204"/>
  <c r="C45" i="204"/>
  <c r="C44" i="204"/>
  <c r="C43" i="204"/>
  <c r="C42" i="204"/>
  <c r="C41" i="204"/>
  <c r="C40" i="204"/>
  <c r="C39" i="204"/>
  <c r="C38" i="204"/>
  <c r="C37" i="204"/>
  <c r="C36" i="204"/>
  <c r="C35" i="204"/>
  <c r="C34" i="204"/>
  <c r="C33" i="204"/>
  <c r="C32" i="204"/>
  <c r="C31" i="204"/>
  <c r="C30" i="204"/>
  <c r="C29" i="204"/>
  <c r="C28" i="204"/>
  <c r="C27" i="204"/>
  <c r="C26" i="204"/>
  <c r="C25" i="204"/>
  <c r="C24" i="204"/>
  <c r="C23" i="204"/>
  <c r="C19" i="204"/>
  <c r="D19" i="204" s="1"/>
  <c r="C18" i="204"/>
  <c r="D18" i="204" s="1"/>
  <c r="C17" i="204"/>
  <c r="D17" i="204" s="1"/>
  <c r="C16" i="204"/>
  <c r="D16" i="204" s="1"/>
  <c r="C15" i="204"/>
  <c r="D15" i="204" s="1"/>
  <c r="C14" i="204"/>
  <c r="D14" i="204" s="1"/>
  <c r="C13" i="204"/>
  <c r="D13" i="204" s="1"/>
  <c r="C12" i="204"/>
  <c r="D12" i="204" s="1"/>
  <c r="C11" i="204"/>
  <c r="D11" i="204" s="1"/>
  <c r="C10" i="204"/>
  <c r="D10" i="204" s="1"/>
  <c r="C9" i="204"/>
  <c r="D9" i="204" s="1"/>
  <c r="C8" i="204"/>
  <c r="D8" i="204" s="1"/>
  <c r="C7" i="204"/>
  <c r="D7" i="204" s="1"/>
  <c r="C6" i="204"/>
  <c r="D6" i="204" s="1"/>
  <c r="C5" i="204"/>
  <c r="D5" i="204" s="1"/>
  <c r="C4" i="204"/>
  <c r="D4" i="204" s="1"/>
  <c r="C3" i="204"/>
  <c r="D3" i="204" s="1"/>
  <c r="C2" i="204"/>
  <c r="D2" i="204" s="1"/>
  <c r="D20" i="287" l="1"/>
  <c r="D20" i="277"/>
  <c r="D38" i="271"/>
  <c r="D38" i="269"/>
  <c r="D20" i="259"/>
  <c r="D20" i="251"/>
  <c r="D20" i="245"/>
  <c r="D20" i="232"/>
  <c r="D20" i="226"/>
  <c r="D38" i="222"/>
  <c r="D20" i="210"/>
  <c r="D20" i="206"/>
  <c r="D20" i="204"/>
</calcChain>
</file>

<file path=xl/sharedStrings.xml><?xml version="1.0" encoding="utf-8"?>
<sst xmlns="http://schemas.openxmlformats.org/spreadsheetml/2006/main" count="1652" uniqueCount="69">
  <si>
    <t>Replicate</t>
  </si>
  <si>
    <t>Temperature</t>
  </si>
  <si>
    <t>Time</t>
  </si>
  <si>
    <t>A</t>
  </si>
  <si>
    <t>56C</t>
  </si>
  <si>
    <t>B</t>
  </si>
  <si>
    <t>C</t>
  </si>
  <si>
    <t>D</t>
  </si>
  <si>
    <t>E</t>
  </si>
  <si>
    <t>F</t>
  </si>
  <si>
    <t>CFU</t>
  </si>
  <si>
    <t>Strain</t>
  </si>
  <si>
    <t>Measured LOG10(N)</t>
  </si>
  <si>
    <t>Identified LOG10(N)</t>
  </si>
  <si>
    <t>Squared difference</t>
  </si>
  <si>
    <t>Least Sum of Squared Error</t>
  </si>
  <si>
    <t>Parameters</t>
  </si>
  <si>
    <t>Parameter values</t>
  </si>
  <si>
    <t>kmax</t>
  </si>
  <si>
    <t>LOG10(N0)</t>
  </si>
  <si>
    <t>f</t>
  </si>
  <si>
    <t>kmax1</t>
  </si>
  <si>
    <t>kmax2</t>
  </si>
  <si>
    <t>delta</t>
  </si>
  <si>
    <t>p</t>
  </si>
  <si>
    <t>LOG10(Nres)</t>
  </si>
  <si>
    <t>delta1</t>
  </si>
  <si>
    <t>alpha</t>
  </si>
  <si>
    <t>delta2</t>
  </si>
  <si>
    <t>Standard Error</t>
  </si>
  <si>
    <t>Mean Sum of Squared Error</t>
  </si>
  <si>
    <t>R-Square</t>
  </si>
  <si>
    <t>R-Square adjusted</t>
  </si>
  <si>
    <t>Root Mean Sum of Squared Error</t>
  </si>
  <si>
    <t>4D reduction is reached at</t>
  </si>
  <si>
    <t>units of time</t>
  </si>
  <si>
    <t>Inactivation model identified</t>
  </si>
  <si>
    <t>N=N0/(1+10^alfa)*(10^(-((t-1)/delta1)^p+alfa)+10^(-((-1)/delta2)**p))</t>
  </si>
  <si>
    <t>For identification purposes reformulated as</t>
  </si>
  <si>
    <t>LOG10(N)=log10(10**N0/(1+10**alfa)*(10**(-(t/delta1)**p+alfa)+10**(-(t/delta2)**p)))</t>
  </si>
  <si>
    <t>as can be derived from</t>
  </si>
  <si>
    <t xml:space="preserve">A.H. Geeraerd, C.H. Herremans and J.F. Van Impe 2000. Structural model requirements to describe microbial inactivation during a mild heat treatment. International Journal of Food Microbiology, 59(3), 185-209 </t>
  </si>
  <si>
    <t>Coroller et al. 2006. General Model Based on Two Mixed Weibull Distributions of Bacterial Resistance for Describing Various Shapes of Inactivation Curves. Applied and Environmental Microbilogy, 72, 6493-6502</t>
  </si>
  <si>
    <t>±7.8</t>
  </si>
  <si>
    <t>N= (N0-Nres)10**(-((t/delta)**p))+ Nres</t>
  </si>
  <si>
    <t>LOG10(N)=LOG10((10**LOG10(N0)-10**LOG10(Nres))*10**((-t/delta)**p)+10**log10(Nres))</t>
  </si>
  <si>
    <t>I. Albert and P. Mafart 2005. A modified Weibull model for bacterial inactivation. International Journal of Food Microbiology, 100, 197-211</t>
  </si>
  <si>
    <t>±7.1</t>
  </si>
  <si>
    <t>±6.1</t>
  </si>
  <si>
    <t>±6</t>
  </si>
  <si>
    <t>log10(N)=log10(N0)+log10(f*exp(-kmax1*t)+(1-f)*exp(-kmax2*t))</t>
  </si>
  <si>
    <t>Cerf O. 1977. Tailing of survival curves of bacterial spores.Journal of Applied Bacteriology, 42, 1-19</t>
  </si>
  <si>
    <t>Sl (Shoulder length)</t>
  </si>
  <si>
    <t>LOG10(N_res)</t>
  </si>
  <si>
    <t>N/N0= 10**(-((t/delta)**p))</t>
  </si>
  <si>
    <t>LOG10(N)=LOG10(N0)-((t/delta)**p)</t>
  </si>
  <si>
    <t>P. Mafart, O. Couvert, S. Gaillard and I. Leguerinel 2002. On calculating sterility in thermal preservation methods: application of the Weibull frequency distribution model. International Journal of Food Microbiology, 72, 107-113</t>
  </si>
  <si>
    <t>±5.71</t>
  </si>
  <si>
    <t>±7.4</t>
  </si>
  <si>
    <t>±9.3</t>
  </si>
  <si>
    <t>N= (N0- N_res) * exp(-kmax * t) * ( (exp(kmax * Sl)))/(1+(exp(kmax * Sl) - 1) *exp(-kmax*t)))+N_res</t>
  </si>
  <si>
    <t>LOG10(N)= LOG10((10¨LOG10(N0)- 10¨LOG10(N_res)) * exp(-kmax * t) * ( (exp(kmax * Sl)))/(1+(exp(kmax * Sl) - 1) *exp(-kmax*t)))+10¨LOG10(N_res))</t>
  </si>
  <si>
    <t>±8.1</t>
  </si>
  <si>
    <t>±9.6</t>
  </si>
  <si>
    <t>±8.2</t>
  </si>
  <si>
    <t>±6.01</t>
  </si>
  <si>
    <t>±6.71</t>
  </si>
  <si>
    <t>±7</t>
  </si>
  <si>
    <t>±5.9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</si>
</sst>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indexed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</cellStyleXfs>
  <cellXfs count="24">
    <xf numFmtId="0" fontId="0" fillId="0" borderId="0" xfId="0"/>
    <xf numFmtId="0" fontId="1" fillId="0" borderId="0" xfId="0" applyFont="1"/>
    <xf numFmtId="2" fontId="1" fillId="0" borderId="0" xfId="0" applyNumberFormat="1" applyFont="1"/>
    <xf numFmtId="164" fontId="20" fillId="0" borderId="0" xfId="0" applyNumberFormat="1" applyFont="1"/>
    <xf numFmtId="164" fontId="24" fillId="0" borderId="0" xfId="0" applyNumberFormat="1" applyFont="1" applyAlignment="1">
      <alignment wrapText="1"/>
    </xf>
    <xf numFmtId="164" fontId="24" fillId="0" borderId="0" xfId="0" applyNumberFormat="1" applyFont="1"/>
    <xf numFmtId="164" fontId="1" fillId="0" borderId="0" xfId="0" applyNumberFormat="1" applyFont="1"/>
    <xf numFmtId="164" fontId="21" fillId="0" borderId="0" xfId="0" applyNumberFormat="1" applyFont="1"/>
    <xf numFmtId="164" fontId="25" fillId="0" borderId="0" xfId="0" applyNumberFormat="1" applyFont="1"/>
    <xf numFmtId="164" fontId="21" fillId="0" borderId="0" xfId="0" applyNumberFormat="1" applyFont="1" applyAlignment="1">
      <alignment horizontal="right"/>
    </xf>
    <xf numFmtId="164" fontId="2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23" fillId="0" borderId="0" xfId="0" applyNumberFormat="1" applyFont="1"/>
    <xf numFmtId="165" fontId="25" fillId="0" borderId="0" xfId="0" applyNumberFormat="1" applyFont="1"/>
    <xf numFmtId="2" fontId="25" fillId="0" borderId="0" xfId="0" applyNumberFormat="1" applyFont="1"/>
    <xf numFmtId="2" fontId="24" fillId="0" borderId="0" xfId="0" applyNumberFormat="1" applyFont="1"/>
    <xf numFmtId="2" fontId="24" fillId="0" borderId="0" xfId="0" applyNumberFormat="1" applyFont="1" applyAlignment="1">
      <alignment wrapText="1"/>
    </xf>
    <xf numFmtId="2" fontId="21" fillId="0" borderId="0" xfId="0" applyNumberFormat="1" applyFont="1"/>
    <xf numFmtId="2" fontId="21" fillId="0" borderId="0" xfId="0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" fontId="25" fillId="0" borderId="0" xfId="0" applyNumberFormat="1" applyFont="1"/>
    <xf numFmtId="164" fontId="19" fillId="0" borderId="0" xfId="0" applyNumberFormat="1" applyFont="1" applyAlignment="1">
      <alignment wrapText="1"/>
    </xf>
    <xf numFmtId="2" fontId="19" fillId="0" borderId="0" xfId="0" applyNumberFormat="1" applyFont="1" applyAlignment="1">
      <alignment wrapText="1"/>
    </xf>
    <xf numFmtId="164" fontId="19" fillId="0" borderId="0" xfId="0" applyNumberFormat="1" applyFont="1" applyAlignment="1">
      <alignment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'11253_Coroller'!$A$2:$A$19</c:f>
              <c:numCache>
                <c:formatCode>0.000</c:formatCode>
                <c:ptCount val="1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1E-3</c:v>
                </c:pt>
                <c:pt idx="7">
                  <c:v>2.0009999999999999</c:v>
                </c:pt>
                <c:pt idx="8">
                  <c:v>4.0010000000000003</c:v>
                </c:pt>
                <c:pt idx="9">
                  <c:v>6.0010000000000003</c:v>
                </c:pt>
                <c:pt idx="10">
                  <c:v>8.0009999999999994</c:v>
                </c:pt>
                <c:pt idx="11">
                  <c:v>10.000999999999999</c:v>
                </c:pt>
                <c:pt idx="12">
                  <c:v>1.5E-3</c:v>
                </c:pt>
                <c:pt idx="13">
                  <c:v>2.0015000000000001</c:v>
                </c:pt>
                <c:pt idx="14">
                  <c:v>4.0015000000000001</c:v>
                </c:pt>
                <c:pt idx="15">
                  <c:v>6.0015000000000001</c:v>
                </c:pt>
                <c:pt idx="16">
                  <c:v>8.0015000000000001</c:v>
                </c:pt>
                <c:pt idx="17">
                  <c:v>10.0015</c:v>
                </c:pt>
              </c:numCache>
            </c:numRef>
          </c:xVal>
          <c:yVal>
            <c:numRef>
              <c:f>'11253_Coroller'!$B$2:$B$19</c:f>
              <c:numCache>
                <c:formatCode>0.000</c:formatCode>
                <c:ptCount val="18"/>
                <c:pt idx="0">
                  <c:v>8.1366999999999994</c:v>
                </c:pt>
                <c:pt idx="1">
                  <c:v>7.6989999999999998</c:v>
                </c:pt>
                <c:pt idx="2">
                  <c:v>6.1334999999999997</c:v>
                </c:pt>
                <c:pt idx="3">
                  <c:v>4.2788000000000004</c:v>
                </c:pt>
                <c:pt idx="4">
                  <c:v>4.1553000000000004</c:v>
                </c:pt>
                <c:pt idx="5">
                  <c:v>3.3616999999999999</c:v>
                </c:pt>
                <c:pt idx="6">
                  <c:v>8.1672999999999991</c:v>
                </c:pt>
                <c:pt idx="7">
                  <c:v>7.4314</c:v>
                </c:pt>
                <c:pt idx="8">
                  <c:v>5.5682</c:v>
                </c:pt>
                <c:pt idx="9">
                  <c:v>3.6989999999999998</c:v>
                </c:pt>
                <c:pt idx="10">
                  <c:v>3</c:v>
                </c:pt>
                <c:pt idx="11">
                  <c:v>3</c:v>
                </c:pt>
                <c:pt idx="12">
                  <c:v>8.2624999999999993</c:v>
                </c:pt>
                <c:pt idx="13">
                  <c:v>7.8864999999999998</c:v>
                </c:pt>
                <c:pt idx="14">
                  <c:v>6.3856000000000002</c:v>
                </c:pt>
                <c:pt idx="15">
                  <c:v>4.4314</c:v>
                </c:pt>
                <c:pt idx="16">
                  <c:v>3.1139000000000001</c:v>
                </c:pt>
                <c:pt idx="17">
                  <c:v>3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'11253_Coroller'!$A$23:$A$122</c:f>
              <c:numCache>
                <c:formatCode>0.000</c:formatCode>
                <c:ptCount val="100"/>
                <c:pt idx="0">
                  <c:v>0</c:v>
                </c:pt>
                <c:pt idx="1">
                  <c:v>0.10001500000000001</c:v>
                </c:pt>
                <c:pt idx="2">
                  <c:v>0.20003000000000001</c:v>
                </c:pt>
                <c:pt idx="3">
                  <c:v>0.30004500000000001</c:v>
                </c:pt>
                <c:pt idx="4">
                  <c:v>0.40006000000000003</c:v>
                </c:pt>
                <c:pt idx="5">
                  <c:v>0.50007500000000005</c:v>
                </c:pt>
                <c:pt idx="6">
                  <c:v>0.60009000000000001</c:v>
                </c:pt>
                <c:pt idx="7">
                  <c:v>0.70010499999999998</c:v>
                </c:pt>
                <c:pt idx="8">
                  <c:v>0.80011999999999994</c:v>
                </c:pt>
                <c:pt idx="9">
                  <c:v>0.90013499999999991</c:v>
                </c:pt>
                <c:pt idx="10">
                  <c:v>1.0001499999999999</c:v>
                </c:pt>
                <c:pt idx="11">
                  <c:v>1.1001649999999998</c:v>
                </c:pt>
                <c:pt idx="12">
                  <c:v>1.2001799999999998</c:v>
                </c:pt>
                <c:pt idx="13">
                  <c:v>1.3001949999999998</c:v>
                </c:pt>
                <c:pt idx="14">
                  <c:v>1.4002099999999997</c:v>
                </c:pt>
                <c:pt idx="15">
                  <c:v>1.5002249999999997</c:v>
                </c:pt>
                <c:pt idx="16">
                  <c:v>1.6002399999999997</c:v>
                </c:pt>
                <c:pt idx="17">
                  <c:v>1.7002549999999996</c:v>
                </c:pt>
                <c:pt idx="18">
                  <c:v>1.8002699999999996</c:v>
                </c:pt>
                <c:pt idx="19">
                  <c:v>1.9002849999999996</c:v>
                </c:pt>
                <c:pt idx="20">
                  <c:v>2.0002999999999997</c:v>
                </c:pt>
                <c:pt idx="21">
                  <c:v>2.1003149999999997</c:v>
                </c:pt>
                <c:pt idx="22">
                  <c:v>2.2003299999999997</c:v>
                </c:pt>
                <c:pt idx="23">
                  <c:v>2.3003449999999996</c:v>
                </c:pt>
                <c:pt idx="24">
                  <c:v>2.4003599999999996</c:v>
                </c:pt>
                <c:pt idx="25">
                  <c:v>2.5003749999999996</c:v>
                </c:pt>
                <c:pt idx="26">
                  <c:v>2.6003899999999995</c:v>
                </c:pt>
                <c:pt idx="27">
                  <c:v>2.7004049999999995</c:v>
                </c:pt>
                <c:pt idx="28">
                  <c:v>2.8004199999999995</c:v>
                </c:pt>
                <c:pt idx="29">
                  <c:v>2.9004349999999994</c:v>
                </c:pt>
                <c:pt idx="30">
                  <c:v>3.0004499999999994</c:v>
                </c:pt>
                <c:pt idx="31">
                  <c:v>3.1004649999999994</c:v>
                </c:pt>
                <c:pt idx="32">
                  <c:v>3.2004799999999993</c:v>
                </c:pt>
                <c:pt idx="33">
                  <c:v>3.3004949999999993</c:v>
                </c:pt>
                <c:pt idx="34">
                  <c:v>3.4005099999999993</c:v>
                </c:pt>
                <c:pt idx="35">
                  <c:v>3.5005249999999992</c:v>
                </c:pt>
                <c:pt idx="36">
                  <c:v>3.6005399999999992</c:v>
                </c:pt>
                <c:pt idx="37">
                  <c:v>3.7005549999999992</c:v>
                </c:pt>
                <c:pt idx="38">
                  <c:v>3.8005699999999991</c:v>
                </c:pt>
                <c:pt idx="39">
                  <c:v>3.9005849999999991</c:v>
                </c:pt>
                <c:pt idx="40">
                  <c:v>4.0005999999999995</c:v>
                </c:pt>
                <c:pt idx="41">
                  <c:v>4.1006149999999995</c:v>
                </c:pt>
                <c:pt idx="42">
                  <c:v>4.2006299999999994</c:v>
                </c:pt>
                <c:pt idx="43">
                  <c:v>4.3006449999999994</c:v>
                </c:pt>
                <c:pt idx="44">
                  <c:v>4.4006599999999993</c:v>
                </c:pt>
                <c:pt idx="45">
                  <c:v>4.5006749999999993</c:v>
                </c:pt>
                <c:pt idx="46">
                  <c:v>4.6006899999999993</c:v>
                </c:pt>
                <c:pt idx="47">
                  <c:v>4.7007049999999992</c:v>
                </c:pt>
                <c:pt idx="48">
                  <c:v>4.8007199999999992</c:v>
                </c:pt>
                <c:pt idx="49">
                  <c:v>4.9007349999999992</c:v>
                </c:pt>
                <c:pt idx="50">
                  <c:v>5.0007499999999991</c:v>
                </c:pt>
                <c:pt idx="51">
                  <c:v>5.1007649999999991</c:v>
                </c:pt>
                <c:pt idx="52">
                  <c:v>5.2007799999999991</c:v>
                </c:pt>
                <c:pt idx="53">
                  <c:v>5.300794999999999</c:v>
                </c:pt>
                <c:pt idx="54">
                  <c:v>5.400809999999999</c:v>
                </c:pt>
                <c:pt idx="55">
                  <c:v>5.500824999999999</c:v>
                </c:pt>
                <c:pt idx="56">
                  <c:v>5.6008399999999989</c:v>
                </c:pt>
                <c:pt idx="57">
                  <c:v>5.7008549999999989</c:v>
                </c:pt>
                <c:pt idx="58">
                  <c:v>5.8008699999999989</c:v>
                </c:pt>
                <c:pt idx="59">
                  <c:v>5.9008849999999988</c:v>
                </c:pt>
                <c:pt idx="60">
                  <c:v>6.0008999999999988</c:v>
                </c:pt>
                <c:pt idx="61">
                  <c:v>6.1009149999999988</c:v>
                </c:pt>
                <c:pt idx="62">
                  <c:v>6.2009299999999987</c:v>
                </c:pt>
                <c:pt idx="63">
                  <c:v>6.3009449999999987</c:v>
                </c:pt>
                <c:pt idx="64">
                  <c:v>6.4009599999999987</c:v>
                </c:pt>
                <c:pt idx="65">
                  <c:v>6.5009749999999986</c:v>
                </c:pt>
                <c:pt idx="66">
                  <c:v>6.6009899999999986</c:v>
                </c:pt>
                <c:pt idx="67">
                  <c:v>6.7010049999999985</c:v>
                </c:pt>
                <c:pt idx="68">
                  <c:v>6.8010199999999985</c:v>
                </c:pt>
                <c:pt idx="69">
                  <c:v>6.9010349999999985</c:v>
                </c:pt>
                <c:pt idx="70">
                  <c:v>7.0010499999999984</c:v>
                </c:pt>
                <c:pt idx="71">
                  <c:v>7.1010649999999984</c:v>
                </c:pt>
                <c:pt idx="72">
                  <c:v>7.2010799999999984</c:v>
                </c:pt>
                <c:pt idx="73">
                  <c:v>7.3010949999999983</c:v>
                </c:pt>
                <c:pt idx="74">
                  <c:v>7.4011099999999983</c:v>
                </c:pt>
                <c:pt idx="75">
                  <c:v>7.5011249999999983</c:v>
                </c:pt>
                <c:pt idx="76">
                  <c:v>7.6011399999999982</c:v>
                </c:pt>
                <c:pt idx="77">
                  <c:v>7.7011549999999982</c:v>
                </c:pt>
                <c:pt idx="78">
                  <c:v>7.8011699999999982</c:v>
                </c:pt>
                <c:pt idx="79">
                  <c:v>7.9011849999999981</c:v>
                </c:pt>
                <c:pt idx="80">
                  <c:v>8.001199999999999</c:v>
                </c:pt>
                <c:pt idx="81">
                  <c:v>8.1012149999999998</c:v>
                </c:pt>
                <c:pt idx="82">
                  <c:v>8.2012300000000007</c:v>
                </c:pt>
                <c:pt idx="83">
                  <c:v>8.3012450000000015</c:v>
                </c:pt>
                <c:pt idx="84">
                  <c:v>8.4012600000000024</c:v>
                </c:pt>
                <c:pt idx="85">
                  <c:v>8.5012750000000032</c:v>
                </c:pt>
                <c:pt idx="86">
                  <c:v>8.6012900000000041</c:v>
                </c:pt>
                <c:pt idx="87">
                  <c:v>8.701305000000005</c:v>
                </c:pt>
                <c:pt idx="88">
                  <c:v>8.8013200000000058</c:v>
                </c:pt>
                <c:pt idx="89">
                  <c:v>8.9013350000000067</c:v>
                </c:pt>
                <c:pt idx="90">
                  <c:v>9.0013500000000075</c:v>
                </c:pt>
                <c:pt idx="91">
                  <c:v>9.1013650000000084</c:v>
                </c:pt>
                <c:pt idx="92">
                  <c:v>9.2013800000000092</c:v>
                </c:pt>
                <c:pt idx="93">
                  <c:v>9.3013950000000101</c:v>
                </c:pt>
                <c:pt idx="94">
                  <c:v>9.4014100000000109</c:v>
                </c:pt>
                <c:pt idx="95">
                  <c:v>9.5014250000000118</c:v>
                </c:pt>
                <c:pt idx="96">
                  <c:v>9.6014400000000126</c:v>
                </c:pt>
                <c:pt idx="97">
                  <c:v>9.7014550000000135</c:v>
                </c:pt>
                <c:pt idx="98">
                  <c:v>9.8014700000000143</c:v>
                </c:pt>
                <c:pt idx="99">
                  <c:v>9.9014850000000152</c:v>
                </c:pt>
              </c:numCache>
            </c:numRef>
          </c:xVal>
          <c:yVal>
            <c:numRef>
              <c:f>'11253_Coroller'!$C$23:$C$122</c:f>
              <c:numCache>
                <c:formatCode>0.000</c:formatCode>
                <c:ptCount val="100"/>
                <c:pt idx="0">
                  <c:v>8.2246039113247953</c:v>
                </c:pt>
                <c:pt idx="1">
                  <c:v>8.2213503321315358</c:v>
                </c:pt>
                <c:pt idx="2">
                  <c:v>8.2135962300640646</c:v>
                </c:pt>
                <c:pt idx="3">
                  <c:v>8.2021477037532868</c:v>
                </c:pt>
                <c:pt idx="4">
                  <c:v>8.1873621980848394</c:v>
                </c:pt>
                <c:pt idx="5">
                  <c:v>8.169467725059409</c:v>
                </c:pt>
                <c:pt idx="6">
                  <c:v>8.1486291767726691</c:v>
                </c:pt>
                <c:pt idx="7">
                  <c:v>8.1249743282862283</c:v>
                </c:pt>
                <c:pt idx="8">
                  <c:v>8.0986066831349302</c:v>
                </c:pt>
                <c:pt idx="9">
                  <c:v>8.0696127283588286</c:v>
                </c:pt>
                <c:pt idx="10">
                  <c:v>8.038066415192322</c:v>
                </c:pt>
                <c:pt idx="11">
                  <c:v>8.004032110687703</c:v>
                </c:pt>
                <c:pt idx="12">
                  <c:v>7.9675666397210154</c:v>
                </c:pt>
                <c:pt idx="13">
                  <c:v>7.9287207533706452</c:v>
                </c:pt>
                <c:pt idx="14">
                  <c:v>7.8875402184916608</c:v>
                </c:pt>
                <c:pt idx="15">
                  <c:v>7.8440666476419381</c:v>
                </c:pt>
                <c:pt idx="16">
                  <c:v>7.7983381455017335</c:v>
                </c:pt>
                <c:pt idx="17">
                  <c:v>7.7503898222715755</c:v>
                </c:pt>
                <c:pt idx="18">
                  <c:v>7.7002542086066841</c:v>
                </c:pt>
                <c:pt idx="19">
                  <c:v>7.6479615964248113</c:v>
                </c:pt>
                <c:pt idx="20">
                  <c:v>7.593540323181287</c:v>
                </c:pt>
                <c:pt idx="21">
                  <c:v>7.5370170126575902</c:v>
                </c:pt>
                <c:pt idx="22">
                  <c:v>7.4784167821937944</c:v>
                </c:pt>
                <c:pt idx="23">
                  <c:v>7.4177634241431818</c:v>
                </c:pt>
                <c:pt idx="24">
                  <c:v>7.3550795678468939</c:v>
                </c:pt>
                <c:pt idx="25">
                  <c:v>7.2903868274333945</c:v>
                </c:pt>
                <c:pt idx="26">
                  <c:v>7.2237059401261723</c:v>
                </c:pt>
                <c:pt idx="27">
                  <c:v>7.1550568994240109</c:v>
                </c:pt>
                <c:pt idx="28">
                  <c:v>7.0844590874643805</c:v>
                </c:pt>
                <c:pt idx="29">
                  <c:v>7.0119314110803757</c:v>
                </c:pt>
                <c:pt idx="30">
                  <c:v>6.9374924465248506</c:v>
                </c:pt>
                <c:pt idx="31">
                  <c:v>6.8611605985919946</c:v>
                </c:pt>
                <c:pt idx="32">
                  <c:v>6.7829542809676422</c:v>
                </c:pt>
                <c:pt idx="33">
                  <c:v>6.7028921261603811</c:v>
                </c:pt>
                <c:pt idx="34">
                  <c:v>6.6209932354090286</c:v>
                </c:pt>
                <c:pt idx="35">
                  <c:v>6.5372774816654555</c:v>
                </c:pt>
                <c:pt idx="36">
                  <c:v>6.4517658822929693</c:v>
                </c:pt>
                <c:pt idx="37">
                  <c:v>6.3644810627265187</c:v>
                </c:pt>
                <c:pt idx="38">
                  <c:v>6.2754478382952055</c:v>
                </c:pt>
                <c:pt idx="39">
                  <c:v>6.1846939490557231</c:v>
                </c:pt>
                <c:pt idx="40">
                  <c:v>6.092250992233458</c:v>
                </c:pt>
                <c:pt idx="41">
                  <c:v>5.998155609166993</c:v>
                </c:pt>
                <c:pt idx="42">
                  <c:v>5.902450998952534</c:v>
                </c:pt>
                <c:pt idx="43">
                  <c:v>5.8051888496399036</c:v>
                </c:pt>
                <c:pt idx="44">
                  <c:v>5.7064317999045802</c:v>
                </c:pt>
                <c:pt idx="45">
                  <c:v>5.6062565690340938</c:v>
                </c:pt>
                <c:pt idx="46">
                  <c:v>5.5047579189983633</c:v>
                </c:pt>
                <c:pt idx="47">
                  <c:v>5.4020536352454673</c:v>
                </c:pt>
                <c:pt idx="48">
                  <c:v>5.2982907247680764</c:v>
                </c:pt>
                <c:pt idx="49">
                  <c:v>5.1936530168614086</c:v>
                </c:pt>
                <c:pt idx="50">
                  <c:v>5.0883702905620929</c:v>
                </c:pt>
                <c:pt idx="51">
                  <c:v>4.9827289071788616</c:v>
                </c:pt>
                <c:pt idx="52">
                  <c:v>4.8770836462325278</c:v>
                </c:pt>
                <c:pt idx="53">
                  <c:v>4.7718699669424334</c:v>
                </c:pt>
                <c:pt idx="54">
                  <c:v>4.6676151884802959</c:v>
                </c:pt>
                <c:pt idx="55">
                  <c:v>4.5649460890522464</c:v>
                </c:pt>
                <c:pt idx="56">
                  <c:v>4.4645892750464435</c:v>
                </c:pt>
                <c:pt idx="57">
                  <c:v>4.3673597001630116</c:v>
                </c:pt>
                <c:pt idx="58">
                  <c:v>4.2741325615881305</c:v>
                </c:pt>
                <c:pt idx="59">
                  <c:v>4.1857953500552121</c:v>
                </c:pt>
                <c:pt idx="60">
                  <c:v>4.1031808232892661</c:v>
                </c:pt>
                <c:pt idx="61">
                  <c:v>4.0269879445977761</c:v>
                </c:pt>
                <c:pt idx="62">
                  <c:v>3.9577045568836837</c:v>
                </c:pt>
                <c:pt idx="63">
                  <c:v>3.8955493893841657</c:v>
                </c:pt>
                <c:pt idx="64">
                  <c:v>3.840448735408887</c:v>
                </c:pt>
                <c:pt idx="65">
                  <c:v>3.7920543573469447</c:v>
                </c:pt>
                <c:pt idx="66">
                  <c:v>3.7497973521002961</c:v>
                </c:pt>
                <c:pt idx="67">
                  <c:v>3.7129633514914588</c:v>
                </c:pt>
                <c:pt idx="68">
                  <c:v>3.6807713947700993</c:v>
                </c:pt>
                <c:pt idx="69">
                  <c:v>3.6524420853288975</c:v>
                </c:pt>
                <c:pt idx="70">
                  <c:v>3.6272472280342622</c:v>
                </c:pt>
                <c:pt idx="71">
                  <c:v>3.6045395854798414</c:v>
                </c:pt>
                <c:pt idx="72">
                  <c:v>3.5837656652441012</c:v>
                </c:pt>
                <c:pt idx="73">
                  <c:v>3.5644662385259855</c:v>
                </c:pt>
                <c:pt idx="74">
                  <c:v>3.5462692762677976</c:v>
                </c:pt>
                <c:pt idx="75">
                  <c:v>3.5288790669749006</c:v>
                </c:pt>
                <c:pt idx="76">
                  <c:v>3.5120641266677985</c:v>
                </c:pt>
                <c:pt idx="77">
                  <c:v>3.4956454904095127</c:v>
                </c:pt>
                <c:pt idx="78">
                  <c:v>3.4794862147234116</c:v>
                </c:pt>
                <c:pt idx="79">
                  <c:v>3.4634824183141819</c:v>
                </c:pt>
                <c:pt idx="80">
                  <c:v>3.4475558905008525</c:v>
                </c:pt>
                <c:pt idx="81">
                  <c:v>3.431648140334977</c:v>
                </c:pt>
                <c:pt idx="82">
                  <c:v>3.4157156923893841</c:v>
                </c:pt>
                <c:pt idx="83">
                  <c:v>3.3997264200731445</c:v>
                </c:pt>
                <c:pt idx="84">
                  <c:v>3.3836567193812117</c:v>
                </c:pt>
                <c:pt idx="85">
                  <c:v>3.3674893501703926</c:v>
                </c:pt>
                <c:pt idx="86">
                  <c:v>3.3512117998048403</c:v>
                </c:pt>
                <c:pt idx="87">
                  <c:v>3.3348150508557985</c:v>
                </c:pt>
                <c:pt idx="88">
                  <c:v>3.3182926584196637</c:v>
                </c:pt>
                <c:pt idx="89">
                  <c:v>3.3016400628444771</c:v>
                </c:pt>
                <c:pt idx="90">
                  <c:v>3.2848540802480137</c:v>
                </c:pt>
                <c:pt idx="91">
                  <c:v>3.267932526523925</c:v>
                </c:pt>
                <c:pt idx="92">
                  <c:v>3.2508739410413443</c:v>
                </c:pt>
                <c:pt idx="93">
                  <c:v>3.2336773844357145</c:v>
                </c:pt>
                <c:pt idx="94">
                  <c:v>3.2163422912116948</c:v>
                </c:pt>
                <c:pt idx="95">
                  <c:v>3.1988683627193248</c:v>
                </c:pt>
                <c:pt idx="96">
                  <c:v>3.1812554897438923</c:v>
                </c:pt>
                <c:pt idx="97">
                  <c:v>3.1635036967293675</c:v>
                </c:pt>
                <c:pt idx="98">
                  <c:v>3.1456131017431961</c:v>
                </c:pt>
                <c:pt idx="99">
                  <c:v>3.1275838878505788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253768"/>
        <c:axId val="222254160"/>
      </c:scatterChart>
      <c:valAx>
        <c:axId val="2222537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2254160"/>
        <c:crosses val="autoZero"/>
        <c:crossBetween val="midCat"/>
      </c:valAx>
      <c:valAx>
        <c:axId val="222254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22537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'12783_Albert'!$A$2:$A$19</c:f>
              <c:numCache>
                <c:formatCode>0.00</c:formatCode>
                <c:ptCount val="1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1E-3</c:v>
                </c:pt>
                <c:pt idx="7">
                  <c:v>2.0009999999999999</c:v>
                </c:pt>
                <c:pt idx="8">
                  <c:v>4.0010000000000003</c:v>
                </c:pt>
                <c:pt idx="9">
                  <c:v>6.0010000000000003</c:v>
                </c:pt>
                <c:pt idx="10">
                  <c:v>8.0009999999999994</c:v>
                </c:pt>
                <c:pt idx="11">
                  <c:v>10.000999999999999</c:v>
                </c:pt>
                <c:pt idx="12">
                  <c:v>1.5E-3</c:v>
                </c:pt>
                <c:pt idx="13">
                  <c:v>2.0015000000000001</c:v>
                </c:pt>
                <c:pt idx="14">
                  <c:v>4.0015000000000001</c:v>
                </c:pt>
                <c:pt idx="15">
                  <c:v>6.0015000000000001</c:v>
                </c:pt>
                <c:pt idx="16">
                  <c:v>8.0015000000000001</c:v>
                </c:pt>
                <c:pt idx="17">
                  <c:v>10.0015</c:v>
                </c:pt>
              </c:numCache>
            </c:numRef>
          </c:xVal>
          <c:yVal>
            <c:numRef>
              <c:f>'12783_Albert'!$B$2:$B$19</c:f>
              <c:numCache>
                <c:formatCode>0.00</c:formatCode>
                <c:ptCount val="18"/>
                <c:pt idx="0">
                  <c:v>7.7782</c:v>
                </c:pt>
                <c:pt idx="1">
                  <c:v>7.3365</c:v>
                </c:pt>
                <c:pt idx="2">
                  <c:v>6.3284000000000002</c:v>
                </c:pt>
                <c:pt idx="3">
                  <c:v>5.3483000000000001</c:v>
                </c:pt>
                <c:pt idx="4">
                  <c:v>4.0682</c:v>
                </c:pt>
                <c:pt idx="5">
                  <c:v>3.4319999999999999</c:v>
                </c:pt>
                <c:pt idx="6">
                  <c:v>8.0413999999999994</c:v>
                </c:pt>
                <c:pt idx="7">
                  <c:v>7.2788000000000004</c:v>
                </c:pt>
                <c:pt idx="8">
                  <c:v>6.0792000000000002</c:v>
                </c:pt>
                <c:pt idx="9">
                  <c:v>4.8864999999999998</c:v>
                </c:pt>
                <c:pt idx="10">
                  <c:v>3.2303999999999999</c:v>
                </c:pt>
                <c:pt idx="11">
                  <c:v>3.2303999999999999</c:v>
                </c:pt>
                <c:pt idx="12">
                  <c:v>7.6334999999999997</c:v>
                </c:pt>
                <c:pt idx="13">
                  <c:v>7.0899000000000001</c:v>
                </c:pt>
                <c:pt idx="14">
                  <c:v>6.1037999999999997</c:v>
                </c:pt>
                <c:pt idx="15">
                  <c:v>4.2788000000000004</c:v>
                </c:pt>
                <c:pt idx="16">
                  <c:v>3.1139000000000001</c:v>
                </c:pt>
                <c:pt idx="17">
                  <c:v>3.6335000000000002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'12783_Albert'!$A$23:$A$122</c:f>
              <c:numCache>
                <c:formatCode>0.000</c:formatCode>
                <c:ptCount val="100"/>
                <c:pt idx="0">
                  <c:v>0</c:v>
                </c:pt>
                <c:pt idx="1">
                  <c:v>0.10001500000000001</c:v>
                </c:pt>
                <c:pt idx="2">
                  <c:v>0.20003000000000001</c:v>
                </c:pt>
                <c:pt idx="3">
                  <c:v>0.30004500000000001</c:v>
                </c:pt>
                <c:pt idx="4">
                  <c:v>0.40006000000000003</c:v>
                </c:pt>
                <c:pt idx="5">
                  <c:v>0.50007500000000005</c:v>
                </c:pt>
                <c:pt idx="6">
                  <c:v>0.60009000000000001</c:v>
                </c:pt>
                <c:pt idx="7">
                  <c:v>0.70010499999999998</c:v>
                </c:pt>
                <c:pt idx="8">
                  <c:v>0.80011999999999994</c:v>
                </c:pt>
                <c:pt idx="9">
                  <c:v>0.90013499999999991</c:v>
                </c:pt>
                <c:pt idx="10">
                  <c:v>1.0001499999999999</c:v>
                </c:pt>
                <c:pt idx="11">
                  <c:v>1.1001649999999998</c:v>
                </c:pt>
                <c:pt idx="12">
                  <c:v>1.2001799999999998</c:v>
                </c:pt>
                <c:pt idx="13">
                  <c:v>1.3001949999999998</c:v>
                </c:pt>
                <c:pt idx="14">
                  <c:v>1.4002099999999997</c:v>
                </c:pt>
                <c:pt idx="15">
                  <c:v>1.5002249999999997</c:v>
                </c:pt>
                <c:pt idx="16">
                  <c:v>1.6002399999999997</c:v>
                </c:pt>
                <c:pt idx="17">
                  <c:v>1.7002549999999996</c:v>
                </c:pt>
                <c:pt idx="18">
                  <c:v>1.8002699999999996</c:v>
                </c:pt>
                <c:pt idx="19">
                  <c:v>1.9002849999999996</c:v>
                </c:pt>
                <c:pt idx="20">
                  <c:v>2.0002999999999997</c:v>
                </c:pt>
                <c:pt idx="21">
                  <c:v>2.1003149999999997</c:v>
                </c:pt>
                <c:pt idx="22">
                  <c:v>2.2003299999999997</c:v>
                </c:pt>
                <c:pt idx="23">
                  <c:v>2.3003449999999996</c:v>
                </c:pt>
                <c:pt idx="24">
                  <c:v>2.4003599999999996</c:v>
                </c:pt>
                <c:pt idx="25">
                  <c:v>2.5003749999999996</c:v>
                </c:pt>
                <c:pt idx="26">
                  <c:v>2.6003899999999995</c:v>
                </c:pt>
                <c:pt idx="27">
                  <c:v>2.7004049999999995</c:v>
                </c:pt>
                <c:pt idx="28">
                  <c:v>2.8004199999999995</c:v>
                </c:pt>
                <c:pt idx="29">
                  <c:v>2.9004349999999994</c:v>
                </c:pt>
                <c:pt idx="30">
                  <c:v>3.0004499999999994</c:v>
                </c:pt>
                <c:pt idx="31">
                  <c:v>3.1004649999999994</c:v>
                </c:pt>
                <c:pt idx="32">
                  <c:v>3.2004799999999993</c:v>
                </c:pt>
                <c:pt idx="33">
                  <c:v>3.3004949999999993</c:v>
                </c:pt>
                <c:pt idx="34">
                  <c:v>3.4005099999999993</c:v>
                </c:pt>
                <c:pt idx="35">
                  <c:v>3.5005249999999992</c:v>
                </c:pt>
                <c:pt idx="36">
                  <c:v>3.6005399999999992</c:v>
                </c:pt>
                <c:pt idx="37">
                  <c:v>3.7005549999999992</c:v>
                </c:pt>
                <c:pt idx="38">
                  <c:v>3.8005699999999991</c:v>
                </c:pt>
                <c:pt idx="39">
                  <c:v>3.9005849999999991</c:v>
                </c:pt>
                <c:pt idx="40">
                  <c:v>4.0005999999999995</c:v>
                </c:pt>
                <c:pt idx="41">
                  <c:v>4.1006149999999995</c:v>
                </c:pt>
                <c:pt idx="42">
                  <c:v>4.2006299999999994</c:v>
                </c:pt>
                <c:pt idx="43">
                  <c:v>4.3006449999999994</c:v>
                </c:pt>
                <c:pt idx="44">
                  <c:v>4.4006599999999993</c:v>
                </c:pt>
                <c:pt idx="45">
                  <c:v>4.5006749999999993</c:v>
                </c:pt>
                <c:pt idx="46">
                  <c:v>4.6006899999999993</c:v>
                </c:pt>
                <c:pt idx="47">
                  <c:v>4.7007049999999992</c:v>
                </c:pt>
                <c:pt idx="48">
                  <c:v>4.8007199999999992</c:v>
                </c:pt>
                <c:pt idx="49">
                  <c:v>4.9007349999999992</c:v>
                </c:pt>
                <c:pt idx="50">
                  <c:v>5.0007499999999991</c:v>
                </c:pt>
                <c:pt idx="51">
                  <c:v>5.1007649999999991</c:v>
                </c:pt>
                <c:pt idx="52">
                  <c:v>5.2007799999999991</c:v>
                </c:pt>
                <c:pt idx="53">
                  <c:v>5.300794999999999</c:v>
                </c:pt>
                <c:pt idx="54">
                  <c:v>5.400809999999999</c:v>
                </c:pt>
                <c:pt idx="55">
                  <c:v>5.500824999999999</c:v>
                </c:pt>
                <c:pt idx="56">
                  <c:v>5.6008399999999989</c:v>
                </c:pt>
                <c:pt idx="57">
                  <c:v>5.7008549999999989</c:v>
                </c:pt>
                <c:pt idx="58">
                  <c:v>5.8008699999999989</c:v>
                </c:pt>
                <c:pt idx="59">
                  <c:v>5.9008849999999988</c:v>
                </c:pt>
                <c:pt idx="60">
                  <c:v>6.0008999999999988</c:v>
                </c:pt>
                <c:pt idx="61">
                  <c:v>6.1009149999999988</c:v>
                </c:pt>
                <c:pt idx="62">
                  <c:v>6.2009299999999987</c:v>
                </c:pt>
                <c:pt idx="63">
                  <c:v>6.3009449999999987</c:v>
                </c:pt>
                <c:pt idx="64">
                  <c:v>6.4009599999999987</c:v>
                </c:pt>
                <c:pt idx="65">
                  <c:v>6.5009749999999986</c:v>
                </c:pt>
                <c:pt idx="66">
                  <c:v>6.6009899999999986</c:v>
                </c:pt>
                <c:pt idx="67">
                  <c:v>6.7010049999999985</c:v>
                </c:pt>
                <c:pt idx="68">
                  <c:v>6.8010199999999985</c:v>
                </c:pt>
                <c:pt idx="69">
                  <c:v>6.9010349999999985</c:v>
                </c:pt>
                <c:pt idx="70">
                  <c:v>7.0010499999999984</c:v>
                </c:pt>
                <c:pt idx="71">
                  <c:v>7.1010649999999984</c:v>
                </c:pt>
                <c:pt idx="72">
                  <c:v>7.2010799999999984</c:v>
                </c:pt>
                <c:pt idx="73">
                  <c:v>7.3010949999999983</c:v>
                </c:pt>
                <c:pt idx="74">
                  <c:v>7.4011099999999983</c:v>
                </c:pt>
                <c:pt idx="75">
                  <c:v>7.5011249999999983</c:v>
                </c:pt>
                <c:pt idx="76">
                  <c:v>7.6011399999999982</c:v>
                </c:pt>
                <c:pt idx="77">
                  <c:v>7.7011549999999982</c:v>
                </c:pt>
                <c:pt idx="78">
                  <c:v>7.8011699999999982</c:v>
                </c:pt>
                <c:pt idx="79">
                  <c:v>7.9011849999999981</c:v>
                </c:pt>
                <c:pt idx="80">
                  <c:v>8.001199999999999</c:v>
                </c:pt>
                <c:pt idx="81">
                  <c:v>8.1012149999999998</c:v>
                </c:pt>
                <c:pt idx="82">
                  <c:v>8.2012300000000007</c:v>
                </c:pt>
                <c:pt idx="83">
                  <c:v>8.3012450000000015</c:v>
                </c:pt>
                <c:pt idx="84">
                  <c:v>8.4012600000000024</c:v>
                </c:pt>
                <c:pt idx="85">
                  <c:v>8.5012750000000032</c:v>
                </c:pt>
                <c:pt idx="86">
                  <c:v>8.6012900000000041</c:v>
                </c:pt>
                <c:pt idx="87">
                  <c:v>8.701305000000005</c:v>
                </c:pt>
                <c:pt idx="88">
                  <c:v>8.8013200000000058</c:v>
                </c:pt>
                <c:pt idx="89">
                  <c:v>8.9013350000000067</c:v>
                </c:pt>
                <c:pt idx="90">
                  <c:v>9.0013500000000075</c:v>
                </c:pt>
                <c:pt idx="91">
                  <c:v>9.1013650000000084</c:v>
                </c:pt>
                <c:pt idx="92">
                  <c:v>9.2013800000000092</c:v>
                </c:pt>
                <c:pt idx="93">
                  <c:v>9.3013950000000101</c:v>
                </c:pt>
                <c:pt idx="94">
                  <c:v>9.4014100000000109</c:v>
                </c:pt>
                <c:pt idx="95">
                  <c:v>9.5014250000000118</c:v>
                </c:pt>
                <c:pt idx="96">
                  <c:v>9.6014400000000126</c:v>
                </c:pt>
                <c:pt idx="97">
                  <c:v>9.7014550000000135</c:v>
                </c:pt>
                <c:pt idx="98">
                  <c:v>9.8014700000000143</c:v>
                </c:pt>
                <c:pt idx="99">
                  <c:v>9.9014850000000152</c:v>
                </c:pt>
              </c:numCache>
            </c:numRef>
          </c:xVal>
          <c:yVal>
            <c:numRef>
              <c:f>'12783_Albert'!$C$23:$C$122</c:f>
              <c:numCache>
                <c:formatCode>0.000</c:formatCode>
                <c:ptCount val="100"/>
                <c:pt idx="0">
                  <c:v>7.7992988268271128</c:v>
                </c:pt>
                <c:pt idx="1">
                  <c:v>7.7944017637197174</c:v>
                </c:pt>
                <c:pt idx="2">
                  <c:v>7.7847579146913066</c:v>
                </c:pt>
                <c:pt idx="3">
                  <c:v>7.7718149805829917</c:v>
                </c:pt>
                <c:pt idx="4">
                  <c:v>7.7561223487012665</c:v>
                </c:pt>
                <c:pt idx="5">
                  <c:v>7.7380062149497695</c:v>
                </c:pt>
                <c:pt idx="6">
                  <c:v>7.717690867023836</c:v>
                </c:pt>
                <c:pt idx="7">
                  <c:v>7.6953433990417262</c:v>
                </c:pt>
                <c:pt idx="8">
                  <c:v>7.671094851208049</c:v>
                </c:pt>
                <c:pt idx="9">
                  <c:v>7.6450517411904242</c:v>
                </c:pt>
                <c:pt idx="10">
                  <c:v>7.6173029821511937</c:v>
                </c:pt>
                <c:pt idx="11">
                  <c:v>7.5879243272476185</c:v>
                </c:pt>
                <c:pt idx="12">
                  <c:v>7.5569813770878493</c:v>
                </c:pt>
                <c:pt idx="13">
                  <c:v>7.5245316995208515</c:v>
                </c:pt>
                <c:pt idx="14">
                  <c:v>7.4906263738558465</c:v>
                </c:pt>
                <c:pt idx="15">
                  <c:v>7.4553111468748519</c:v>
                </c:pt>
                <c:pt idx="16">
                  <c:v>7.418627318313443</c:v>
                </c:pt>
                <c:pt idx="17">
                  <c:v>7.3806124325525637</c:v>
                </c:pt>
                <c:pt idx="18">
                  <c:v>7.3413008281948633</c:v>
                </c:pt>
                <c:pt idx="19">
                  <c:v>7.3007240812893892</c:v>
                </c:pt>
                <c:pt idx="20">
                  <c:v>7.2589113675585404</c:v>
                </c:pt>
                <c:pt idx="21">
                  <c:v>7.2158897619864897</c:v>
                </c:pt>
                <c:pt idx="22">
                  <c:v>7.1716844893183351</c:v>
                </c:pt>
                <c:pt idx="23">
                  <c:v>7.1263191356435964</c:v>
                </c:pt>
                <c:pt idx="24">
                  <c:v>7.0798158288263719</c:v>
                </c:pt>
                <c:pt idx="25">
                  <c:v>7.0321953937951784</c:v>
                </c:pt>
                <c:pt idx="26">
                  <c:v>6.9834774874200418</c:v>
                </c:pt>
                <c:pt idx="27">
                  <c:v>6.9336807167498993</c:v>
                </c:pt>
                <c:pt idx="28">
                  <c:v>6.8828227436694656</c:v>
                </c:pt>
                <c:pt idx="29">
                  <c:v>6.8309203784991661</c:v>
                </c:pt>
                <c:pt idx="30">
                  <c:v>6.7779896646609972</c:v>
                </c:pt>
                <c:pt idx="31">
                  <c:v>6.7240459562369503</c:v>
                </c:pt>
                <c:pt idx="32">
                  <c:v>6.6691039900336069</c:v>
                </c:pt>
                <c:pt idx="33">
                  <c:v>6.6131779536220829</c:v>
                </c:pt>
                <c:pt idx="34">
                  <c:v>6.5562815507369905</c:v>
                </c:pt>
                <c:pt idx="35">
                  <c:v>6.4984280653856121</c:v>
                </c:pt>
                <c:pt idx="36">
                  <c:v>6.4396304260363157</c:v>
                </c:pt>
                <c:pt idx="37">
                  <c:v>6.3799012713232566</c:v>
                </c:pt>
                <c:pt idx="38">
                  <c:v>6.3192530188250613</c:v>
                </c:pt>
                <c:pt idx="39">
                  <c:v>6.2576979386531377</c:v>
                </c:pt>
                <c:pt idx="40">
                  <c:v>6.1952482338278267</c:v>
                </c:pt>
                <c:pt idx="41">
                  <c:v>6.1319161297374736</c:v>
                </c:pt>
                <c:pt idx="42">
                  <c:v>6.0677139753795464</c:v>
                </c:pt>
                <c:pt idx="43">
                  <c:v>6.0026543595897506</c:v>
                </c:pt>
                <c:pt idx="44">
                  <c:v>5.9367502460942916</c:v>
                </c:pt>
                <c:pt idx="45">
                  <c:v>5.8700151319949354</c:v>
                </c:pt>
                <c:pt idx="46">
                  <c:v>5.8024632352435273</c:v>
                </c:pt>
                <c:pt idx="47">
                  <c:v>5.7341097178131859</c:v>
                </c:pt>
                <c:pt idx="48">
                  <c:v>5.6649709526617018</c:v>
                </c:pt>
                <c:pt idx="49">
                  <c:v>5.5950648442451243</c:v>
                </c:pt>
                <c:pt idx="50">
                  <c:v>5.5244112143115283</c:v>
                </c:pt>
                <c:pt idx="51">
                  <c:v>5.4530322670159785</c:v>
                </c:pt>
                <c:pt idx="52">
                  <c:v>5.3809531500633536</c:v>
                </c:pt>
                <c:pt idx="53">
                  <c:v>5.3082026315933746</c:v>
                </c:pt>
                <c:pt idx="54">
                  <c:v>5.2348139158108404</c:v>
                </c:pt>
                <c:pt idx="55">
                  <c:v>5.1608256237913004</c:v>
                </c:pt>
                <c:pt idx="56">
                  <c:v>5.0862829691875024</c:v>
                </c:pt>
                <c:pt idx="57">
                  <c:v>5.0112391612577118</c:v>
                </c:pt>
                <c:pt idx="58">
                  <c:v>4.9357570689756027</c:v>
                </c:pt>
                <c:pt idx="59">
                  <c:v>4.859911178790651</c:v>
                </c:pt>
                <c:pt idx="60">
                  <c:v>4.7837898731481214</c:v>
                </c:pt>
                <c:pt idx="61">
                  <c:v>4.7074980446733026</c:v>
                </c:pt>
                <c:pt idx="62">
                  <c:v>4.631160038618038</c:v>
                </c:pt>
                <c:pt idx="63">
                  <c:v>4.5549228794749119</c:v>
                </c:pt>
                <c:pt idx="64">
                  <c:v>4.4789596815832207</c:v>
                </c:pt>
                <c:pt idx="65">
                  <c:v>4.4034730630598871</c:v>
                </c:pt>
                <c:pt idx="66">
                  <c:v>4.3286982739859647</c:v>
                </c:pt>
                <c:pt idx="67">
                  <c:v>4.2549056142464874</c:v>
                </c:pt>
                <c:pt idx="68">
                  <c:v>4.1824015630711084</c:v>
                </c:pt>
                <c:pt idx="69">
                  <c:v>4.1115278944455689</c:v>
                </c:pt>
                <c:pt idx="70">
                  <c:v>4.0426579525953938</c:v>
                </c:pt>
                <c:pt idx="71">
                  <c:v>3.9761892727566486</c:v>
                </c:pt>
                <c:pt idx="72">
                  <c:v>3.9125319305181527</c:v>
                </c:pt>
                <c:pt idx="73">
                  <c:v>3.852092454605013</c:v>
                </c:pt>
                <c:pt idx="74">
                  <c:v>3.7952538607322275</c:v>
                </c:pt>
                <c:pt idx="75">
                  <c:v>3.7423532808888034</c:v>
                </c:pt>
                <c:pt idx="76">
                  <c:v>3.6936595736357627</c:v>
                </c:pt>
                <c:pt idx="77">
                  <c:v>3.6493539105296531</c:v>
                </c:pt>
                <c:pt idx="78">
                  <c:v>3.609516346620925</c:v>
                </c:pt>
                <c:pt idx="79">
                  <c:v>3.5741206497822628</c:v>
                </c:pt>
                <c:pt idx="80">
                  <c:v>3.5430382948652013</c:v>
                </c:pt>
                <c:pt idx="81">
                  <c:v>3.5160508926983014</c:v>
                </c:pt>
                <c:pt idx="82">
                  <c:v>3.4928689047680361</c:v>
                </c:pt>
                <c:pt idx="83">
                  <c:v>3.4731536818862576</c:v>
                </c:pt>
                <c:pt idx="84">
                  <c:v>3.4565398003016838</c:v>
                </c:pt>
                <c:pt idx="85">
                  <c:v>3.4426552262369698</c:v>
                </c:pt>
                <c:pt idx="86">
                  <c:v>3.4311377332752828</c:v>
                </c:pt>
                <c:pt idx="87">
                  <c:v>3.4216469243842633</c:v>
                </c:pt>
                <c:pt idx="88">
                  <c:v>3.4138719592807956</c:v>
                </c:pt>
                <c:pt idx="89">
                  <c:v>3.4075355685918951</c:v>
                </c:pt>
                <c:pt idx="90">
                  <c:v>3.4023951584483032</c:v>
                </c:pt>
                <c:pt idx="91">
                  <c:v>3.3982418361116595</c:v>
                </c:pt>
                <c:pt idx="92">
                  <c:v>3.3948980954333221</c:v>
                </c:pt>
                <c:pt idx="93">
                  <c:v>3.3922147554515365</c:v>
                </c:pt>
                <c:pt idx="94">
                  <c:v>3.3900675909636848</c:v>
                </c:pt>
                <c:pt idx="95">
                  <c:v>3.388353955602279</c:v>
                </c:pt>
                <c:pt idx="96">
                  <c:v>3.3869895863421275</c:v>
                </c:pt>
                <c:pt idx="97">
                  <c:v>3.3859056949378568</c:v>
                </c:pt>
                <c:pt idx="98">
                  <c:v>3.3850463933297159</c:v>
                </c:pt>
                <c:pt idx="99">
                  <c:v>3.3843664616017013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374904"/>
        <c:axId val="357375296"/>
      </c:scatterChart>
      <c:valAx>
        <c:axId val="357374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357375296"/>
        <c:crosses val="autoZero"/>
        <c:crossBetween val="midCat"/>
      </c:valAx>
      <c:valAx>
        <c:axId val="3573752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73749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'13121_Biphasic'!$A$2:$A$37</c:f>
              <c:numCache>
                <c:formatCode>0.00</c:formatCode>
                <c:ptCount val="3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1E-3</c:v>
                </c:pt>
                <c:pt idx="7">
                  <c:v>2.0009999999999999</c:v>
                </c:pt>
                <c:pt idx="8">
                  <c:v>4.0010000000000003</c:v>
                </c:pt>
                <c:pt idx="9">
                  <c:v>6.0010000000000003</c:v>
                </c:pt>
                <c:pt idx="10">
                  <c:v>8.0009999999999994</c:v>
                </c:pt>
                <c:pt idx="11">
                  <c:v>10.000999999999999</c:v>
                </c:pt>
                <c:pt idx="12">
                  <c:v>1.5E-3</c:v>
                </c:pt>
                <c:pt idx="13">
                  <c:v>2.0015000000000001</c:v>
                </c:pt>
                <c:pt idx="14">
                  <c:v>4.0015000000000001</c:v>
                </c:pt>
                <c:pt idx="15">
                  <c:v>6.0015000000000001</c:v>
                </c:pt>
                <c:pt idx="16">
                  <c:v>8.0015000000000001</c:v>
                </c:pt>
                <c:pt idx="17">
                  <c:v>10.0015</c:v>
                </c:pt>
                <c:pt idx="18">
                  <c:v>1.6000000000000001E-3</c:v>
                </c:pt>
                <c:pt idx="19">
                  <c:v>2.0015999999999998</c:v>
                </c:pt>
                <c:pt idx="20">
                  <c:v>4.0015999999999998</c:v>
                </c:pt>
                <c:pt idx="21">
                  <c:v>6.0015999999999998</c:v>
                </c:pt>
                <c:pt idx="22">
                  <c:v>8.0015999999999998</c:v>
                </c:pt>
                <c:pt idx="23">
                  <c:v>10.0016</c:v>
                </c:pt>
                <c:pt idx="24">
                  <c:v>1.7999999999999999E-2</c:v>
                </c:pt>
                <c:pt idx="25">
                  <c:v>2.0179999999999998</c:v>
                </c:pt>
                <c:pt idx="26">
                  <c:v>4.0179999999999998</c:v>
                </c:pt>
                <c:pt idx="27">
                  <c:v>6.0179999999999998</c:v>
                </c:pt>
                <c:pt idx="28">
                  <c:v>8.0180000000000007</c:v>
                </c:pt>
                <c:pt idx="29">
                  <c:v>10.018000000000001</c:v>
                </c:pt>
                <c:pt idx="30">
                  <c:v>2E-3</c:v>
                </c:pt>
                <c:pt idx="31">
                  <c:v>2.0019999999999998</c:v>
                </c:pt>
                <c:pt idx="32">
                  <c:v>4.0019999999999998</c:v>
                </c:pt>
                <c:pt idx="33">
                  <c:v>6.0019999999999998</c:v>
                </c:pt>
                <c:pt idx="34">
                  <c:v>8.0020000000000007</c:v>
                </c:pt>
                <c:pt idx="35">
                  <c:v>10.002000000000001</c:v>
                </c:pt>
              </c:numCache>
            </c:numRef>
          </c:xVal>
          <c:yVal>
            <c:numRef>
              <c:f>'13121_Biphasic'!$B$2:$B$37</c:f>
              <c:numCache>
                <c:formatCode>0.00</c:formatCode>
                <c:ptCount val="36"/>
                <c:pt idx="0">
                  <c:v>8.0413926849999999</c:v>
                </c:pt>
                <c:pt idx="1">
                  <c:v>6.8450980399999999</c:v>
                </c:pt>
                <c:pt idx="2">
                  <c:v>5.2855573089999996</c:v>
                </c:pt>
                <c:pt idx="3">
                  <c:v>4.3010299959999996</c:v>
                </c:pt>
                <c:pt idx="4">
                  <c:v>4.0293837779999997</c:v>
                </c:pt>
                <c:pt idx="5">
                  <c:v>3.361727836</c:v>
                </c:pt>
                <c:pt idx="6">
                  <c:v>8</c:v>
                </c:pt>
                <c:pt idx="7">
                  <c:v>6.0128372250000002</c:v>
                </c:pt>
                <c:pt idx="8">
                  <c:v>4.9867717340000004</c:v>
                </c:pt>
                <c:pt idx="9">
                  <c:v>3.5185139400000001</c:v>
                </c:pt>
                <c:pt idx="10">
                  <c:v>3.7781512500000001</c:v>
                </c:pt>
                <c:pt idx="11">
                  <c:v>3.1139433520000002</c:v>
                </c:pt>
                <c:pt idx="12">
                  <c:v>8.0413926849999999</c:v>
                </c:pt>
                <c:pt idx="13">
                  <c:v>5.6720978579999999</c:v>
                </c:pt>
                <c:pt idx="14">
                  <c:v>4.5682017239999997</c:v>
                </c:pt>
                <c:pt idx="15">
                  <c:v>3.698970004</c:v>
                </c:pt>
                <c:pt idx="16">
                  <c:v>3.2304489209999998</c:v>
                </c:pt>
                <c:pt idx="17">
                  <c:v>2.4771212550000001</c:v>
                </c:pt>
                <c:pt idx="18">
                  <c:v>8.0248050000000006</c:v>
                </c:pt>
                <c:pt idx="19">
                  <c:v>5.9358449999999996</c:v>
                </c:pt>
                <c:pt idx="20">
                  <c:v>4.5045700000000002</c:v>
                </c:pt>
                <c:pt idx="21">
                  <c:v>3.375702</c:v>
                </c:pt>
                <c:pt idx="22">
                  <c:v>2.751757</c:v>
                </c:pt>
                <c:pt idx="23">
                  <c:v>2.8890760000000002</c:v>
                </c:pt>
                <c:pt idx="24">
                  <c:v>7.9226080000000003</c:v>
                </c:pt>
                <c:pt idx="25">
                  <c:v>5.346158</c:v>
                </c:pt>
                <c:pt idx="26">
                  <c:v>3.9068849999999999</c:v>
                </c:pt>
                <c:pt idx="27">
                  <c:v>3.6895560000000001</c:v>
                </c:pt>
                <c:pt idx="28">
                  <c:v>3.591065</c:v>
                </c:pt>
                <c:pt idx="29">
                  <c:v>2.9225490000000001</c:v>
                </c:pt>
                <c:pt idx="30">
                  <c:v>8.0275949999999998</c:v>
                </c:pt>
                <c:pt idx="31">
                  <c:v>6.1766779999999999</c:v>
                </c:pt>
                <c:pt idx="32">
                  <c:v>4.9468439999999996</c:v>
                </c:pt>
                <c:pt idx="33">
                  <c:v>3.8395049999999999</c:v>
                </c:pt>
                <c:pt idx="34">
                  <c:v>3.6793279999999999</c:v>
                </c:pt>
                <c:pt idx="35">
                  <c:v>2.984264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'13121_Biphasic'!$A$41:$A$141</c:f>
              <c:numCache>
                <c:formatCode>0.000</c:formatCode>
                <c:ptCount val="101"/>
                <c:pt idx="0">
                  <c:v>0</c:v>
                </c:pt>
                <c:pt idx="1">
                  <c:v>0.10018000000000001</c:v>
                </c:pt>
                <c:pt idx="2">
                  <c:v>0.20036000000000001</c:v>
                </c:pt>
                <c:pt idx="3">
                  <c:v>0.30054000000000003</c:v>
                </c:pt>
                <c:pt idx="4">
                  <c:v>0.40072000000000002</c:v>
                </c:pt>
                <c:pt idx="5">
                  <c:v>0.50090000000000001</c:v>
                </c:pt>
                <c:pt idx="6">
                  <c:v>0.60108000000000006</c:v>
                </c:pt>
                <c:pt idx="7">
                  <c:v>0.70126000000000011</c:v>
                </c:pt>
                <c:pt idx="8">
                  <c:v>0.80144000000000015</c:v>
                </c:pt>
                <c:pt idx="9">
                  <c:v>0.9016200000000002</c:v>
                </c:pt>
                <c:pt idx="10">
                  <c:v>1.0018000000000002</c:v>
                </c:pt>
                <c:pt idx="11">
                  <c:v>1.0690999999999999</c:v>
                </c:pt>
                <c:pt idx="12">
                  <c:v>1.2021600000000001</c:v>
                </c:pt>
                <c:pt idx="13">
                  <c:v>1.3023400000000001</c:v>
                </c:pt>
                <c:pt idx="14">
                  <c:v>1.40252</c:v>
                </c:pt>
                <c:pt idx="15">
                  <c:v>1.5026999999999999</c:v>
                </c:pt>
                <c:pt idx="16">
                  <c:v>1.6028799999999999</c:v>
                </c:pt>
                <c:pt idx="17">
                  <c:v>1.7030599999999998</c:v>
                </c:pt>
                <c:pt idx="18">
                  <c:v>1.8032399999999997</c:v>
                </c:pt>
                <c:pt idx="19">
                  <c:v>1.9034199999999997</c:v>
                </c:pt>
                <c:pt idx="20">
                  <c:v>2.0035999999999996</c:v>
                </c:pt>
                <c:pt idx="21">
                  <c:v>2.1037799999999995</c:v>
                </c:pt>
                <c:pt idx="22">
                  <c:v>2.2039599999999995</c:v>
                </c:pt>
                <c:pt idx="23">
                  <c:v>2.3041399999999994</c:v>
                </c:pt>
                <c:pt idx="24">
                  <c:v>2.4043199999999993</c:v>
                </c:pt>
                <c:pt idx="25">
                  <c:v>2.5044999999999993</c:v>
                </c:pt>
                <c:pt idx="26">
                  <c:v>2.6046799999999992</c:v>
                </c:pt>
                <c:pt idx="27">
                  <c:v>2.7048599999999992</c:v>
                </c:pt>
                <c:pt idx="28">
                  <c:v>2.8050399999999991</c:v>
                </c:pt>
                <c:pt idx="29">
                  <c:v>2.905219999999999</c:v>
                </c:pt>
                <c:pt idx="30">
                  <c:v>3.005399999999999</c:v>
                </c:pt>
                <c:pt idx="31">
                  <c:v>3.1055799999999989</c:v>
                </c:pt>
                <c:pt idx="32">
                  <c:v>3.2057599999999988</c:v>
                </c:pt>
                <c:pt idx="33">
                  <c:v>3.3059399999999988</c:v>
                </c:pt>
                <c:pt idx="34">
                  <c:v>3.4061199999999987</c:v>
                </c:pt>
                <c:pt idx="35">
                  <c:v>3.5062999999999986</c:v>
                </c:pt>
                <c:pt idx="36">
                  <c:v>3.6064799999999986</c:v>
                </c:pt>
                <c:pt idx="37">
                  <c:v>3.7066599999999985</c:v>
                </c:pt>
                <c:pt idx="38">
                  <c:v>3.8068399999999984</c:v>
                </c:pt>
                <c:pt idx="39">
                  <c:v>3.9070199999999984</c:v>
                </c:pt>
                <c:pt idx="40">
                  <c:v>4.0071999999999983</c:v>
                </c:pt>
                <c:pt idx="41">
                  <c:v>4.1073799999999983</c:v>
                </c:pt>
                <c:pt idx="42">
                  <c:v>4.2075599999999982</c:v>
                </c:pt>
                <c:pt idx="43">
                  <c:v>4.3077399999999981</c:v>
                </c:pt>
                <c:pt idx="44">
                  <c:v>4.4079199999999981</c:v>
                </c:pt>
                <c:pt idx="45">
                  <c:v>4.508099999999998</c:v>
                </c:pt>
                <c:pt idx="46">
                  <c:v>4.6082799999999979</c:v>
                </c:pt>
                <c:pt idx="47">
                  <c:v>4.7084599999999979</c:v>
                </c:pt>
                <c:pt idx="48">
                  <c:v>4.8086399999999978</c:v>
                </c:pt>
                <c:pt idx="49">
                  <c:v>4.9088199999999977</c:v>
                </c:pt>
                <c:pt idx="50">
                  <c:v>5.0089999999999977</c:v>
                </c:pt>
                <c:pt idx="51">
                  <c:v>5.1091799999999976</c:v>
                </c:pt>
                <c:pt idx="52">
                  <c:v>5.2093599999999975</c:v>
                </c:pt>
                <c:pt idx="53">
                  <c:v>5.3095399999999975</c:v>
                </c:pt>
                <c:pt idx="54">
                  <c:v>5.4097199999999974</c:v>
                </c:pt>
                <c:pt idx="55">
                  <c:v>5.5098999999999974</c:v>
                </c:pt>
                <c:pt idx="56">
                  <c:v>5.6100799999999973</c:v>
                </c:pt>
                <c:pt idx="57">
                  <c:v>5.7102599999999972</c:v>
                </c:pt>
                <c:pt idx="58">
                  <c:v>5.8104399999999972</c:v>
                </c:pt>
                <c:pt idx="59">
                  <c:v>5.9106199999999971</c:v>
                </c:pt>
                <c:pt idx="60">
                  <c:v>6.010799999999997</c:v>
                </c:pt>
                <c:pt idx="61">
                  <c:v>6.110979999999997</c:v>
                </c:pt>
                <c:pt idx="62">
                  <c:v>6.2111599999999969</c:v>
                </c:pt>
                <c:pt idx="63">
                  <c:v>6.3113399999999968</c:v>
                </c:pt>
                <c:pt idx="64">
                  <c:v>6.4115199999999968</c:v>
                </c:pt>
                <c:pt idx="65">
                  <c:v>6.5116999999999967</c:v>
                </c:pt>
                <c:pt idx="66">
                  <c:v>6.6118799999999966</c:v>
                </c:pt>
                <c:pt idx="67">
                  <c:v>6.7120599999999966</c:v>
                </c:pt>
                <c:pt idx="68">
                  <c:v>6.8122399999999965</c:v>
                </c:pt>
                <c:pt idx="69">
                  <c:v>6.9124199999999965</c:v>
                </c:pt>
                <c:pt idx="70">
                  <c:v>7.0125999999999964</c:v>
                </c:pt>
                <c:pt idx="71">
                  <c:v>7.1127799999999963</c:v>
                </c:pt>
                <c:pt idx="72">
                  <c:v>7.2129599999999963</c:v>
                </c:pt>
                <c:pt idx="73">
                  <c:v>7.3131399999999962</c:v>
                </c:pt>
                <c:pt idx="74">
                  <c:v>7.4133199999999961</c:v>
                </c:pt>
                <c:pt idx="75">
                  <c:v>7.5134999999999961</c:v>
                </c:pt>
                <c:pt idx="76">
                  <c:v>7.613679999999996</c:v>
                </c:pt>
                <c:pt idx="77">
                  <c:v>7.7138599999999959</c:v>
                </c:pt>
                <c:pt idx="78">
                  <c:v>7.8140399999999959</c:v>
                </c:pt>
                <c:pt idx="79">
                  <c:v>7.9142199999999958</c:v>
                </c:pt>
                <c:pt idx="80">
                  <c:v>8.0143999999999966</c:v>
                </c:pt>
                <c:pt idx="81">
                  <c:v>8.1145799999999966</c:v>
                </c:pt>
                <c:pt idx="82">
                  <c:v>8.2147599999999965</c:v>
                </c:pt>
                <c:pt idx="83">
                  <c:v>8.3149399999999964</c:v>
                </c:pt>
                <c:pt idx="84">
                  <c:v>8.4151199999999964</c:v>
                </c:pt>
                <c:pt idx="85">
                  <c:v>8.5152999999999963</c:v>
                </c:pt>
                <c:pt idx="86">
                  <c:v>8.6154799999999963</c:v>
                </c:pt>
                <c:pt idx="87">
                  <c:v>8.7156599999999962</c:v>
                </c:pt>
                <c:pt idx="88">
                  <c:v>8.8158399999999961</c:v>
                </c:pt>
                <c:pt idx="89">
                  <c:v>8.9160199999999961</c:v>
                </c:pt>
                <c:pt idx="90">
                  <c:v>9.016199999999996</c:v>
                </c:pt>
                <c:pt idx="91">
                  <c:v>9.1163799999999959</c:v>
                </c:pt>
                <c:pt idx="92">
                  <c:v>9.2165599999999959</c:v>
                </c:pt>
                <c:pt idx="93">
                  <c:v>9.3167399999999958</c:v>
                </c:pt>
                <c:pt idx="94">
                  <c:v>9.4169199999999957</c:v>
                </c:pt>
                <c:pt idx="95">
                  <c:v>9.5170999999999957</c:v>
                </c:pt>
                <c:pt idx="96">
                  <c:v>9.6172799999999956</c:v>
                </c:pt>
                <c:pt idx="97">
                  <c:v>9.7174599999999955</c:v>
                </c:pt>
                <c:pt idx="98">
                  <c:v>9.8176399999999955</c:v>
                </c:pt>
                <c:pt idx="99">
                  <c:v>9.9178199999999954</c:v>
                </c:pt>
                <c:pt idx="100">
                  <c:v>10.017999999999995</c:v>
                </c:pt>
              </c:numCache>
            </c:numRef>
          </c:xVal>
          <c:yVal>
            <c:numRef>
              <c:f>'13121_Biphasic'!$C$41:$C$141</c:f>
              <c:numCache>
                <c:formatCode>0.0000</c:formatCode>
                <c:ptCount val="101"/>
                <c:pt idx="0">
                  <c:v>7.9656639173949682</c:v>
                </c:pt>
                <c:pt idx="1">
                  <c:v>7.8717354614544908</c:v>
                </c:pt>
                <c:pt idx="2">
                  <c:v>7.7778323595869328</c:v>
                </c:pt>
                <c:pt idx="3">
                  <c:v>7.68395912328271</c:v>
                </c:pt>
                <c:pt idx="4">
                  <c:v>7.590121061934</c:v>
                </c:pt>
                <c:pt idx="5">
                  <c:v>7.4963244220626111</c:v>
                </c:pt>
                <c:pt idx="6">
                  <c:v>7.4025765501096172</c:v>
                </c:pt>
                <c:pt idx="7">
                  <c:v>7.3088860824892405</c:v>
                </c:pt>
                <c:pt idx="8">
                  <c:v>7.2152631670788043</c:v>
                </c:pt>
                <c:pt idx="9">
                  <c:v>7.1217197207989109</c:v>
                </c:pt>
                <c:pt idx="10">
                  <c:v>7.0282697284102866</c:v>
                </c:pt>
                <c:pt idx="11">
                  <c:v>6.9655514544460999</c:v>
                </c:pt>
                <c:pt idx="12">
                  <c:v>6.8417185096076159</c:v>
                </c:pt>
                <c:pt idx="13">
                  <c:v>6.7486589713325351</c:v>
                </c:pt>
                <c:pt idx="14">
                  <c:v>6.6557772416812666</c:v>
                </c:pt>
                <c:pt idx="15">
                  <c:v>6.5631039707092116</c:v>
                </c:pt>
                <c:pt idx="16">
                  <c:v>6.4706748559058589</c:v>
                </c:pt>
                <c:pt idx="17">
                  <c:v>6.3785313845152682</c:v>
                </c:pt>
                <c:pt idx="18">
                  <c:v>6.2867216514894109</c:v>
                </c:pt>
                <c:pt idx="19">
                  <c:v>6.1953012475300513</c:v>
                </c:pt>
                <c:pt idx="20">
                  <c:v>6.104334205077361</c:v>
                </c:pt>
                <c:pt idx="21">
                  <c:v>6.013893981128267</c:v>
                </c:pt>
                <c:pt idx="22">
                  <c:v>5.924064444007489</c:v>
                </c:pt>
                <c:pt idx="23">
                  <c:v>5.8349408163951733</c:v>
                </c:pt>
                <c:pt idx="24">
                  <c:v>5.7466305090487406</c:v>
                </c:pt>
                <c:pt idx="25">
                  <c:v>5.6592537592571057</c:v>
                </c:pt>
                <c:pt idx="26">
                  <c:v>5.5729439664237521</c:v>
                </c:pt>
                <c:pt idx="27">
                  <c:v>5.4878475966630802</c:v>
                </c:pt>
                <c:pt idx="28">
                  <c:v>5.4041235126263665</c:v>
                </c:pt>
                <c:pt idx="29">
                  <c:v>5.3219415790984872</c:v>
                </c:pt>
                <c:pt idx="30">
                  <c:v>5.241480405546012</c:v>
                </c:pt>
                <c:pt idx="31">
                  <c:v>5.1629241204178538</c:v>
                </c:pt>
                <c:pt idx="32">
                  <c:v>5.0864581340580362</c:v>
                </c:pt>
                <c:pt idx="33">
                  <c:v>5.0122639395777568</c:v>
                </c:pt>
                <c:pt idx="34">
                  <c:v>4.9405131198989398</c:v>
                </c:pt>
                <c:pt idx="35">
                  <c:v>4.8713608622563571</c:v>
                </c:pt>
                <c:pt idx="36">
                  <c:v>4.8049394080725492</c:v>
                </c:pt>
                <c:pt idx="37">
                  <c:v>4.7413519596210003</c:v>
                </c:pt>
                <c:pt idx="38">
                  <c:v>4.680667598299717</c:v>
                </c:pt>
                <c:pt idx="39">
                  <c:v>4.622917723397193</c:v>
                </c:pt>
                <c:pt idx="40">
                  <c:v>4.5680943911467278</c:v>
                </c:pt>
                <c:pt idx="41">
                  <c:v>4.5161507374275338</c:v>
                </c:pt>
                <c:pt idx="42">
                  <c:v>4.4670034370813072</c:v>
                </c:pt>
                <c:pt idx="43">
                  <c:v>4.4205369312165983</c:v>
                </c:pt>
                <c:pt idx="44">
                  <c:v>4.3766089813676032</c:v>
                </c:pt>
                <c:pt idx="45">
                  <c:v>4.3350570129518351</c:v>
                </c:pt>
                <c:pt idx="46">
                  <c:v>4.2957046979082829</c:v>
                </c:pt>
                <c:pt idx="47">
                  <c:v>4.2583682869077553</c:v>
                </c:pt>
                <c:pt idx="48">
                  <c:v>4.222862311737444</c:v>
                </c:pt>
                <c:pt idx="49">
                  <c:v>4.1890044106445892</c:v>
                </c:pt>
                <c:pt idx="50">
                  <c:v>4.1566191588117576</c:v>
                </c:pt>
                <c:pt idx="51">
                  <c:v>4.1255408953689265</c:v>
                </c:pt>
                <c:pt idx="52">
                  <c:v>4.0956156186901849</c:v>
                </c:pt>
                <c:pt idx="53">
                  <c:v>4.0667020718551834</c:v>
                </c:pt>
                <c:pt idx="54">
                  <c:v>4.0386721637676084</c:v>
                </c:pt>
                <c:pt idx="55">
                  <c:v>4.0114108746937225</c:v>
                </c:pt>
                <c:pt idx="56">
                  <c:v>3.9848157845851513</c:v>
                </c:pt>
                <c:pt idx="57">
                  <c:v>3.9587963443948553</c:v>
                </c:pt>
                <c:pt idx="58">
                  <c:v>3.9332729892624982</c:v>
                </c:pt>
                <c:pt idx="59">
                  <c:v>3.9081761710856302</c:v>
                </c:pt>
                <c:pt idx="60">
                  <c:v>3.8834453685074379</c:v>
                </c:pt>
                <c:pt idx="61" formatCode="0.000">
                  <c:v>3.8590281156828334</c:v>
                </c:pt>
                <c:pt idx="62" formatCode="0.000">
                  <c:v>3.834879077614417</c:v>
                </c:pt>
                <c:pt idx="63" formatCode="0.000">
                  <c:v>3.8109591892528281</c:v>
                </c:pt>
                <c:pt idx="64" formatCode="0.000">
                  <c:v>3.787234867589433</c:v>
                </c:pt>
                <c:pt idx="65" formatCode="0.000">
                  <c:v>3.7636773002031445</c:v>
                </c:pt>
                <c:pt idx="66" formatCode="0.000">
                  <c:v>3.7402618097206446</c:v>
                </c:pt>
                <c:pt idx="67" formatCode="0.000">
                  <c:v>3.716967291011243</c:v>
                </c:pt>
                <c:pt idx="68" formatCode="0.000">
                  <c:v>3.6937757163223779</c:v>
                </c:pt>
                <c:pt idx="69" formatCode="0.000">
                  <c:v>3.6706717026903943</c:v>
                </c:pt>
                <c:pt idx="70" formatCode="0.000">
                  <c:v>3.6476421356137516</c:v>
                </c:pt>
                <c:pt idx="71" formatCode="0.000">
                  <c:v>3.6246758429837787</c:v>
                </c:pt>
                <c:pt idx="72" formatCode="0.000">
                  <c:v>3.6017633135061207</c:v>
                </c:pt>
                <c:pt idx="73" formatCode="0.000">
                  <c:v>3.5788964542226749</c:v>
                </c:pt>
                <c:pt idx="74" formatCode="0.000">
                  <c:v>3.5560683821943275</c:v>
                </c:pt>
                <c:pt idx="75" formatCode="0.000">
                  <c:v>3.533273245884649</c:v>
                </c:pt>
                <c:pt idx="76" formatCode="0.000">
                  <c:v>3.5105060722639019</c:v>
                </c:pt>
                <c:pt idx="77" formatCode="0.000">
                  <c:v>3.4877626361126302</c:v>
                </c:pt>
                <c:pt idx="78" formatCode="0.000">
                  <c:v>3.4650393484332644</c:v>
                </c:pt>
                <c:pt idx="79" formatCode="0.000">
                  <c:v>3.4423331612709287</c:v>
                </c:pt>
                <c:pt idx="80" formatCode="0.000">
                  <c:v>3.4196414865987341</c:v>
                </c:pt>
                <c:pt idx="81" formatCode="0.000">
                  <c:v>3.3969621272383899</c:v>
                </c:pt>
                <c:pt idx="82" formatCode="0.000">
                  <c:v>3.3742932180657901</c:v>
                </c:pt>
                <c:pt idx="83" formatCode="0.000">
                  <c:v>3.3516331759957296</c:v>
                </c:pt>
                <c:pt idx="84" formatCode="0.000">
                  <c:v>3.3289806574532026</c:v>
                </c:pt>
                <c:pt idx="85" formatCode="0.000">
                  <c:v>3.3063345222238159</c:v>
                </c:pt>
                <c:pt idx="86" formatCode="0.000">
                  <c:v>3.2836938027359945</c:v>
                </c:pt>
                <c:pt idx="87" formatCode="0.000">
                  <c:v>3.2610576779656189</c:v>
                </c:pt>
                <c:pt idx="88" formatCode="0.000">
                  <c:v>3.2384254512724384</c:v>
                </c:pt>
                <c:pt idx="89" formatCode="0.000">
                  <c:v>3.2157965315793895</c:v>
                </c:pt>
                <c:pt idx="90" formatCode="0.000">
                  <c:v>3.1931704173931701</c:v>
                </c:pt>
                <c:pt idx="91" formatCode="0.000">
                  <c:v>3.1705466832389666</c:v>
                </c:pt>
                <c:pt idx="92" formatCode="0.000">
                  <c:v>3.1479249681459311</c:v>
                </c:pt>
                <c:pt idx="93" formatCode="0.000">
                  <c:v>3.1253049658743235</c:v>
                </c:pt>
                <c:pt idx="94" formatCode="0.000">
                  <c:v>3.1026864166215704</c:v>
                </c:pt>
                <c:pt idx="95" formatCode="0.000">
                  <c:v>3.0800690999839251</c:v>
                </c:pt>
                <c:pt idx="96" formatCode="0.000">
                  <c:v>3.0574528289839993</c:v>
                </c:pt>
                <c:pt idx="97" formatCode="0.000">
                  <c:v>3.0348374450030082</c:v>
                </c:pt>
                <c:pt idx="98" formatCode="0.000">
                  <c:v>3.0122228134808653</c:v>
                </c:pt>
                <c:pt idx="99" formatCode="0.000">
                  <c:v>2.989608820267919</c:v>
                </c:pt>
                <c:pt idx="100" formatCode="0.000">
                  <c:v>2.9669953685296671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376080"/>
        <c:axId val="357990000"/>
      </c:scatterChart>
      <c:valAx>
        <c:axId val="35737608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7990000"/>
        <c:crosses val="autoZero"/>
        <c:crossBetween val="midCat"/>
      </c:valAx>
      <c:valAx>
        <c:axId val="357990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Log CFU/ml</a:t>
                </a:r>
                <a:r>
                  <a:rPr lang="en-GB" b="0" baseline="30000"/>
                  <a:t>--1</a:t>
                </a:r>
                <a:endParaRPr lang="en-GB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73760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'13126_Coroller'!$A$2:$A$19</c:f>
              <c:numCache>
                <c:formatCode>0.00</c:formatCode>
                <c:ptCount val="1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1E-3</c:v>
                </c:pt>
                <c:pt idx="7">
                  <c:v>2.0009999999999999</c:v>
                </c:pt>
                <c:pt idx="8">
                  <c:v>4.0010000000000003</c:v>
                </c:pt>
                <c:pt idx="9">
                  <c:v>6.0010000000000003</c:v>
                </c:pt>
                <c:pt idx="10">
                  <c:v>8.0009999999999994</c:v>
                </c:pt>
                <c:pt idx="11">
                  <c:v>10.000999999999999</c:v>
                </c:pt>
                <c:pt idx="12">
                  <c:v>1.5E-3</c:v>
                </c:pt>
                <c:pt idx="13">
                  <c:v>2.0015000000000001</c:v>
                </c:pt>
                <c:pt idx="14">
                  <c:v>4.0015000000000001</c:v>
                </c:pt>
                <c:pt idx="15">
                  <c:v>6.0015000000000001</c:v>
                </c:pt>
                <c:pt idx="16">
                  <c:v>8.0015000000000001</c:v>
                </c:pt>
                <c:pt idx="17">
                  <c:v>10.0015</c:v>
                </c:pt>
              </c:numCache>
            </c:numRef>
          </c:xVal>
          <c:yVal>
            <c:numRef>
              <c:f>'13126_Coroller'!$B$2:$B$19</c:f>
              <c:numCache>
                <c:formatCode>0.00</c:formatCode>
                <c:ptCount val="18"/>
                <c:pt idx="0">
                  <c:v>8.2379999999999995</c:v>
                </c:pt>
                <c:pt idx="1">
                  <c:v>7.4314</c:v>
                </c:pt>
                <c:pt idx="2">
                  <c:v>6.2122000000000002</c:v>
                </c:pt>
                <c:pt idx="3">
                  <c:v>4.4314</c:v>
                </c:pt>
                <c:pt idx="4">
                  <c:v>3.6720999999999999</c:v>
                </c:pt>
                <c:pt idx="5">
                  <c:v>3.3616999999999999</c:v>
                </c:pt>
                <c:pt idx="6">
                  <c:v>8.1239000000000008</c:v>
                </c:pt>
                <c:pt idx="7">
                  <c:v>7.1847000000000003</c:v>
                </c:pt>
                <c:pt idx="8">
                  <c:v>5.5682</c:v>
                </c:pt>
                <c:pt idx="9">
                  <c:v>3.7993000000000001</c:v>
                </c:pt>
                <c:pt idx="10">
                  <c:v>4.0128000000000004</c:v>
                </c:pt>
                <c:pt idx="11">
                  <c:v>3.1139000000000001</c:v>
                </c:pt>
                <c:pt idx="12">
                  <c:v>7.9394999999999998</c:v>
                </c:pt>
                <c:pt idx="13">
                  <c:v>7.0530999999999997</c:v>
                </c:pt>
                <c:pt idx="14">
                  <c:v>5.9031000000000002</c:v>
                </c:pt>
                <c:pt idx="15">
                  <c:v>3.6720999999999999</c:v>
                </c:pt>
                <c:pt idx="16">
                  <c:v>3.3010000000000002</c:v>
                </c:pt>
                <c:pt idx="17">
                  <c:v>2.8451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'13126_Coroller'!$A$23:$A$122</c:f>
              <c:numCache>
                <c:formatCode>0.000</c:formatCode>
                <c:ptCount val="100"/>
                <c:pt idx="0">
                  <c:v>0</c:v>
                </c:pt>
                <c:pt idx="1">
                  <c:v>0.10001500000000001</c:v>
                </c:pt>
                <c:pt idx="2">
                  <c:v>0.20003000000000001</c:v>
                </c:pt>
                <c:pt idx="3">
                  <c:v>0.30004500000000001</c:v>
                </c:pt>
                <c:pt idx="4">
                  <c:v>0.40006000000000003</c:v>
                </c:pt>
                <c:pt idx="5">
                  <c:v>0.50007500000000005</c:v>
                </c:pt>
                <c:pt idx="6">
                  <c:v>0.60009000000000001</c:v>
                </c:pt>
                <c:pt idx="7">
                  <c:v>0.70010499999999998</c:v>
                </c:pt>
                <c:pt idx="8">
                  <c:v>0.80011999999999994</c:v>
                </c:pt>
                <c:pt idx="9">
                  <c:v>0.90013499999999991</c:v>
                </c:pt>
                <c:pt idx="10">
                  <c:v>1.0001499999999999</c:v>
                </c:pt>
                <c:pt idx="11">
                  <c:v>1.1001649999999998</c:v>
                </c:pt>
                <c:pt idx="12">
                  <c:v>1.2001799999999998</c:v>
                </c:pt>
                <c:pt idx="13">
                  <c:v>1.3001949999999998</c:v>
                </c:pt>
                <c:pt idx="14">
                  <c:v>1.4002099999999997</c:v>
                </c:pt>
                <c:pt idx="15">
                  <c:v>1.5002249999999997</c:v>
                </c:pt>
                <c:pt idx="16">
                  <c:v>1.6002399999999997</c:v>
                </c:pt>
                <c:pt idx="17">
                  <c:v>1.7002549999999996</c:v>
                </c:pt>
                <c:pt idx="18">
                  <c:v>1.8002699999999996</c:v>
                </c:pt>
                <c:pt idx="19">
                  <c:v>1.9002849999999996</c:v>
                </c:pt>
                <c:pt idx="20">
                  <c:v>2.0002999999999997</c:v>
                </c:pt>
                <c:pt idx="21">
                  <c:v>2.1003149999999997</c:v>
                </c:pt>
                <c:pt idx="22">
                  <c:v>2.2003299999999997</c:v>
                </c:pt>
                <c:pt idx="23">
                  <c:v>2.3003449999999996</c:v>
                </c:pt>
                <c:pt idx="24">
                  <c:v>2.4003599999999996</c:v>
                </c:pt>
                <c:pt idx="25">
                  <c:v>2.5003749999999996</c:v>
                </c:pt>
                <c:pt idx="26">
                  <c:v>2.6003899999999995</c:v>
                </c:pt>
                <c:pt idx="27">
                  <c:v>2.7004049999999995</c:v>
                </c:pt>
                <c:pt idx="28">
                  <c:v>2.8004199999999995</c:v>
                </c:pt>
                <c:pt idx="29">
                  <c:v>2.9004349999999994</c:v>
                </c:pt>
                <c:pt idx="30">
                  <c:v>3.0004499999999994</c:v>
                </c:pt>
                <c:pt idx="31">
                  <c:v>3.1004649999999994</c:v>
                </c:pt>
                <c:pt idx="32">
                  <c:v>3.2004799999999993</c:v>
                </c:pt>
                <c:pt idx="33">
                  <c:v>3.3004949999999993</c:v>
                </c:pt>
                <c:pt idx="34">
                  <c:v>3.4005099999999993</c:v>
                </c:pt>
                <c:pt idx="35">
                  <c:v>3.5005249999999992</c:v>
                </c:pt>
                <c:pt idx="36">
                  <c:v>3.6005399999999992</c:v>
                </c:pt>
                <c:pt idx="37">
                  <c:v>3.7005549999999992</c:v>
                </c:pt>
                <c:pt idx="38">
                  <c:v>3.8005699999999991</c:v>
                </c:pt>
                <c:pt idx="39">
                  <c:v>3.9005849999999991</c:v>
                </c:pt>
                <c:pt idx="40">
                  <c:v>4.0005999999999995</c:v>
                </c:pt>
                <c:pt idx="41">
                  <c:v>4.1006149999999995</c:v>
                </c:pt>
                <c:pt idx="42">
                  <c:v>4.2006299999999994</c:v>
                </c:pt>
                <c:pt idx="43">
                  <c:v>4.3006449999999994</c:v>
                </c:pt>
                <c:pt idx="44">
                  <c:v>4.4006599999999993</c:v>
                </c:pt>
                <c:pt idx="45">
                  <c:v>4.5006749999999993</c:v>
                </c:pt>
                <c:pt idx="46">
                  <c:v>4.6006899999999993</c:v>
                </c:pt>
                <c:pt idx="47">
                  <c:v>4.7007049999999992</c:v>
                </c:pt>
                <c:pt idx="48">
                  <c:v>4.8007199999999992</c:v>
                </c:pt>
                <c:pt idx="49">
                  <c:v>4.9007349999999992</c:v>
                </c:pt>
                <c:pt idx="50">
                  <c:v>5.0007499999999991</c:v>
                </c:pt>
                <c:pt idx="51">
                  <c:v>5.1007649999999991</c:v>
                </c:pt>
                <c:pt idx="52">
                  <c:v>5.2007799999999991</c:v>
                </c:pt>
                <c:pt idx="53">
                  <c:v>5.300794999999999</c:v>
                </c:pt>
                <c:pt idx="54">
                  <c:v>5.400809999999999</c:v>
                </c:pt>
                <c:pt idx="55">
                  <c:v>5.500824999999999</c:v>
                </c:pt>
                <c:pt idx="56">
                  <c:v>5.6008399999999989</c:v>
                </c:pt>
                <c:pt idx="57">
                  <c:v>5.7008549999999989</c:v>
                </c:pt>
                <c:pt idx="58">
                  <c:v>5.8008699999999989</c:v>
                </c:pt>
                <c:pt idx="59">
                  <c:v>5.9008849999999988</c:v>
                </c:pt>
                <c:pt idx="60">
                  <c:v>6.0008999999999988</c:v>
                </c:pt>
                <c:pt idx="61">
                  <c:v>6.1009149999999988</c:v>
                </c:pt>
                <c:pt idx="62">
                  <c:v>6.2009299999999987</c:v>
                </c:pt>
                <c:pt idx="63">
                  <c:v>6.3009449999999987</c:v>
                </c:pt>
                <c:pt idx="64">
                  <c:v>6.4009599999999987</c:v>
                </c:pt>
                <c:pt idx="65">
                  <c:v>6.5009749999999986</c:v>
                </c:pt>
                <c:pt idx="66">
                  <c:v>6.6009899999999986</c:v>
                </c:pt>
                <c:pt idx="67">
                  <c:v>6.7010049999999985</c:v>
                </c:pt>
                <c:pt idx="68">
                  <c:v>6.8010199999999985</c:v>
                </c:pt>
                <c:pt idx="69">
                  <c:v>6.9010349999999985</c:v>
                </c:pt>
                <c:pt idx="70">
                  <c:v>7.0010499999999984</c:v>
                </c:pt>
                <c:pt idx="71">
                  <c:v>7.1010649999999984</c:v>
                </c:pt>
                <c:pt idx="72">
                  <c:v>7.2010799999999984</c:v>
                </c:pt>
                <c:pt idx="73">
                  <c:v>7.3010949999999983</c:v>
                </c:pt>
                <c:pt idx="74">
                  <c:v>7.4011099999999983</c:v>
                </c:pt>
                <c:pt idx="75">
                  <c:v>7.5011249999999983</c:v>
                </c:pt>
                <c:pt idx="76">
                  <c:v>7.6011399999999982</c:v>
                </c:pt>
                <c:pt idx="77">
                  <c:v>7.7011549999999982</c:v>
                </c:pt>
                <c:pt idx="78">
                  <c:v>7.8011699999999982</c:v>
                </c:pt>
                <c:pt idx="79">
                  <c:v>7.9011849999999981</c:v>
                </c:pt>
                <c:pt idx="80">
                  <c:v>8.001199999999999</c:v>
                </c:pt>
                <c:pt idx="81">
                  <c:v>8.1012149999999998</c:v>
                </c:pt>
                <c:pt idx="82">
                  <c:v>8.2012300000000007</c:v>
                </c:pt>
                <c:pt idx="83">
                  <c:v>8.3012450000000015</c:v>
                </c:pt>
                <c:pt idx="84">
                  <c:v>8.4012600000000024</c:v>
                </c:pt>
                <c:pt idx="85">
                  <c:v>8.5012750000000032</c:v>
                </c:pt>
                <c:pt idx="86">
                  <c:v>8.6012900000000041</c:v>
                </c:pt>
                <c:pt idx="87">
                  <c:v>8.701305000000005</c:v>
                </c:pt>
                <c:pt idx="88">
                  <c:v>8.8013200000000058</c:v>
                </c:pt>
                <c:pt idx="89">
                  <c:v>8.9013350000000067</c:v>
                </c:pt>
                <c:pt idx="90">
                  <c:v>9.0013500000000075</c:v>
                </c:pt>
                <c:pt idx="91">
                  <c:v>9.1013650000000084</c:v>
                </c:pt>
                <c:pt idx="92">
                  <c:v>9.2013800000000092</c:v>
                </c:pt>
                <c:pt idx="93">
                  <c:v>9.3013950000000101</c:v>
                </c:pt>
                <c:pt idx="94">
                  <c:v>9.4014100000000109</c:v>
                </c:pt>
                <c:pt idx="95">
                  <c:v>9.5014250000000118</c:v>
                </c:pt>
                <c:pt idx="96">
                  <c:v>9.6014400000000126</c:v>
                </c:pt>
                <c:pt idx="97">
                  <c:v>9.7014550000000135</c:v>
                </c:pt>
                <c:pt idx="98">
                  <c:v>9.8014700000000143</c:v>
                </c:pt>
                <c:pt idx="99">
                  <c:v>9.9014850000000152</c:v>
                </c:pt>
              </c:numCache>
            </c:numRef>
          </c:xVal>
          <c:yVal>
            <c:numRef>
              <c:f>'13126_Coroller'!$C$23:$C$122</c:f>
              <c:numCache>
                <c:formatCode>0.000</c:formatCode>
                <c:ptCount val="100"/>
                <c:pt idx="0">
                  <c:v>8.0472954535567691</c:v>
                </c:pt>
                <c:pt idx="1">
                  <c:v>8.0427286686878876</c:v>
                </c:pt>
                <c:pt idx="2">
                  <c:v>8.0326424958996654</c:v>
                </c:pt>
                <c:pt idx="3">
                  <c:v>8.0183153706967882</c:v>
                </c:pt>
                <c:pt idx="4">
                  <c:v>8.000280299003478</c:v>
                </c:pt>
                <c:pt idx="5">
                  <c:v>7.9788675905160549</c:v>
                </c:pt>
                <c:pt idx="6">
                  <c:v>7.9543113096198299</c:v>
                </c:pt>
                <c:pt idx="7">
                  <c:v>7.9267899908350454</c:v>
                </c:pt>
                <c:pt idx="8">
                  <c:v>7.8964463987074875</c:v>
                </c:pt>
                <c:pt idx="9">
                  <c:v>7.8633985330640677</c:v>
                </c:pt>
                <c:pt idx="10">
                  <c:v>7.8277463477674667</c:v>
                </c:pt>
                <c:pt idx="11">
                  <c:v>7.7895761335863538</c:v>
                </c:pt>
                <c:pt idx="12">
                  <c:v>7.7489635251575972</c:v>
                </c:pt>
                <c:pt idx="13">
                  <c:v>7.7059756479771941</c:v>
                </c:pt>
                <c:pt idx="14">
                  <c:v>7.660672702215332</c:v>
                </c:pt>
                <c:pt idx="15">
                  <c:v>7.6131091636416164</c:v>
                </c:pt>
                <c:pt idx="16">
                  <c:v>7.5633347162111235</c:v>
                </c:pt>
                <c:pt idx="17">
                  <c:v>7.5113949919359273</c:v>
                </c:pt>
                <c:pt idx="18">
                  <c:v>7.4573321696818358</c:v>
                </c:pt>
                <c:pt idx="19">
                  <c:v>7.4011854692639947</c:v>
                </c:pt>
                <c:pt idx="20">
                  <c:v>7.3429915672468145</c:v>
                </c:pt>
                <c:pt idx="21">
                  <c:v>7.2827849542260852</c:v>
                </c:pt>
                <c:pt idx="22">
                  <c:v>7.220598248927689</c:v>
                </c:pt>
                <c:pt idx="23">
                  <c:v>7.1564624814972815</c:v>
                </c:pt>
                <c:pt idx="24">
                  <c:v>7.0904073564482566</c:v>
                </c:pt>
                <c:pt idx="25">
                  <c:v>7.0224615046166665</c:v>
                </c:pt>
                <c:pt idx="26">
                  <c:v>6.9526527329844754</c:v>
                </c:pt>
                <c:pt idx="27">
                  <c:v>6.8810082812916811</c:v>
                </c:pt>
                <c:pt idx="28">
                  <c:v>6.8075550949316828</c:v>
                </c:pt>
                <c:pt idx="29">
                  <c:v>6.7323201247223432</c:v>
                </c:pt>
                <c:pt idx="30">
                  <c:v>6.655330665812488</c:v>
                </c:pt>
                <c:pt idx="31">
                  <c:v>6.5766147502976038</c:v>
                </c:pt>
                <c:pt idx="32">
                  <c:v>6.4962016111875904</c:v>
                </c:pt>
                <c:pt idx="33">
                  <c:v>6.4141222393309913</c:v>
                </c:pt>
                <c:pt idx="34">
                  <c:v>6.330410059915919</c:v>
                </c:pt>
                <c:pt idx="35">
                  <c:v>6.2451017614143227</c:v>
                </c:pt>
                <c:pt idx="36">
                  <c:v>6.1582383174821587</c:v>
                </c:pt>
                <c:pt idx="37">
                  <c:v>6.0698662514944992</c:v>
                </c:pt>
                <c:pt idx="38">
                  <c:v>5.980039204080807</c:v>
                </c:pt>
                <c:pt idx="39">
                  <c:v>5.8888198759824624</c:v>
                </c:pt>
                <c:pt idx="40">
                  <c:v>5.7962824310767367</c:v>
                </c:pt>
                <c:pt idx="41">
                  <c:v>5.7025154560061706</c:v>
                </c:pt>
                <c:pt idx="42">
                  <c:v>5.6076255807376612</c:v>
                </c:pt>
                <c:pt idx="43">
                  <c:v>5.5117418637549473</c:v>
                </c:pt>
                <c:pt idx="44">
                  <c:v>5.4150210286805169</c:v>
                </c:pt>
                <c:pt idx="45">
                  <c:v>5.3176535940158294</c:v>
                </c:pt>
                <c:pt idx="46">
                  <c:v>5.2198708473047146</c:v>
                </c:pt>
                <c:pt idx="47">
                  <c:v>5.1219524569291099</c:v>
                </c:pt>
                <c:pt idx="48">
                  <c:v>5.0242342632840131</c:v>
                </c:pt>
                <c:pt idx="49">
                  <c:v>4.9271154243757307</c:v>
                </c:pt>
                <c:pt idx="50">
                  <c:v>4.8310636061871719</c:v>
                </c:pt>
                <c:pt idx="51">
                  <c:v>4.7366163484643922</c:v>
                </c:pt>
                <c:pt idx="52">
                  <c:v>4.64437622703859</c:v>
                </c:pt>
                <c:pt idx="53">
                  <c:v>4.5549972139766099</c:v>
                </c:pt>
                <c:pt idx="54">
                  <c:v>4.4691600547611108</c:v>
                </c:pt>
                <c:pt idx="55">
                  <c:v>4.3875358972706762</c:v>
                </c:pt>
                <c:pt idx="56">
                  <c:v>4.3107399682918111</c:v>
                </c:pt>
                <c:pt idx="57">
                  <c:v>4.2392804342642352</c:v>
                </c:pt>
                <c:pt idx="58">
                  <c:v>4.1735106514696012</c:v>
                </c:pt>
                <c:pt idx="59">
                  <c:v>4.1135943119734089</c:v>
                </c:pt>
                <c:pt idx="60">
                  <c:v>4.0594913536110724</c:v>
                </c:pt>
                <c:pt idx="61">
                  <c:v>4.0109679778110507</c:v>
                </c:pt>
                <c:pt idx="62">
                  <c:v>3.9676282725763512</c:v>
                </c:pt>
                <c:pt idx="63">
                  <c:v>3.9289600908205404</c:v>
                </c:pt>
                <c:pt idx="64">
                  <c:v>3.8943857321468132</c:v>
                </c:pt>
                <c:pt idx="65">
                  <c:v>3.8633088985264616</c:v>
                </c:pt>
                <c:pt idx="66">
                  <c:v>3.8351522982313084</c:v>
                </c:pt>
                <c:pt idx="67">
                  <c:v>3.8093836523143421</c:v>
                </c:pt>
                <c:pt idx="68">
                  <c:v>3.7855305685676313</c:v>
                </c:pt>
                <c:pt idx="69">
                  <c:v>3.7631863276194712</c:v>
                </c:pt>
                <c:pt idx="70">
                  <c:v>3.7420091663367647</c:v>
                </c:pt>
                <c:pt idx="71">
                  <c:v>3.7217174910386701</c:v>
                </c:pt>
                <c:pt idx="72">
                  <c:v>3.7020829659276724</c:v>
                </c:pt>
                <c:pt idx="73">
                  <c:v>3.6829228579934319</c:v>
                </c:pt>
                <c:pt idx="74">
                  <c:v>3.6640925187388493</c:v>
                </c:pt>
                <c:pt idx="75">
                  <c:v>3.645478498014354</c:v>
                </c:pt>
                <c:pt idx="76">
                  <c:v>3.6269925179704297</c:v>
                </c:pt>
                <c:pt idx="77">
                  <c:v>3.6085663653082705</c:v>
                </c:pt>
                <c:pt idx="78">
                  <c:v>3.5901476618541794</c:v>
                </c:pt>
                <c:pt idx="79">
                  <c:v>3.5716964238040947</c:v>
                </c:pt>
                <c:pt idx="80">
                  <c:v>3.5531823008178307</c:v>
                </c:pt>
                <c:pt idx="81">
                  <c:v>3.5345823848029503</c:v>
                </c:pt>
                <c:pt idx="82">
                  <c:v>3.515879486340705</c:v>
                </c:pt>
                <c:pt idx="83">
                  <c:v>3.4970607890534313</c:v>
                </c:pt>
                <c:pt idx="84">
                  <c:v>3.4781168057308611</c:v>
                </c:pt>
                <c:pt idx="85">
                  <c:v>3.459040573052365</c:v>
                </c:pt>
                <c:pt idx="86">
                  <c:v>3.4398270334540286</c:v>
                </c:pt>
                <c:pt idx="87">
                  <c:v>3.420472562791077</c:v>
                </c:pt>
                <c:pt idx="88">
                  <c:v>3.4009746109161108</c:v>
                </c:pt>
                <c:pt idx="89">
                  <c:v>3.3813314292539265</c:v>
                </c:pt>
                <c:pt idx="90">
                  <c:v>3.3615418650879927</c:v>
                </c:pt>
                <c:pt idx="91">
                  <c:v>3.3416052067817867</c:v>
                </c:pt>
                <c:pt idx="92">
                  <c:v>3.3215210677315401</c:v>
                </c:pt>
                <c:pt idx="93">
                  <c:v>3.3012892996575594</c:v>
                </c:pt>
                <c:pt idx="94">
                  <c:v>3.28090992803725</c:v>
                </c:pt>
                <c:pt idx="95">
                  <c:v>3.26038310418893</c:v>
                </c:pt>
                <c:pt idx="96">
                  <c:v>3.2397090698337663</c:v>
                </c:pt>
                <c:pt idx="97">
                  <c:v>3.2188881309771493</c:v>
                </c:pt>
                <c:pt idx="98">
                  <c:v>3.1979206387271293</c:v>
                </c:pt>
                <c:pt idx="99">
                  <c:v>3.1768069752595753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990784"/>
        <c:axId val="357991176"/>
      </c:scatterChart>
      <c:valAx>
        <c:axId val="3579907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7991176"/>
        <c:crosses val="autoZero"/>
        <c:crossBetween val="midCat"/>
      </c:valAx>
      <c:valAx>
        <c:axId val="357991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CFU/ml-1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79907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'13136_Coroller'!$A$2:$A$19</c:f>
              <c:numCache>
                <c:formatCode>0.00</c:formatCode>
                <c:ptCount val="1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1E-3</c:v>
                </c:pt>
                <c:pt idx="7">
                  <c:v>2.0009999999999999</c:v>
                </c:pt>
                <c:pt idx="8">
                  <c:v>4.0010000000000003</c:v>
                </c:pt>
                <c:pt idx="9">
                  <c:v>6.0010000000000003</c:v>
                </c:pt>
                <c:pt idx="10">
                  <c:v>8.0009999999999994</c:v>
                </c:pt>
                <c:pt idx="11">
                  <c:v>10.000999999999999</c:v>
                </c:pt>
                <c:pt idx="12">
                  <c:v>1.5E-3</c:v>
                </c:pt>
                <c:pt idx="13">
                  <c:v>2.0015000000000001</c:v>
                </c:pt>
                <c:pt idx="14">
                  <c:v>4.0015000000000001</c:v>
                </c:pt>
                <c:pt idx="15">
                  <c:v>6.0015000000000001</c:v>
                </c:pt>
                <c:pt idx="16">
                  <c:v>8.0015000000000001</c:v>
                </c:pt>
                <c:pt idx="17">
                  <c:v>10.0015</c:v>
                </c:pt>
              </c:numCache>
            </c:numRef>
          </c:xVal>
          <c:yVal>
            <c:numRef>
              <c:f>'13136_Coroller'!$B$2:$B$19</c:f>
              <c:numCache>
                <c:formatCode>0.00</c:formatCode>
                <c:ptCount val="18"/>
                <c:pt idx="0">
                  <c:v>8.0681999999999992</c:v>
                </c:pt>
                <c:pt idx="1">
                  <c:v>7.5185000000000004</c:v>
                </c:pt>
                <c:pt idx="2">
                  <c:v>6.8864999999999998</c:v>
                </c:pt>
                <c:pt idx="3">
                  <c:v>5.4771000000000001</c:v>
                </c:pt>
                <c:pt idx="4">
                  <c:v>3.2303999999999999</c:v>
                </c:pt>
                <c:pt idx="5">
                  <c:v>2.8451</c:v>
                </c:pt>
                <c:pt idx="6">
                  <c:v>8.2788000000000004</c:v>
                </c:pt>
                <c:pt idx="7">
                  <c:v>7.2625000000000002</c:v>
                </c:pt>
                <c:pt idx="8">
                  <c:v>6.2304000000000004</c:v>
                </c:pt>
                <c:pt idx="9">
                  <c:v>4.3616999999999999</c:v>
                </c:pt>
                <c:pt idx="10">
                  <c:v>3.7782</c:v>
                </c:pt>
                <c:pt idx="11">
                  <c:v>3.2303999999999999</c:v>
                </c:pt>
                <c:pt idx="12">
                  <c:v>8.2121999999999993</c:v>
                </c:pt>
                <c:pt idx="13">
                  <c:v>7.7992999999999997</c:v>
                </c:pt>
                <c:pt idx="14">
                  <c:v>6.7992999999999997</c:v>
                </c:pt>
                <c:pt idx="15">
                  <c:v>5.0414000000000003</c:v>
                </c:pt>
                <c:pt idx="16">
                  <c:v>3.6335000000000002</c:v>
                </c:pt>
                <c:pt idx="17">
                  <c:v>3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'13136_Coroller'!$A$23:$A$122</c:f>
              <c:numCache>
                <c:formatCode>0.000</c:formatCode>
                <c:ptCount val="100"/>
                <c:pt idx="0">
                  <c:v>0</c:v>
                </c:pt>
                <c:pt idx="1">
                  <c:v>0.10001500000000001</c:v>
                </c:pt>
                <c:pt idx="2">
                  <c:v>0.20003000000000001</c:v>
                </c:pt>
                <c:pt idx="3">
                  <c:v>0.30004500000000001</c:v>
                </c:pt>
                <c:pt idx="4">
                  <c:v>0.40006000000000003</c:v>
                </c:pt>
                <c:pt idx="5">
                  <c:v>0.50007500000000005</c:v>
                </c:pt>
                <c:pt idx="6">
                  <c:v>0.60009000000000001</c:v>
                </c:pt>
                <c:pt idx="7">
                  <c:v>0.70010499999999998</c:v>
                </c:pt>
                <c:pt idx="8">
                  <c:v>0.80011999999999994</c:v>
                </c:pt>
                <c:pt idx="9">
                  <c:v>0.90013499999999991</c:v>
                </c:pt>
                <c:pt idx="10">
                  <c:v>1.0001499999999999</c:v>
                </c:pt>
                <c:pt idx="11">
                  <c:v>1.1001649999999998</c:v>
                </c:pt>
                <c:pt idx="12">
                  <c:v>1.2001799999999998</c:v>
                </c:pt>
                <c:pt idx="13">
                  <c:v>1.3001949999999998</c:v>
                </c:pt>
                <c:pt idx="14">
                  <c:v>1.4002099999999997</c:v>
                </c:pt>
                <c:pt idx="15">
                  <c:v>1.5002249999999997</c:v>
                </c:pt>
                <c:pt idx="16">
                  <c:v>1.6002399999999997</c:v>
                </c:pt>
                <c:pt idx="17">
                  <c:v>1.7002549999999996</c:v>
                </c:pt>
                <c:pt idx="18">
                  <c:v>1.8002699999999996</c:v>
                </c:pt>
                <c:pt idx="19">
                  <c:v>1.9002849999999996</c:v>
                </c:pt>
                <c:pt idx="20">
                  <c:v>2.0002999999999997</c:v>
                </c:pt>
                <c:pt idx="21">
                  <c:v>2.1003149999999997</c:v>
                </c:pt>
                <c:pt idx="22">
                  <c:v>2.2003299999999997</c:v>
                </c:pt>
                <c:pt idx="23">
                  <c:v>2.3003449999999996</c:v>
                </c:pt>
                <c:pt idx="24">
                  <c:v>2.4003599999999996</c:v>
                </c:pt>
                <c:pt idx="25">
                  <c:v>2.5003749999999996</c:v>
                </c:pt>
                <c:pt idx="26">
                  <c:v>2.6003899999999995</c:v>
                </c:pt>
                <c:pt idx="27">
                  <c:v>2.7004049999999995</c:v>
                </c:pt>
                <c:pt idx="28">
                  <c:v>2.8004199999999995</c:v>
                </c:pt>
                <c:pt idx="29">
                  <c:v>2.9004349999999994</c:v>
                </c:pt>
                <c:pt idx="30">
                  <c:v>3.0004499999999994</c:v>
                </c:pt>
                <c:pt idx="31">
                  <c:v>3.1004649999999994</c:v>
                </c:pt>
                <c:pt idx="32">
                  <c:v>3.2004799999999993</c:v>
                </c:pt>
                <c:pt idx="33">
                  <c:v>3.3004949999999993</c:v>
                </c:pt>
                <c:pt idx="34">
                  <c:v>3.4005099999999993</c:v>
                </c:pt>
                <c:pt idx="35">
                  <c:v>3.5005249999999992</c:v>
                </c:pt>
                <c:pt idx="36">
                  <c:v>3.6005399999999992</c:v>
                </c:pt>
                <c:pt idx="37">
                  <c:v>3.7005549999999992</c:v>
                </c:pt>
                <c:pt idx="38">
                  <c:v>3.8005699999999991</c:v>
                </c:pt>
                <c:pt idx="39">
                  <c:v>3.9005849999999991</c:v>
                </c:pt>
                <c:pt idx="40">
                  <c:v>4.0005999999999995</c:v>
                </c:pt>
                <c:pt idx="41">
                  <c:v>4.1006149999999995</c:v>
                </c:pt>
                <c:pt idx="42">
                  <c:v>4.2006299999999994</c:v>
                </c:pt>
                <c:pt idx="43">
                  <c:v>4.3006449999999994</c:v>
                </c:pt>
                <c:pt idx="44">
                  <c:v>4.4006599999999993</c:v>
                </c:pt>
                <c:pt idx="45">
                  <c:v>4.5006749999999993</c:v>
                </c:pt>
                <c:pt idx="46">
                  <c:v>4.6006899999999993</c:v>
                </c:pt>
                <c:pt idx="47">
                  <c:v>4.7007049999999992</c:v>
                </c:pt>
                <c:pt idx="48">
                  <c:v>4.8007199999999992</c:v>
                </c:pt>
                <c:pt idx="49">
                  <c:v>4.9007349999999992</c:v>
                </c:pt>
                <c:pt idx="50">
                  <c:v>5.0007499999999991</c:v>
                </c:pt>
                <c:pt idx="51">
                  <c:v>5.1007649999999991</c:v>
                </c:pt>
                <c:pt idx="52">
                  <c:v>5.2007799999999991</c:v>
                </c:pt>
                <c:pt idx="53">
                  <c:v>5.300794999999999</c:v>
                </c:pt>
                <c:pt idx="54">
                  <c:v>5.400809999999999</c:v>
                </c:pt>
                <c:pt idx="55">
                  <c:v>5.500824999999999</c:v>
                </c:pt>
                <c:pt idx="56">
                  <c:v>5.6008399999999989</c:v>
                </c:pt>
                <c:pt idx="57">
                  <c:v>5.7008549999999989</c:v>
                </c:pt>
                <c:pt idx="58">
                  <c:v>5.8008699999999989</c:v>
                </c:pt>
                <c:pt idx="59">
                  <c:v>5.9008849999999988</c:v>
                </c:pt>
                <c:pt idx="60">
                  <c:v>6.0008999999999988</c:v>
                </c:pt>
                <c:pt idx="61">
                  <c:v>6.1009149999999988</c:v>
                </c:pt>
                <c:pt idx="62">
                  <c:v>6.2009299999999987</c:v>
                </c:pt>
                <c:pt idx="63">
                  <c:v>6.3009449999999987</c:v>
                </c:pt>
                <c:pt idx="64">
                  <c:v>6.4009599999999987</c:v>
                </c:pt>
                <c:pt idx="65">
                  <c:v>6.5009749999999986</c:v>
                </c:pt>
                <c:pt idx="66">
                  <c:v>6.6009899999999986</c:v>
                </c:pt>
                <c:pt idx="67">
                  <c:v>6.7010049999999985</c:v>
                </c:pt>
                <c:pt idx="68">
                  <c:v>6.8010199999999985</c:v>
                </c:pt>
                <c:pt idx="69">
                  <c:v>6.9010349999999985</c:v>
                </c:pt>
                <c:pt idx="70">
                  <c:v>7.0010499999999984</c:v>
                </c:pt>
                <c:pt idx="71">
                  <c:v>7.1010649999999984</c:v>
                </c:pt>
                <c:pt idx="72">
                  <c:v>7.2010799999999984</c:v>
                </c:pt>
                <c:pt idx="73">
                  <c:v>7.3010949999999983</c:v>
                </c:pt>
                <c:pt idx="74">
                  <c:v>7.4011099999999983</c:v>
                </c:pt>
                <c:pt idx="75">
                  <c:v>7.5011249999999983</c:v>
                </c:pt>
                <c:pt idx="76">
                  <c:v>7.6011399999999982</c:v>
                </c:pt>
                <c:pt idx="77">
                  <c:v>7.7011549999999982</c:v>
                </c:pt>
                <c:pt idx="78">
                  <c:v>7.8011699999999982</c:v>
                </c:pt>
                <c:pt idx="79">
                  <c:v>7.9011849999999981</c:v>
                </c:pt>
                <c:pt idx="80">
                  <c:v>8.001199999999999</c:v>
                </c:pt>
                <c:pt idx="81">
                  <c:v>8.1012149999999998</c:v>
                </c:pt>
                <c:pt idx="82">
                  <c:v>8.2012300000000007</c:v>
                </c:pt>
                <c:pt idx="83">
                  <c:v>8.3012450000000015</c:v>
                </c:pt>
                <c:pt idx="84">
                  <c:v>8.4012600000000024</c:v>
                </c:pt>
                <c:pt idx="85">
                  <c:v>8.5012750000000032</c:v>
                </c:pt>
                <c:pt idx="86">
                  <c:v>8.6012900000000041</c:v>
                </c:pt>
                <c:pt idx="87">
                  <c:v>8.701305000000005</c:v>
                </c:pt>
                <c:pt idx="88">
                  <c:v>8.8013200000000058</c:v>
                </c:pt>
                <c:pt idx="89">
                  <c:v>8.9013350000000067</c:v>
                </c:pt>
                <c:pt idx="90">
                  <c:v>9.0013500000000075</c:v>
                </c:pt>
                <c:pt idx="91">
                  <c:v>9.1013650000000084</c:v>
                </c:pt>
                <c:pt idx="92">
                  <c:v>9.2013800000000092</c:v>
                </c:pt>
                <c:pt idx="93">
                  <c:v>9.3013950000000101</c:v>
                </c:pt>
                <c:pt idx="94">
                  <c:v>9.4014100000000109</c:v>
                </c:pt>
                <c:pt idx="95">
                  <c:v>9.5014250000000118</c:v>
                </c:pt>
                <c:pt idx="96">
                  <c:v>9.6014400000000126</c:v>
                </c:pt>
                <c:pt idx="97">
                  <c:v>9.7014550000000135</c:v>
                </c:pt>
                <c:pt idx="98">
                  <c:v>9.8014700000000143</c:v>
                </c:pt>
                <c:pt idx="99">
                  <c:v>9.9014850000000152</c:v>
                </c:pt>
              </c:numCache>
            </c:numRef>
          </c:xVal>
          <c:yVal>
            <c:numRef>
              <c:f>'13136_Coroller'!$C$23:$C$122</c:f>
              <c:numCache>
                <c:formatCode>0.000</c:formatCode>
                <c:ptCount val="100"/>
                <c:pt idx="0">
                  <c:v>8.1383350164893962</c:v>
                </c:pt>
                <c:pt idx="1">
                  <c:v>8.1351377199879149</c:v>
                </c:pt>
                <c:pt idx="2">
                  <c:v>8.1280563209719858</c:v>
                </c:pt>
                <c:pt idx="3">
                  <c:v>8.117983140261039</c:v>
                </c:pt>
                <c:pt idx="4">
                  <c:v>8.1052910325173091</c:v>
                </c:pt>
                <c:pt idx="5">
                  <c:v>8.0902112844235212</c:v>
                </c:pt>
                <c:pt idx="6">
                  <c:v>8.0729078925086402</c:v>
                </c:pt>
                <c:pt idx="7">
                  <c:v>8.053505998032108</c:v>
                </c:pt>
                <c:pt idx="8">
                  <c:v>8.0321056948936764</c:v>
                </c:pt>
                <c:pt idx="9">
                  <c:v>8.0087897227908691</c:v>
                </c:pt>
                <c:pt idx="10">
                  <c:v>7.9836281646991569</c:v>
                </c:pt>
                <c:pt idx="11">
                  <c:v>7.9566815109231479</c:v>
                </c:pt>
                <c:pt idx="12">
                  <c:v>7.9280027603289405</c:v>
                </c:pt>
                <c:pt idx="13">
                  <c:v>7.897638919214951</c:v>
                </c:pt>
                <c:pt idx="14">
                  <c:v>7.8656321051409721</c:v>
                </c:pt>
                <c:pt idx="15">
                  <c:v>7.8320203815683422</c:v>
                </c:pt>
                <c:pt idx="16">
                  <c:v>7.7968384031576798</c:v>
                </c:pt>
                <c:pt idx="17">
                  <c:v>7.7601179242843186</c:v>
                </c:pt>
                <c:pt idx="18">
                  <c:v>7.7218882064707266</c:v>
                </c:pt>
                <c:pt idx="19">
                  <c:v>7.6821763496474125</c:v>
                </c:pt>
                <c:pt idx="20">
                  <c:v>7.6410075650421954</c:v>
                </c:pt>
                <c:pt idx="21">
                  <c:v>7.5984054026865753</c:v>
                </c:pt>
                <c:pt idx="22">
                  <c:v>7.5543919431990858</c:v>
                </c:pt>
                <c:pt idx="23">
                  <c:v>7.5089879611567687</c:v>
                </c:pt>
                <c:pt idx="24">
                  <c:v>7.4622130656806167</c:v>
                </c:pt>
                <c:pt idx="25">
                  <c:v>7.4140858226343891</c:v>
                </c:pt>
                <c:pt idx="26">
                  <c:v>7.3646238619335653</c:v>
                </c:pt>
                <c:pt idx="27">
                  <c:v>7.3138439727916742</c:v>
                </c:pt>
                <c:pt idx="28">
                  <c:v>7.2617621892328694</c:v>
                </c:pt>
                <c:pt idx="29">
                  <c:v>7.2083938678297201</c:v>
                </c:pt>
                <c:pt idx="30">
                  <c:v>7.1537537593540756</c:v>
                </c:pt>
                <c:pt idx="31">
                  <c:v>7.0978560758358284</c:v>
                </c:pt>
                <c:pt idx="32">
                  <c:v>7.040714554395441</c:v>
                </c:pt>
                <c:pt idx="33">
                  <c:v>6.9823425191416195</c:v>
                </c:pt>
                <c:pt idx="34">
                  <c:v>6.9227529423999181</c:v>
                </c:pt>
                <c:pt idx="35">
                  <c:v>6.8619585065582998</c:v>
                </c:pt>
                <c:pt idx="36">
                  <c:v>6.7999716678813868</c:v>
                </c:pt>
                <c:pt idx="37">
                  <c:v>6.7368047237579889</c:v>
                </c:pt>
                <c:pt idx="38">
                  <c:v>6.6724698850102842</c:v>
                </c:pt>
                <c:pt idx="39">
                  <c:v>6.606979355113566</c:v>
                </c:pt>
                <c:pt idx="40">
                  <c:v>6.5403454184607215</c:v>
                </c:pt>
                <c:pt idx="41">
                  <c:v>6.4725805401658452</c:v>
                </c:pt>
                <c:pt idx="42">
                  <c:v>6.403697480349245</c:v>
                </c:pt>
                <c:pt idx="43">
                  <c:v>6.3337094263969762</c:v>
                </c:pt>
                <c:pt idx="44">
                  <c:v>6.2626301473598636</c:v>
                </c:pt>
                <c:pt idx="45">
                  <c:v>6.1904741754706825</c:v>
                </c:pt>
                <c:pt idx="46">
                  <c:v>6.1172570207368384</c:v>
                </c:pt>
                <c:pt idx="47">
                  <c:v>6.0429954257346123</c:v>
                </c:pt>
                <c:pt idx="48">
                  <c:v>5.9677076691148798</c:v>
                </c:pt>
                <c:pt idx="49">
                  <c:v>5.8914139279522386</c:v>
                </c:pt>
                <c:pt idx="50">
                  <c:v>5.8141367109453963</c:v>
                </c:pt>
                <c:pt idx="51">
                  <c:v>5.7359013766087754</c:v>
                </c:pt>
                <c:pt idx="52">
                  <c:v>5.6567367529601968</c:v>
                </c:pt>
                <c:pt idx="53">
                  <c:v>5.5766758777417591</c:v>
                </c:pt>
                <c:pt idx="54">
                  <c:v>5.495756880778031</c:v>
                </c:pt>
                <c:pt idx="55">
                  <c:v>5.4140240324407163</c:v>
                </c:pt>
                <c:pt idx="56">
                  <c:v>5.3315289839617899</c:v>
                </c:pt>
                <c:pt idx="57">
                  <c:v>5.2483322259043454</c:v>
                </c:pt>
                <c:pt idx="58">
                  <c:v>5.1645047895391505</c:v>
                </c:pt>
                <c:pt idx="59">
                  <c:v>5.0801302108471784</c:v>
                </c:pt>
                <c:pt idx="60">
                  <c:v>4.9953067665111774</c:v>
                </c:pt>
                <c:pt idx="61">
                  <c:v>4.9101499730955371</c:v>
                </c:pt>
                <c:pt idx="62">
                  <c:v>4.8247953115418163</c:v>
                </c:pt>
                <c:pt idx="63">
                  <c:v>4.7394010955679029</c:v>
                </c:pt>
                <c:pt idx="64">
                  <c:v>4.6541513410358952</c:v>
                </c:pt>
                <c:pt idx="65">
                  <c:v>4.5692584114265564</c:v>
                </c:pt>
                <c:pt idx="66">
                  <c:v>4.4849651127452148</c:v>
                </c:pt>
                <c:pt idx="67">
                  <c:v>4.4015457957358137</c:v>
                </c:pt>
                <c:pt idx="68">
                  <c:v>4.319305909758663</c:v>
                </c:pt>
                <c:pt idx="69">
                  <c:v>4.2385793694718892</c:v>
                </c:pt>
                <c:pt idx="70">
                  <c:v>4.1597230851906497</c:v>
                </c:pt>
                <c:pt idx="71">
                  <c:v>4.0831081235269879</c:v>
                </c:pt>
                <c:pt idx="72">
                  <c:v>4.0091072571589033</c:v>
                </c:pt>
                <c:pt idx="73">
                  <c:v>3.9380791555164478</c:v>
                </c:pt>
                <c:pt idx="74">
                  <c:v>3.8703501289772992</c:v>
                </c:pt>
                <c:pt idx="75">
                  <c:v>3.8061950538924085</c:v>
                </c:pt>
                <c:pt idx="76">
                  <c:v>3.7458196827759527</c:v>
                </c:pt>
                <c:pt idx="77">
                  <c:v>3.6893467622731544</c:v>
                </c:pt>
                <c:pt idx="78">
                  <c:v>3.636808079532813</c:v>
                </c:pt>
                <c:pt idx="79">
                  <c:v>3.5881437255787514</c:v>
                </c:pt>
                <c:pt idx="80">
                  <c:v>3.5432086831448095</c:v>
                </c:pt>
                <c:pt idx="81">
                  <c:v>3.5017856357926473</c:v>
                </c:pt>
                <c:pt idx="82">
                  <c:v>3.4636019866428898</c:v>
                </c:pt>
                <c:pt idx="83">
                  <c:v>3.4283486792062718</c:v>
                </c:pt>
                <c:pt idx="84">
                  <c:v>3.3956985514182652</c:v>
                </c:pt>
                <c:pt idx="85">
                  <c:v>3.3653224853347794</c:v>
                </c:pt>
                <c:pt idx="86">
                  <c:v>3.3369023210930369</c:v>
                </c:pt>
                <c:pt idx="87">
                  <c:v>3.3101401834171456</c:v>
                </c:pt>
                <c:pt idx="88">
                  <c:v>3.2847643938548647</c:v>
                </c:pt>
                <c:pt idx="89">
                  <c:v>3.260532466844686</c:v>
                </c:pt>
                <c:pt idx="90">
                  <c:v>3.2372318294300846</c:v>
                </c:pt>
                <c:pt idx="91">
                  <c:v>3.2146789110176086</c:v>
                </c:pt>
                <c:pt idx="92">
                  <c:v>3.1927171748507699</c:v>
                </c:pt>
                <c:pt idx="93">
                  <c:v>3.1712145517177093</c:v>
                </c:pt>
                <c:pt idx="94">
                  <c:v>3.1500606196078231</c:v>
                </c:pt>
                <c:pt idx="95">
                  <c:v>3.1291637680796174</c:v>
                </c:pt>
                <c:pt idx="96">
                  <c:v>3.1084485005504634</c:v>
                </c:pt>
                <c:pt idx="97">
                  <c:v>3.0878529628255795</c:v>
                </c:pt>
                <c:pt idx="98">
                  <c:v>3.0673267398616617</c:v>
                </c:pt>
                <c:pt idx="99">
                  <c:v>3.0468289315776103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991960"/>
        <c:axId val="357992352"/>
      </c:scatterChart>
      <c:valAx>
        <c:axId val="3579919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7992352"/>
        <c:crosses val="autoZero"/>
        <c:crossBetween val="midCat"/>
      </c:valAx>
      <c:valAx>
        <c:axId val="357992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79919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'13163_Albert'!$A$2:$A$19</c:f>
              <c:numCache>
                <c:formatCode>0.00</c:formatCode>
                <c:ptCount val="1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1E-3</c:v>
                </c:pt>
                <c:pt idx="7">
                  <c:v>2.0009999999999999</c:v>
                </c:pt>
                <c:pt idx="8">
                  <c:v>4.0010000000000003</c:v>
                </c:pt>
                <c:pt idx="9">
                  <c:v>6.0010000000000003</c:v>
                </c:pt>
                <c:pt idx="10">
                  <c:v>8.0009999999999994</c:v>
                </c:pt>
                <c:pt idx="11">
                  <c:v>10.000999999999999</c:v>
                </c:pt>
                <c:pt idx="12">
                  <c:v>1.5E-3</c:v>
                </c:pt>
                <c:pt idx="13">
                  <c:v>2.0015000000000001</c:v>
                </c:pt>
                <c:pt idx="14">
                  <c:v>4.0015000000000001</c:v>
                </c:pt>
                <c:pt idx="15">
                  <c:v>6.0015000000000001</c:v>
                </c:pt>
                <c:pt idx="16">
                  <c:v>8.0015000000000001</c:v>
                </c:pt>
                <c:pt idx="17">
                  <c:v>10.0015</c:v>
                </c:pt>
              </c:numCache>
            </c:numRef>
          </c:xVal>
          <c:yVal>
            <c:numRef>
              <c:f>'13163_Albert'!$B$2:$B$19</c:f>
              <c:numCache>
                <c:formatCode>0.00</c:formatCode>
                <c:ptCount val="18"/>
                <c:pt idx="0">
                  <c:v>8</c:v>
                </c:pt>
                <c:pt idx="1">
                  <c:v>7.1673</c:v>
                </c:pt>
                <c:pt idx="2">
                  <c:v>6.2788000000000004</c:v>
                </c:pt>
                <c:pt idx="3">
                  <c:v>5.2855999999999996</c:v>
                </c:pt>
                <c:pt idx="4">
                  <c:v>4.0530999999999997</c:v>
                </c:pt>
                <c:pt idx="5">
                  <c:v>3</c:v>
                </c:pt>
                <c:pt idx="6">
                  <c:v>8.1037999999999997</c:v>
                </c:pt>
                <c:pt idx="7">
                  <c:v>7.5185000000000004</c:v>
                </c:pt>
                <c:pt idx="8">
                  <c:v>6.4771000000000001</c:v>
                </c:pt>
                <c:pt idx="9">
                  <c:v>4.7558999999999996</c:v>
                </c:pt>
                <c:pt idx="10">
                  <c:v>3.6989999999999998</c:v>
                </c:pt>
                <c:pt idx="11">
                  <c:v>3.6335000000000002</c:v>
                </c:pt>
                <c:pt idx="12">
                  <c:v>7.9191000000000003</c:v>
                </c:pt>
                <c:pt idx="13">
                  <c:v>7.5185000000000004</c:v>
                </c:pt>
                <c:pt idx="14">
                  <c:v>6.6721000000000004</c:v>
                </c:pt>
                <c:pt idx="15">
                  <c:v>5.3010000000000002</c:v>
                </c:pt>
                <c:pt idx="16">
                  <c:v>3.9685000000000001</c:v>
                </c:pt>
                <c:pt idx="17">
                  <c:v>3.6335000000000002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'13163_Albert'!$A$23:$A$122</c:f>
              <c:numCache>
                <c:formatCode>0.000</c:formatCode>
                <c:ptCount val="100"/>
                <c:pt idx="0">
                  <c:v>0</c:v>
                </c:pt>
                <c:pt idx="1">
                  <c:v>0.10001500000000001</c:v>
                </c:pt>
                <c:pt idx="2">
                  <c:v>0.20003000000000001</c:v>
                </c:pt>
                <c:pt idx="3">
                  <c:v>0.30004500000000001</c:v>
                </c:pt>
                <c:pt idx="4">
                  <c:v>0.40006000000000003</c:v>
                </c:pt>
                <c:pt idx="5">
                  <c:v>0.50007500000000005</c:v>
                </c:pt>
                <c:pt idx="6">
                  <c:v>0.60009000000000001</c:v>
                </c:pt>
                <c:pt idx="7">
                  <c:v>0.70010499999999998</c:v>
                </c:pt>
                <c:pt idx="8">
                  <c:v>0.80011999999999994</c:v>
                </c:pt>
                <c:pt idx="9">
                  <c:v>0.90013499999999991</c:v>
                </c:pt>
                <c:pt idx="10">
                  <c:v>1.0001499999999999</c:v>
                </c:pt>
                <c:pt idx="11">
                  <c:v>1.1001649999999998</c:v>
                </c:pt>
                <c:pt idx="12">
                  <c:v>1.2001799999999998</c:v>
                </c:pt>
                <c:pt idx="13">
                  <c:v>1.3001949999999998</c:v>
                </c:pt>
                <c:pt idx="14">
                  <c:v>1.4002099999999997</c:v>
                </c:pt>
                <c:pt idx="15">
                  <c:v>1.5002249999999997</c:v>
                </c:pt>
                <c:pt idx="16">
                  <c:v>1.6002399999999997</c:v>
                </c:pt>
                <c:pt idx="17">
                  <c:v>1.7002549999999996</c:v>
                </c:pt>
                <c:pt idx="18">
                  <c:v>1.8002699999999996</c:v>
                </c:pt>
                <c:pt idx="19">
                  <c:v>1.9002849999999996</c:v>
                </c:pt>
                <c:pt idx="20">
                  <c:v>2.0002999999999997</c:v>
                </c:pt>
                <c:pt idx="21">
                  <c:v>2.1003149999999997</c:v>
                </c:pt>
                <c:pt idx="22">
                  <c:v>2.2003299999999997</c:v>
                </c:pt>
                <c:pt idx="23">
                  <c:v>2.3003449999999996</c:v>
                </c:pt>
                <c:pt idx="24">
                  <c:v>2.4003599999999996</c:v>
                </c:pt>
                <c:pt idx="25">
                  <c:v>2.5003749999999996</c:v>
                </c:pt>
                <c:pt idx="26">
                  <c:v>2.6003899999999995</c:v>
                </c:pt>
                <c:pt idx="27">
                  <c:v>2.7004049999999995</c:v>
                </c:pt>
                <c:pt idx="28">
                  <c:v>2.8004199999999995</c:v>
                </c:pt>
                <c:pt idx="29">
                  <c:v>2.9004349999999994</c:v>
                </c:pt>
                <c:pt idx="30">
                  <c:v>3.0004499999999994</c:v>
                </c:pt>
                <c:pt idx="31">
                  <c:v>3.1004649999999994</c:v>
                </c:pt>
                <c:pt idx="32">
                  <c:v>3.2004799999999993</c:v>
                </c:pt>
                <c:pt idx="33">
                  <c:v>3.3004949999999993</c:v>
                </c:pt>
                <c:pt idx="34">
                  <c:v>3.4005099999999993</c:v>
                </c:pt>
                <c:pt idx="35">
                  <c:v>3.5005249999999992</c:v>
                </c:pt>
                <c:pt idx="36">
                  <c:v>3.6005399999999992</c:v>
                </c:pt>
                <c:pt idx="37">
                  <c:v>3.7005549999999992</c:v>
                </c:pt>
                <c:pt idx="38">
                  <c:v>3.8005699999999991</c:v>
                </c:pt>
                <c:pt idx="39">
                  <c:v>3.9005849999999991</c:v>
                </c:pt>
                <c:pt idx="40">
                  <c:v>4.0005999999999995</c:v>
                </c:pt>
                <c:pt idx="41">
                  <c:v>4.1006149999999995</c:v>
                </c:pt>
                <c:pt idx="42">
                  <c:v>4.2006299999999994</c:v>
                </c:pt>
                <c:pt idx="43">
                  <c:v>4.3006449999999994</c:v>
                </c:pt>
                <c:pt idx="44">
                  <c:v>4.4006599999999993</c:v>
                </c:pt>
                <c:pt idx="45">
                  <c:v>4.5006749999999993</c:v>
                </c:pt>
                <c:pt idx="46">
                  <c:v>4.6006899999999993</c:v>
                </c:pt>
                <c:pt idx="47">
                  <c:v>4.7007049999999992</c:v>
                </c:pt>
                <c:pt idx="48">
                  <c:v>4.8007199999999992</c:v>
                </c:pt>
                <c:pt idx="49">
                  <c:v>4.9007349999999992</c:v>
                </c:pt>
                <c:pt idx="50">
                  <c:v>5.0007499999999991</c:v>
                </c:pt>
                <c:pt idx="51">
                  <c:v>5.1007649999999991</c:v>
                </c:pt>
                <c:pt idx="52">
                  <c:v>5.2007799999999991</c:v>
                </c:pt>
                <c:pt idx="53">
                  <c:v>5.300794999999999</c:v>
                </c:pt>
                <c:pt idx="54">
                  <c:v>5.400809999999999</c:v>
                </c:pt>
                <c:pt idx="55">
                  <c:v>5.500824999999999</c:v>
                </c:pt>
                <c:pt idx="56">
                  <c:v>5.6008399999999989</c:v>
                </c:pt>
                <c:pt idx="57">
                  <c:v>5.7008549999999989</c:v>
                </c:pt>
                <c:pt idx="58">
                  <c:v>5.8008699999999989</c:v>
                </c:pt>
                <c:pt idx="59">
                  <c:v>5.9008849999999988</c:v>
                </c:pt>
                <c:pt idx="60">
                  <c:v>6.0008999999999988</c:v>
                </c:pt>
                <c:pt idx="61">
                  <c:v>6.1009149999999988</c:v>
                </c:pt>
                <c:pt idx="62">
                  <c:v>6.2009299999999987</c:v>
                </c:pt>
                <c:pt idx="63">
                  <c:v>6.3009449999999987</c:v>
                </c:pt>
                <c:pt idx="64">
                  <c:v>6.4009599999999987</c:v>
                </c:pt>
                <c:pt idx="65">
                  <c:v>6.5009749999999986</c:v>
                </c:pt>
                <c:pt idx="66">
                  <c:v>6.6009899999999986</c:v>
                </c:pt>
                <c:pt idx="67">
                  <c:v>6.7010049999999985</c:v>
                </c:pt>
                <c:pt idx="68">
                  <c:v>6.8010199999999985</c:v>
                </c:pt>
                <c:pt idx="69">
                  <c:v>6.9010349999999985</c:v>
                </c:pt>
                <c:pt idx="70">
                  <c:v>7.0010499999999984</c:v>
                </c:pt>
                <c:pt idx="71">
                  <c:v>7.1010649999999984</c:v>
                </c:pt>
                <c:pt idx="72">
                  <c:v>7.2010799999999984</c:v>
                </c:pt>
                <c:pt idx="73">
                  <c:v>7.3010949999999983</c:v>
                </c:pt>
                <c:pt idx="74">
                  <c:v>7.4011099999999983</c:v>
                </c:pt>
                <c:pt idx="75">
                  <c:v>7.5011249999999983</c:v>
                </c:pt>
                <c:pt idx="76">
                  <c:v>7.6011399999999982</c:v>
                </c:pt>
                <c:pt idx="77">
                  <c:v>7.7011549999999982</c:v>
                </c:pt>
                <c:pt idx="78">
                  <c:v>7.8011699999999982</c:v>
                </c:pt>
                <c:pt idx="79">
                  <c:v>7.9011849999999981</c:v>
                </c:pt>
                <c:pt idx="80">
                  <c:v>8.001199999999999</c:v>
                </c:pt>
                <c:pt idx="81">
                  <c:v>8.1012149999999998</c:v>
                </c:pt>
                <c:pt idx="82">
                  <c:v>8.2012300000000007</c:v>
                </c:pt>
                <c:pt idx="83">
                  <c:v>8.3012450000000015</c:v>
                </c:pt>
                <c:pt idx="84">
                  <c:v>8.4012600000000024</c:v>
                </c:pt>
                <c:pt idx="85">
                  <c:v>8.5012750000000032</c:v>
                </c:pt>
                <c:pt idx="86">
                  <c:v>8.6012900000000041</c:v>
                </c:pt>
                <c:pt idx="87">
                  <c:v>8.701305000000005</c:v>
                </c:pt>
                <c:pt idx="88">
                  <c:v>8.8013200000000058</c:v>
                </c:pt>
                <c:pt idx="89">
                  <c:v>8.9013350000000067</c:v>
                </c:pt>
                <c:pt idx="90">
                  <c:v>9.0013500000000075</c:v>
                </c:pt>
                <c:pt idx="91">
                  <c:v>9.1013650000000084</c:v>
                </c:pt>
                <c:pt idx="92">
                  <c:v>9.2013800000000092</c:v>
                </c:pt>
                <c:pt idx="93">
                  <c:v>9.3013950000000101</c:v>
                </c:pt>
                <c:pt idx="94">
                  <c:v>9.4014100000000109</c:v>
                </c:pt>
                <c:pt idx="95">
                  <c:v>9.5014250000000118</c:v>
                </c:pt>
                <c:pt idx="96">
                  <c:v>9.6014400000000126</c:v>
                </c:pt>
                <c:pt idx="97">
                  <c:v>9.7014550000000135</c:v>
                </c:pt>
                <c:pt idx="98">
                  <c:v>9.8014700000000143</c:v>
                </c:pt>
                <c:pt idx="99">
                  <c:v>9.9014850000000152</c:v>
                </c:pt>
              </c:numCache>
            </c:numRef>
          </c:xVal>
          <c:yVal>
            <c:numRef>
              <c:f>'13163_Albert'!$C$23:$C$122</c:f>
              <c:numCache>
                <c:formatCode>0.000</c:formatCode>
                <c:ptCount val="100"/>
                <c:pt idx="0">
                  <c:v>8.0059697116273352</c:v>
                </c:pt>
                <c:pt idx="1">
                  <c:v>7.9982303486193151</c:v>
                </c:pt>
                <c:pt idx="2">
                  <c:v>7.984931361795053</c:v>
                </c:pt>
                <c:pt idx="3">
                  <c:v>7.9682068809950781</c:v>
                </c:pt>
                <c:pt idx="4">
                  <c:v>7.9487800125664494</c:v>
                </c:pt>
                <c:pt idx="5">
                  <c:v>7.9270595361603471</c:v>
                </c:pt>
                <c:pt idx="6">
                  <c:v>7.9033170423888679</c:v>
                </c:pt>
                <c:pt idx="7">
                  <c:v>7.8777495383665492</c:v>
                </c:pt>
                <c:pt idx="8">
                  <c:v>7.850508173386558</c:v>
                </c:pt>
                <c:pt idx="9">
                  <c:v>7.8217135429052407</c:v>
                </c:pt>
                <c:pt idx="10">
                  <c:v>7.7914646914058201</c:v>
                </c:pt>
                <c:pt idx="11">
                  <c:v>7.7598447995595672</c:v>
                </c:pt>
                <c:pt idx="12">
                  <c:v>7.7269249759307543</c:v>
                </c:pt>
                <c:pt idx="13">
                  <c:v>7.6927668943742802</c:v>
                </c:pt>
                <c:pt idx="14">
                  <c:v>7.6574246924116203</c:v>
                </c:pt>
                <c:pt idx="15">
                  <c:v>7.6209463768388019</c:v>
                </c:pt>
                <c:pt idx="16">
                  <c:v>7.5833748895017905</c:v>
                </c:pt>
                <c:pt idx="17">
                  <c:v>7.5447489319538485</c:v>
                </c:pt>
                <c:pt idx="18">
                  <c:v>7.5051036148286485</c:v>
                </c:pt>
                <c:pt idx="19">
                  <c:v>7.4644709770852149</c:v>
                </c:pt>
                <c:pt idx="20">
                  <c:v>7.422880406863789</c:v>
                </c:pt>
                <c:pt idx="21">
                  <c:v>7.3803589867456898</c:v>
                </c:pt>
                <c:pt idx="22">
                  <c:v>7.3369317801010476</c:v>
                </c:pt>
                <c:pt idx="23">
                  <c:v>7.2926220709474086</c:v>
                </c:pt>
                <c:pt idx="24">
                  <c:v>7.2474515667141288</c:v>
                </c:pt>
                <c:pt idx="25">
                  <c:v>7.2014405711194645</c:v>
                </c:pt>
                <c:pt idx="26">
                  <c:v>7.1546081327624984</c:v>
                </c:pt>
                <c:pt idx="27">
                  <c:v>7.1069721738397407</c:v>
                </c:pt>
                <c:pt idx="28">
                  <c:v>7.0585496025000465</c:v>
                </c:pt>
                <c:pt idx="29">
                  <c:v>7.0093564116715275</c:v>
                </c:pt>
                <c:pt idx="30">
                  <c:v>6.9594077666742171</c:v>
                </c:pt>
                <c:pt idx="31">
                  <c:v>6.9087180835326016</c:v>
                </c:pt>
                <c:pt idx="32">
                  <c:v>6.857301099594399</c:v>
                </c:pt>
                <c:pt idx="33">
                  <c:v>6.8051699378254522</c:v>
                </c:pt>
                <c:pt idx="34">
                  <c:v>6.7523371659704976</c:v>
                </c:pt>
                <c:pt idx="35">
                  <c:v>6.6988148516350261</c:v>
                </c:pt>
                <c:pt idx="36">
                  <c:v>6.64461461424664</c:v>
                </c:pt>
                <c:pt idx="37">
                  <c:v>6.589747674789912</c:v>
                </c:pt>
                <c:pt idx="38">
                  <c:v>6.5342249041728397</c:v>
                </c:pt>
                <c:pt idx="39">
                  <c:v>6.4780568710735738</c:v>
                </c:pt>
                <c:pt idx="40">
                  <c:v>6.4212538901318768</c:v>
                </c:pt>
                <c:pt idx="41">
                  <c:v>6.3638260713908972</c:v>
                </c:pt>
                <c:pt idx="42">
                  <c:v>6.3057833719621659</c:v>
                </c:pt>
                <c:pt idx="43">
                  <c:v>6.2471356509820568</c:v>
                </c:pt>
                <c:pt idx="44">
                  <c:v>6.1878927290540684</c:v>
                </c:pt>
                <c:pt idx="45">
                  <c:v>6.1280644535317332</c:v>
                </c:pt>
                <c:pt idx="46">
                  <c:v>6.0676607711962971</c:v>
                </c:pt>
                <c:pt idx="47">
                  <c:v>6.0066918101270073</c:v>
                </c:pt>
                <c:pt idx="48">
                  <c:v>5.9451679728562814</c:v>
                </c:pt>
                <c:pt idx="49">
                  <c:v>5.8831000432545935</c:v>
                </c:pt>
                <c:pt idx="50">
                  <c:v>5.8204993100087119</c:v>
                </c:pt>
                <c:pt idx="51">
                  <c:v>5.7573777100506902</c:v>
                </c:pt>
                <c:pt idx="52">
                  <c:v>5.6937479958727186</c:v>
                </c:pt>
                <c:pt idx="53">
                  <c:v>5.6296239313328504</c:v>
                </c:pt>
                <c:pt idx="54">
                  <c:v>5.5650205213256294</c:v>
                </c:pt>
                <c:pt idx="55">
                  <c:v>5.4999542815628537</c:v>
                </c:pt>
                <c:pt idx="56">
                  <c:v>5.4344435556805291</c:v>
                </c:pt>
                <c:pt idx="57">
                  <c:v>5.368508887945616</c:v>
                </c:pt>
                <c:pt idx="58">
                  <c:v>5.3021734609521234</c:v>
                </c:pt>
                <c:pt idx="59">
                  <c:v>5.2354636088185211</c:v>
                </c:pt>
                <c:pt idx="60">
                  <c:v>5.1684094174405963</c:v>
                </c:pt>
                <c:pt idx="61">
                  <c:v>5.1010454241799419</c:v>
                </c:pt>
                <c:pt idx="62">
                  <c:v>5.033411429772995</c:v>
                </c:pt>
                <c:pt idx="63">
                  <c:v>4.9655534349306034</c:v>
                </c:pt>
                <c:pt idx="64">
                  <c:v>4.897524712642225</c:v>
                </c:pt>
                <c:pt idx="65">
                  <c:v>4.8293870240257704</c:v>
                </c:pt>
                <c:pt idx="66">
                  <c:v>4.7612119799125754</c:v>
                </c:pt>
                <c:pt idx="67">
                  <c:v>4.6930825412618722</c:v>
                </c:pt>
                <c:pt idx="68">
                  <c:v>4.6250946378021496</c:v>
                </c:pt>
                <c:pt idx="69">
                  <c:v>4.5573588647131409</c:v>
                </c:pt>
                <c:pt idx="70">
                  <c:v>4.4900021904458054</c:v>
                </c:pt>
                <c:pt idx="71">
                  <c:v>4.4231695740366614</c:v>
                </c:pt>
                <c:pt idx="72">
                  <c:v>4.357025347494722</c:v>
                </c:pt>
                <c:pt idx="73">
                  <c:v>4.2917541696675103</c:v>
                </c:pt>
                <c:pt idx="74">
                  <c:v>4.2275613067337554</c:v>
                </c:pt>
                <c:pt idx="75">
                  <c:v>4.1646719491846014</c:v>
                </c:pt>
                <c:pt idx="76">
                  <c:v>4.1033292484593824</c:v>
                </c:pt>
                <c:pt idx="77">
                  <c:v>4.043790765335733</c:v>
                </c:pt>
                <c:pt idx="78">
                  <c:v>3.9863230862320536</c:v>
                </c:pt>
                <c:pt idx="79">
                  <c:v>3.9311945000597008</c:v>
                </c:pt>
                <c:pt idx="80">
                  <c:v>3.878665844701715</c:v>
                </c:pt>
                <c:pt idx="81">
                  <c:v>3.8289799171964836</c:v>
                </c:pt>
                <c:pt idx="82">
                  <c:v>3.7823501575541969</c:v>
                </c:pt>
                <c:pt idx="83">
                  <c:v>3.7389495983967782</c:v>
                </c:pt>
                <c:pt idx="84">
                  <c:v>3.6989012414365781</c:v>
                </c:pt>
                <c:pt idx="85">
                  <c:v>3.6622710055389058</c:v>
                </c:pt>
                <c:pt idx="86">
                  <c:v>3.6290641555795298</c:v>
                </c:pt>
                <c:pt idx="87">
                  <c:v>3.5992256917095333</c:v>
                </c:pt>
                <c:pt idx="88">
                  <c:v>3.572644640675001</c:v>
                </c:pt>
                <c:pt idx="89">
                  <c:v>3.5491616664002956</c:v>
                </c:pt>
                <c:pt idx="90">
                  <c:v>3.5285790234180809</c:v>
                </c:pt>
                <c:pt idx="91">
                  <c:v>3.5106716879403637</c:v>
                </c:pt>
                <c:pt idx="92">
                  <c:v>3.4951985290080936</c:v>
                </c:pt>
                <c:pt idx="93">
                  <c:v>3.4819125817632628</c:v>
                </c:pt>
                <c:pt idx="94">
                  <c:v>3.4705697806278168</c:v>
                </c:pt>
                <c:pt idx="95">
                  <c:v>3.4609358238783421</c:v>
                </c:pt>
                <c:pt idx="96">
                  <c:v>3.452791113538566</c:v>
                </c:pt>
                <c:pt idx="97">
                  <c:v>3.4459339139282741</c:v>
                </c:pt>
                <c:pt idx="98">
                  <c:v>3.4401819920007179</c:v>
                </c:pt>
                <c:pt idx="99">
                  <c:v>3.4353730531454665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993136"/>
        <c:axId val="357993528"/>
      </c:scatterChart>
      <c:valAx>
        <c:axId val="3579931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7993528"/>
        <c:crosses val="autoZero"/>
        <c:crossBetween val="midCat"/>
      </c:valAx>
      <c:valAx>
        <c:axId val="357993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79931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'11368_Albert'!$A$2:$A$19</c:f>
              <c:numCache>
                <c:formatCode>0.000</c:formatCode>
                <c:ptCount val="1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1E-3</c:v>
                </c:pt>
                <c:pt idx="7">
                  <c:v>2.0009999999999999</c:v>
                </c:pt>
                <c:pt idx="8">
                  <c:v>4.0010000000000003</c:v>
                </c:pt>
                <c:pt idx="9">
                  <c:v>6.0010000000000003</c:v>
                </c:pt>
                <c:pt idx="10">
                  <c:v>8.0009999999999994</c:v>
                </c:pt>
                <c:pt idx="11">
                  <c:v>10.000999999999999</c:v>
                </c:pt>
                <c:pt idx="12">
                  <c:v>1.5E-3</c:v>
                </c:pt>
                <c:pt idx="13">
                  <c:v>2.0015000000000001</c:v>
                </c:pt>
                <c:pt idx="14">
                  <c:v>4.0015000000000001</c:v>
                </c:pt>
                <c:pt idx="15">
                  <c:v>6.0015000000000001</c:v>
                </c:pt>
                <c:pt idx="16">
                  <c:v>8.0015000000000001</c:v>
                </c:pt>
                <c:pt idx="17">
                  <c:v>10.0015</c:v>
                </c:pt>
              </c:numCache>
            </c:numRef>
          </c:xVal>
          <c:yVal>
            <c:numRef>
              <c:f>'11368_Albert'!$B$2:$B$19</c:f>
              <c:numCache>
                <c:formatCode>0.000</c:formatCode>
                <c:ptCount val="18"/>
                <c:pt idx="0">
                  <c:v>8.0899000000000001</c:v>
                </c:pt>
                <c:pt idx="1">
                  <c:v>7.5682</c:v>
                </c:pt>
                <c:pt idx="2">
                  <c:v>6.6021000000000001</c:v>
                </c:pt>
                <c:pt idx="3">
                  <c:v>4.8261000000000003</c:v>
                </c:pt>
                <c:pt idx="4">
                  <c:v>4.0899000000000001</c:v>
                </c:pt>
                <c:pt idx="5">
                  <c:v>3.9394999999999998</c:v>
                </c:pt>
                <c:pt idx="6">
                  <c:v>8.1553000000000004</c:v>
                </c:pt>
                <c:pt idx="7">
                  <c:v>7.3423999999999996</c:v>
                </c:pt>
                <c:pt idx="8">
                  <c:v>6.3423999999999996</c:v>
                </c:pt>
                <c:pt idx="9">
                  <c:v>4.5185000000000004</c:v>
                </c:pt>
                <c:pt idx="10">
                  <c:v>3</c:v>
                </c:pt>
                <c:pt idx="11">
                  <c:v>3.9394999999999998</c:v>
                </c:pt>
                <c:pt idx="12">
                  <c:v>8.0128000000000004</c:v>
                </c:pt>
                <c:pt idx="13">
                  <c:v>7.2625000000000002</c:v>
                </c:pt>
                <c:pt idx="14">
                  <c:v>6.8261000000000003</c:v>
                </c:pt>
                <c:pt idx="15">
                  <c:v>4.7992999999999997</c:v>
                </c:pt>
                <c:pt idx="16">
                  <c:v>3.9190999999999998</c:v>
                </c:pt>
                <c:pt idx="17">
                  <c:v>3.3010000000000002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'11368_Albert'!$A$23:$A$122</c:f>
              <c:numCache>
                <c:formatCode>0.000</c:formatCode>
                <c:ptCount val="100"/>
                <c:pt idx="0">
                  <c:v>0</c:v>
                </c:pt>
                <c:pt idx="1">
                  <c:v>0.10001500000000001</c:v>
                </c:pt>
                <c:pt idx="2">
                  <c:v>0.20003000000000001</c:v>
                </c:pt>
                <c:pt idx="3">
                  <c:v>0.30004500000000001</c:v>
                </c:pt>
                <c:pt idx="4">
                  <c:v>0.40006000000000003</c:v>
                </c:pt>
                <c:pt idx="5">
                  <c:v>0.50007500000000005</c:v>
                </c:pt>
                <c:pt idx="6">
                  <c:v>0.60009000000000001</c:v>
                </c:pt>
                <c:pt idx="7">
                  <c:v>0.70010499999999998</c:v>
                </c:pt>
                <c:pt idx="8">
                  <c:v>0.80011999999999994</c:v>
                </c:pt>
                <c:pt idx="9">
                  <c:v>0.90013499999999991</c:v>
                </c:pt>
                <c:pt idx="10">
                  <c:v>1.0001499999999999</c:v>
                </c:pt>
                <c:pt idx="11">
                  <c:v>1.1001649999999998</c:v>
                </c:pt>
                <c:pt idx="12">
                  <c:v>1.2001799999999998</c:v>
                </c:pt>
                <c:pt idx="13">
                  <c:v>1.3001949999999998</c:v>
                </c:pt>
                <c:pt idx="14">
                  <c:v>1.4002099999999997</c:v>
                </c:pt>
                <c:pt idx="15">
                  <c:v>1.5002249999999997</c:v>
                </c:pt>
                <c:pt idx="16">
                  <c:v>1.6002399999999997</c:v>
                </c:pt>
                <c:pt idx="17">
                  <c:v>1.7002549999999996</c:v>
                </c:pt>
                <c:pt idx="18">
                  <c:v>1.8002699999999996</c:v>
                </c:pt>
                <c:pt idx="19">
                  <c:v>1.9002849999999996</c:v>
                </c:pt>
                <c:pt idx="20">
                  <c:v>2.0002999999999997</c:v>
                </c:pt>
                <c:pt idx="21">
                  <c:v>2.1003149999999997</c:v>
                </c:pt>
                <c:pt idx="22">
                  <c:v>2.2003299999999997</c:v>
                </c:pt>
                <c:pt idx="23">
                  <c:v>2.3003449999999996</c:v>
                </c:pt>
                <c:pt idx="24">
                  <c:v>2.4003599999999996</c:v>
                </c:pt>
                <c:pt idx="25">
                  <c:v>2.5003749999999996</c:v>
                </c:pt>
                <c:pt idx="26">
                  <c:v>2.6003899999999995</c:v>
                </c:pt>
                <c:pt idx="27">
                  <c:v>2.7004049999999995</c:v>
                </c:pt>
                <c:pt idx="28">
                  <c:v>2.8004199999999995</c:v>
                </c:pt>
                <c:pt idx="29">
                  <c:v>2.9004349999999994</c:v>
                </c:pt>
                <c:pt idx="30">
                  <c:v>3.0004499999999994</c:v>
                </c:pt>
                <c:pt idx="31">
                  <c:v>3.1004649999999994</c:v>
                </c:pt>
                <c:pt idx="32">
                  <c:v>3.2004799999999993</c:v>
                </c:pt>
                <c:pt idx="33">
                  <c:v>3.3004949999999993</c:v>
                </c:pt>
                <c:pt idx="34">
                  <c:v>3.4005099999999993</c:v>
                </c:pt>
                <c:pt idx="35">
                  <c:v>3.5005249999999992</c:v>
                </c:pt>
                <c:pt idx="36">
                  <c:v>3.6005399999999992</c:v>
                </c:pt>
                <c:pt idx="37">
                  <c:v>3.7005549999999992</c:v>
                </c:pt>
                <c:pt idx="38">
                  <c:v>3.8005699999999991</c:v>
                </c:pt>
                <c:pt idx="39">
                  <c:v>3.9005849999999991</c:v>
                </c:pt>
                <c:pt idx="40">
                  <c:v>4.0005999999999995</c:v>
                </c:pt>
                <c:pt idx="41">
                  <c:v>4.1006149999999995</c:v>
                </c:pt>
                <c:pt idx="42">
                  <c:v>4.2006299999999994</c:v>
                </c:pt>
                <c:pt idx="43">
                  <c:v>4.3006449999999994</c:v>
                </c:pt>
                <c:pt idx="44">
                  <c:v>4.4006599999999993</c:v>
                </c:pt>
                <c:pt idx="45">
                  <c:v>4.5006749999999993</c:v>
                </c:pt>
                <c:pt idx="46">
                  <c:v>4.6006899999999993</c:v>
                </c:pt>
                <c:pt idx="47">
                  <c:v>4.7007049999999992</c:v>
                </c:pt>
                <c:pt idx="48">
                  <c:v>4.8007199999999992</c:v>
                </c:pt>
                <c:pt idx="49">
                  <c:v>4.9007349999999992</c:v>
                </c:pt>
                <c:pt idx="50">
                  <c:v>5.0007499999999991</c:v>
                </c:pt>
                <c:pt idx="51">
                  <c:v>5.1007649999999991</c:v>
                </c:pt>
                <c:pt idx="52">
                  <c:v>5.2007799999999991</c:v>
                </c:pt>
                <c:pt idx="53">
                  <c:v>5.300794999999999</c:v>
                </c:pt>
                <c:pt idx="54">
                  <c:v>5.400809999999999</c:v>
                </c:pt>
                <c:pt idx="55">
                  <c:v>5.500824999999999</c:v>
                </c:pt>
                <c:pt idx="56">
                  <c:v>5.6008399999999989</c:v>
                </c:pt>
                <c:pt idx="57">
                  <c:v>5.7008549999999989</c:v>
                </c:pt>
                <c:pt idx="58">
                  <c:v>5.8008699999999989</c:v>
                </c:pt>
                <c:pt idx="59">
                  <c:v>5.9008849999999988</c:v>
                </c:pt>
                <c:pt idx="60">
                  <c:v>6.0008999999999988</c:v>
                </c:pt>
                <c:pt idx="61">
                  <c:v>6.1009149999999988</c:v>
                </c:pt>
                <c:pt idx="62">
                  <c:v>6.2009299999999987</c:v>
                </c:pt>
                <c:pt idx="63">
                  <c:v>6.3009449999999987</c:v>
                </c:pt>
                <c:pt idx="64">
                  <c:v>6.4009599999999987</c:v>
                </c:pt>
                <c:pt idx="65">
                  <c:v>6.5009749999999986</c:v>
                </c:pt>
                <c:pt idx="66">
                  <c:v>6.6009899999999986</c:v>
                </c:pt>
                <c:pt idx="67">
                  <c:v>6.7010049999999985</c:v>
                </c:pt>
                <c:pt idx="68">
                  <c:v>6.8010199999999985</c:v>
                </c:pt>
                <c:pt idx="69">
                  <c:v>6.9010349999999985</c:v>
                </c:pt>
                <c:pt idx="70">
                  <c:v>7.0010499999999984</c:v>
                </c:pt>
                <c:pt idx="71">
                  <c:v>7.1010649999999984</c:v>
                </c:pt>
                <c:pt idx="72">
                  <c:v>7.2010799999999984</c:v>
                </c:pt>
                <c:pt idx="73">
                  <c:v>7.3010949999999983</c:v>
                </c:pt>
                <c:pt idx="74">
                  <c:v>7.4011099999999983</c:v>
                </c:pt>
                <c:pt idx="75">
                  <c:v>7.5011249999999983</c:v>
                </c:pt>
                <c:pt idx="76">
                  <c:v>7.6011399999999982</c:v>
                </c:pt>
                <c:pt idx="77">
                  <c:v>7.7011549999999982</c:v>
                </c:pt>
                <c:pt idx="78">
                  <c:v>7.8011699999999982</c:v>
                </c:pt>
                <c:pt idx="79">
                  <c:v>7.9011849999999981</c:v>
                </c:pt>
                <c:pt idx="80">
                  <c:v>8.001199999999999</c:v>
                </c:pt>
                <c:pt idx="81">
                  <c:v>8.1012149999999998</c:v>
                </c:pt>
                <c:pt idx="82">
                  <c:v>8.2012300000000007</c:v>
                </c:pt>
                <c:pt idx="83">
                  <c:v>8.3012450000000015</c:v>
                </c:pt>
                <c:pt idx="84">
                  <c:v>8.4012600000000024</c:v>
                </c:pt>
                <c:pt idx="85">
                  <c:v>8.5012750000000032</c:v>
                </c:pt>
                <c:pt idx="86">
                  <c:v>8.6012900000000041</c:v>
                </c:pt>
                <c:pt idx="87">
                  <c:v>8.701305000000005</c:v>
                </c:pt>
                <c:pt idx="88">
                  <c:v>8.8013200000000058</c:v>
                </c:pt>
                <c:pt idx="89">
                  <c:v>8.9013350000000067</c:v>
                </c:pt>
                <c:pt idx="90">
                  <c:v>9.0013500000000075</c:v>
                </c:pt>
                <c:pt idx="91">
                  <c:v>9.1013650000000084</c:v>
                </c:pt>
                <c:pt idx="92">
                  <c:v>9.2013800000000092</c:v>
                </c:pt>
                <c:pt idx="93">
                  <c:v>9.3013950000000101</c:v>
                </c:pt>
                <c:pt idx="94">
                  <c:v>9.4014100000000109</c:v>
                </c:pt>
                <c:pt idx="95">
                  <c:v>9.5014250000000118</c:v>
                </c:pt>
                <c:pt idx="96">
                  <c:v>9.6014400000000126</c:v>
                </c:pt>
                <c:pt idx="97">
                  <c:v>9.7014550000000135</c:v>
                </c:pt>
                <c:pt idx="98">
                  <c:v>9.8014700000000143</c:v>
                </c:pt>
                <c:pt idx="99">
                  <c:v>9.9014850000000152</c:v>
                </c:pt>
              </c:numCache>
            </c:numRef>
          </c:xVal>
          <c:yVal>
            <c:numRef>
              <c:f>'11368_Albert'!$C$23:$C$122</c:f>
              <c:numCache>
                <c:formatCode>0.000</c:formatCode>
                <c:ptCount val="100"/>
                <c:pt idx="0">
                  <c:v>7.9971100937525756</c:v>
                </c:pt>
                <c:pt idx="1">
                  <c:v>7.995540792245416</c:v>
                </c:pt>
                <c:pt idx="2">
                  <c:v>7.9913840655516495</c:v>
                </c:pt>
                <c:pt idx="3">
                  <c:v>7.9849008616616963</c:v>
                </c:pt>
                <c:pt idx="4">
                  <c:v>7.9762171181724995</c:v>
                </c:pt>
                <c:pt idx="5">
                  <c:v>7.9654165358071509</c:v>
                </c:pt>
                <c:pt idx="6">
                  <c:v>7.9525614265644569</c:v>
                </c:pt>
                <c:pt idx="7">
                  <c:v>7.9377011820855037</c:v>
                </c:pt>
                <c:pt idx="8">
                  <c:v>7.9208765640150753</c:v>
                </c:pt>
                <c:pt idx="9">
                  <c:v>7.9021221761004066</c:v>
                </c:pt>
                <c:pt idx="10">
                  <c:v>7.88146801657851</c:v>
                </c:pt>
                <c:pt idx="11">
                  <c:v>7.8589405155036376</c:v>
                </c:pt>
                <c:pt idx="12">
                  <c:v>7.8345632614067826</c:v>
                </c:pt>
                <c:pt idx="13">
                  <c:v>7.8083575296237955</c:v>
                </c:pt>
                <c:pt idx="14">
                  <c:v>7.7803426781907197</c:v>
                </c:pt>
                <c:pt idx="15">
                  <c:v>7.7505364520278999</c:v>
                </c:pt>
                <c:pt idx="16">
                  <c:v>7.7189552216730526</c:v>
                </c:pt>
                <c:pt idx="17">
                  <c:v>7.6856141741143658</c:v>
                </c:pt>
                <c:pt idx="18">
                  <c:v>7.650527467818514</c:v>
                </c:pt>
                <c:pt idx="19">
                  <c:v>7.6137083605144547</c:v>
                </c:pt>
                <c:pt idx="20">
                  <c:v>7.5751693159392257</c:v>
                </c:pt>
                <c:pt idx="21">
                  <c:v>7.5349220941454815</c:v>
                </c:pt>
                <c:pt idx="22">
                  <c:v>7.4929778288526565</c:v>
                </c:pt>
                <c:pt idx="23">
                  <c:v>7.449347094534116</c:v>
                </c:pt>
                <c:pt idx="24">
                  <c:v>7.4040399653695568</c:v>
                </c:pt>
                <c:pt idx="25">
                  <c:v>7.3570660677894155</c:v>
                </c:pt>
                <c:pt idx="26">
                  <c:v>7.3084346280531278</c:v>
                </c:pt>
                <c:pt idx="27">
                  <c:v>7.2581545161074841</c:v>
                </c:pt>
                <c:pt idx="28">
                  <c:v>7.2062342868467217</c:v>
                </c:pt>
                <c:pt idx="29">
                  <c:v>7.1526822198314655</c:v>
                </c:pt>
                <c:pt idx="30">
                  <c:v>7.0975063585131064</c:v>
                </c:pt>
                <c:pt idx="31">
                  <c:v>7.0407145500524466</c:v>
                </c:pt>
                <c:pt idx="32">
                  <c:v>6.9823144869186535</c:v>
                </c:pt>
                <c:pt idx="33">
                  <c:v>6.922313751613018</c:v>
                </c:pt>
                <c:pt idx="34">
                  <c:v>6.860719866091892</c:v>
                </c:pt>
                <c:pt idx="35">
                  <c:v>6.7975403477795302</c:v>
                </c:pt>
                <c:pt idx="36">
                  <c:v>6.7327827744849067</c:v>
                </c:pt>
                <c:pt idx="37">
                  <c:v>6.6664548610946897</c:v>
                </c:pt>
                <c:pt idx="38">
                  <c:v>6.5985645516439924</c:v>
                </c:pt>
                <c:pt idx="39">
                  <c:v>6.5291201313152065</c:v>
                </c:pt>
                <c:pt idx="40">
                  <c:v>6.4581303641455632</c:v>
                </c:pt>
                <c:pt idx="41">
                  <c:v>6.385604663816947</c:v>
                </c:pt>
                <c:pt idx="42">
                  <c:v>6.3115533069610734</c:v>
                </c:pt>
                <c:pt idx="43">
                  <c:v>6.2359877010729594</c:v>
                </c:pt>
                <c:pt idx="44">
                  <c:v>6.158920722555334</c:v>
                </c:pt>
                <c:pt idx="45">
                  <c:v>6.0803671448294896</c:v>
                </c:pt>
                <c:pt idx="46">
                  <c:v>6.0003441821079591</c:v>
                </c:pt>
                <c:pt idx="47">
                  <c:v>5.9188721816505332</c:v>
                </c:pt>
                <c:pt idx="48">
                  <c:v>5.8359755064900565</c:v>
                </c:pt>
                <c:pt idx="49">
                  <c:v>5.7516836621293006</c:v>
                </c:pt>
                <c:pt idx="50">
                  <c:v>5.6660327349825259</c:v>
                </c:pt>
                <c:pt idx="51">
                  <c:v>5.5790672276798592</c:v>
                </c:pt>
                <c:pt idx="52">
                  <c:v>5.4908423968172304</c:v>
                </c:pt>
                <c:pt idx="53">
                  <c:v>5.4014272217853936</c:v>
                </c:pt>
                <c:pt idx="54">
                  <c:v>5.3109081572884778</c:v>
                </c:pt>
                <c:pt idx="55">
                  <c:v>5.219393843384708</c:v>
                </c:pt>
                <c:pt idx="56">
                  <c:v>5.1270209582463355</c:v>
                </c:pt>
                <c:pt idx="57">
                  <c:v>5.0339613877670395</c:v>
                </c:pt>
                <c:pt idx="58">
                  <c:v>4.9404308318785368</c:v>
                </c:pt>
                <c:pt idx="59">
                  <c:v>4.8466988380357163</c:v>
                </c:pt>
                <c:pt idx="60">
                  <c:v>4.7531000028045662</c:v>
                </c:pt>
                <c:pt idx="61">
                  <c:v>4.6600456573369282</c:v>
                </c:pt>
                <c:pt idx="62">
                  <c:v>4.5680346990173799</c:v>
                </c:pt>
                <c:pt idx="63">
                  <c:v>4.4776613335421365</c:v>
                </c:pt>
                <c:pt idx="64">
                  <c:v>4.3896164334566645</c:v>
                </c:pt>
                <c:pt idx="65">
                  <c:v>4.3046782773447783</c:v>
                </c:pt>
                <c:pt idx="66">
                  <c:v>4.2236881578713161</c:v>
                </c:pt>
                <c:pt idx="67">
                  <c:v>4.1475075249874527</c:v>
                </c:pt>
                <c:pt idx="68">
                  <c:v>4.0769566877952021</c:v>
                </c:pt>
                <c:pt idx="69">
                  <c:v>4.0127406540772581</c:v>
                </c:pt>
                <c:pt idx="70">
                  <c:v>3.9553740352840951</c:v>
                </c:pt>
                <c:pt idx="71">
                  <c:v>3.9051211900053824</c:v>
                </c:pt>
                <c:pt idx="72">
                  <c:v>3.8619668281316186</c:v>
                </c:pt>
                <c:pt idx="73">
                  <c:v>3.8256251558518</c:v>
                </c:pt>
                <c:pt idx="74">
                  <c:v>3.7955848508547043</c:v>
                </c:pt>
                <c:pt idx="75">
                  <c:v>3.7711776223742897</c:v>
                </c:pt>
                <c:pt idx="76">
                  <c:v>3.7516539047359823</c:v>
                </c:pt>
                <c:pt idx="77">
                  <c:v>3.7362511305915764</c:v>
                </c:pt>
                <c:pt idx="78">
                  <c:v>3.7242457221788401</c:v>
                </c:pt>
                <c:pt idx="79">
                  <c:v>3.7149861763036656</c:v>
                </c:pt>
                <c:pt idx="80">
                  <c:v>3.7079091669335691</c:v>
                </c:pt>
                <c:pt idx="81">
                  <c:v>3.7025428105239775</c:v>
                </c:pt>
                <c:pt idx="82">
                  <c:v>3.698501595368763</c:v>
                </c:pt>
                <c:pt idx="83">
                  <c:v>3.69547678359526</c:v>
                </c:pt>
                <c:pt idx="84">
                  <c:v>3.6932250419456616</c:v>
                </c:pt>
                <c:pt idx="85">
                  <c:v>3.6915570551093455</c:v>
                </c:pt>
                <c:pt idx="86">
                  <c:v>3.6903270933022596</c:v>
                </c:pt>
                <c:pt idx="87">
                  <c:v>3.6894239690397375</c:v>
                </c:pt>
                <c:pt idx="88">
                  <c:v>3.6887634864991097</c:v>
                </c:pt>
                <c:pt idx="89">
                  <c:v>3.6882823035924472</c:v>
                </c:pt>
                <c:pt idx="90">
                  <c:v>3.6879330405386295</c:v>
                </c:pt>
                <c:pt idx="91">
                  <c:v>3.687680440630567</c:v>
                </c:pt>
                <c:pt idx="92">
                  <c:v>3.6874983927630227</c:v>
                </c:pt>
                <c:pt idx="93">
                  <c:v>3.6873676446018844</c:v>
                </c:pt>
                <c:pt idx="94">
                  <c:v>3.6872740603351422</c:v>
                </c:pt>
                <c:pt idx="95">
                  <c:v>3.6872073024587424</c:v>
                </c:pt>
                <c:pt idx="96">
                  <c:v>3.6871598404180732</c:v>
                </c:pt>
                <c:pt idx="97">
                  <c:v>3.6871262091037695</c:v>
                </c:pt>
                <c:pt idx="98">
                  <c:v>3.6871024569887711</c:v>
                </c:pt>
                <c:pt idx="99">
                  <c:v>3.6870857373123496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254944"/>
        <c:axId val="222255336"/>
      </c:scatterChart>
      <c:valAx>
        <c:axId val="2222549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Time (Minutes)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2255336"/>
        <c:crosses val="autoZero"/>
        <c:crossBetween val="midCat"/>
      </c:valAx>
      <c:valAx>
        <c:axId val="222255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22549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'11762_Coroller'!$A$2:$A$19</c:f>
              <c:numCache>
                <c:formatCode>0.000</c:formatCode>
                <c:ptCount val="1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1E-3</c:v>
                </c:pt>
                <c:pt idx="7">
                  <c:v>2.0009999999999999</c:v>
                </c:pt>
                <c:pt idx="8">
                  <c:v>4.0010000000000003</c:v>
                </c:pt>
                <c:pt idx="9">
                  <c:v>6.0010000000000003</c:v>
                </c:pt>
                <c:pt idx="10">
                  <c:v>8.0009999999999994</c:v>
                </c:pt>
                <c:pt idx="11">
                  <c:v>10.000999999999999</c:v>
                </c:pt>
                <c:pt idx="12">
                  <c:v>1.5E-3</c:v>
                </c:pt>
                <c:pt idx="13">
                  <c:v>2.0015000000000001</c:v>
                </c:pt>
                <c:pt idx="14">
                  <c:v>4.0015000000000001</c:v>
                </c:pt>
                <c:pt idx="15">
                  <c:v>6.0015000000000001</c:v>
                </c:pt>
                <c:pt idx="16">
                  <c:v>8.0015000000000001</c:v>
                </c:pt>
                <c:pt idx="17">
                  <c:v>10.0015</c:v>
                </c:pt>
              </c:numCache>
            </c:numRef>
          </c:xVal>
          <c:yVal>
            <c:numRef>
              <c:f>'11762_Coroller'!$B$2:$B$19</c:f>
              <c:numCache>
                <c:formatCode>0.000</c:formatCode>
                <c:ptCount val="18"/>
                <c:pt idx="0">
                  <c:v>8.2041000000000004</c:v>
                </c:pt>
                <c:pt idx="1">
                  <c:v>7.6989999999999998</c:v>
                </c:pt>
                <c:pt idx="2">
                  <c:v>6.2122000000000002</c:v>
                </c:pt>
                <c:pt idx="3">
                  <c:v>4.3856000000000002</c:v>
                </c:pt>
                <c:pt idx="4">
                  <c:v>4.1367000000000003</c:v>
                </c:pt>
                <c:pt idx="5">
                  <c:v>3.8260999999999998</c:v>
                </c:pt>
                <c:pt idx="6">
                  <c:v>8.1760999999999999</c:v>
                </c:pt>
                <c:pt idx="7">
                  <c:v>7.7992999999999997</c:v>
                </c:pt>
                <c:pt idx="8">
                  <c:v>5.6021000000000001</c:v>
                </c:pt>
                <c:pt idx="9">
                  <c:v>4.1959</c:v>
                </c:pt>
                <c:pt idx="10">
                  <c:v>3.6335000000000002</c:v>
                </c:pt>
                <c:pt idx="11">
                  <c:v>3.4314</c:v>
                </c:pt>
                <c:pt idx="12">
                  <c:v>8.0792000000000002</c:v>
                </c:pt>
                <c:pt idx="13">
                  <c:v>8</c:v>
                </c:pt>
                <c:pt idx="14">
                  <c:v>6.6334999999999997</c:v>
                </c:pt>
                <c:pt idx="15">
                  <c:v>4.1238999999999999</c:v>
                </c:pt>
                <c:pt idx="16">
                  <c:v>3.6021000000000001</c:v>
                </c:pt>
                <c:pt idx="17">
                  <c:v>3.6989999999999998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'11762_Coroller'!$A$23:$A$423</c:f>
              <c:numCache>
                <c:formatCode>0.000</c:formatCode>
                <c:ptCount val="40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  <c:pt idx="161">
                  <c:v>4.0250000000000004</c:v>
                </c:pt>
                <c:pt idx="162">
                  <c:v>4.05</c:v>
                </c:pt>
                <c:pt idx="163">
                  <c:v>4.0750000000000002</c:v>
                </c:pt>
                <c:pt idx="164">
                  <c:v>4.0999999999999996</c:v>
                </c:pt>
                <c:pt idx="165">
                  <c:v>4.125</c:v>
                </c:pt>
                <c:pt idx="166">
                  <c:v>4.1500000000000004</c:v>
                </c:pt>
                <c:pt idx="167">
                  <c:v>4.1749999999999998</c:v>
                </c:pt>
                <c:pt idx="168">
                  <c:v>4.2</c:v>
                </c:pt>
                <c:pt idx="169">
                  <c:v>4.2249999999999996</c:v>
                </c:pt>
                <c:pt idx="170">
                  <c:v>4.25</c:v>
                </c:pt>
                <c:pt idx="171">
                  <c:v>4.2750000000000004</c:v>
                </c:pt>
                <c:pt idx="172">
                  <c:v>4.3</c:v>
                </c:pt>
                <c:pt idx="173">
                  <c:v>4.3250000000000002</c:v>
                </c:pt>
                <c:pt idx="174">
                  <c:v>4.3499999999999996</c:v>
                </c:pt>
                <c:pt idx="175">
                  <c:v>4.375</c:v>
                </c:pt>
                <c:pt idx="176">
                  <c:v>4.4000000000000004</c:v>
                </c:pt>
                <c:pt idx="177">
                  <c:v>4.4249999999999998</c:v>
                </c:pt>
                <c:pt idx="178">
                  <c:v>4.45</c:v>
                </c:pt>
                <c:pt idx="179">
                  <c:v>4.4749999999999996</c:v>
                </c:pt>
                <c:pt idx="180">
                  <c:v>4.5</c:v>
                </c:pt>
                <c:pt idx="181">
                  <c:v>4.5250000000000004</c:v>
                </c:pt>
                <c:pt idx="182">
                  <c:v>4.55</c:v>
                </c:pt>
                <c:pt idx="183">
                  <c:v>4.5750000000000002</c:v>
                </c:pt>
                <c:pt idx="184">
                  <c:v>4.5999999999999996</c:v>
                </c:pt>
                <c:pt idx="185">
                  <c:v>4.625</c:v>
                </c:pt>
                <c:pt idx="186">
                  <c:v>4.6500000000000004</c:v>
                </c:pt>
                <c:pt idx="187">
                  <c:v>4.6749999999999998</c:v>
                </c:pt>
                <c:pt idx="188">
                  <c:v>4.7</c:v>
                </c:pt>
                <c:pt idx="189">
                  <c:v>4.7249999999999996</c:v>
                </c:pt>
                <c:pt idx="190">
                  <c:v>4.75</c:v>
                </c:pt>
                <c:pt idx="191">
                  <c:v>4.7750000000000004</c:v>
                </c:pt>
                <c:pt idx="192">
                  <c:v>4.8</c:v>
                </c:pt>
                <c:pt idx="193">
                  <c:v>4.8250000000000002</c:v>
                </c:pt>
                <c:pt idx="194">
                  <c:v>4.8499999999999996</c:v>
                </c:pt>
                <c:pt idx="195">
                  <c:v>4.875</c:v>
                </c:pt>
                <c:pt idx="196">
                  <c:v>4.9000000000000004</c:v>
                </c:pt>
                <c:pt idx="197">
                  <c:v>4.9249999999999998</c:v>
                </c:pt>
                <c:pt idx="198">
                  <c:v>4.95</c:v>
                </c:pt>
                <c:pt idx="199">
                  <c:v>4.9749999999999996</c:v>
                </c:pt>
                <c:pt idx="200">
                  <c:v>5</c:v>
                </c:pt>
                <c:pt idx="201">
                  <c:v>5.0250000000000004</c:v>
                </c:pt>
                <c:pt idx="202">
                  <c:v>5.05</c:v>
                </c:pt>
                <c:pt idx="203">
                  <c:v>5.0750000000000002</c:v>
                </c:pt>
                <c:pt idx="204">
                  <c:v>5.0999999999999996</c:v>
                </c:pt>
                <c:pt idx="205">
                  <c:v>5.125</c:v>
                </c:pt>
                <c:pt idx="206">
                  <c:v>5.15</c:v>
                </c:pt>
                <c:pt idx="207">
                  <c:v>5.1749999999999998</c:v>
                </c:pt>
                <c:pt idx="208">
                  <c:v>5.2</c:v>
                </c:pt>
                <c:pt idx="209">
                  <c:v>5.2249999999999996</c:v>
                </c:pt>
                <c:pt idx="210">
                  <c:v>5.25</c:v>
                </c:pt>
                <c:pt idx="211">
                  <c:v>5.2750000000000004</c:v>
                </c:pt>
                <c:pt idx="212">
                  <c:v>5.3</c:v>
                </c:pt>
                <c:pt idx="213">
                  <c:v>5.3250000000000002</c:v>
                </c:pt>
                <c:pt idx="214">
                  <c:v>5.35</c:v>
                </c:pt>
                <c:pt idx="215">
                  <c:v>5.375</c:v>
                </c:pt>
                <c:pt idx="216">
                  <c:v>5.4</c:v>
                </c:pt>
                <c:pt idx="217">
                  <c:v>5.4249999999999998</c:v>
                </c:pt>
                <c:pt idx="218">
                  <c:v>5.45</c:v>
                </c:pt>
                <c:pt idx="219">
                  <c:v>5.4749999999999996</c:v>
                </c:pt>
                <c:pt idx="220">
                  <c:v>5.5</c:v>
                </c:pt>
                <c:pt idx="221">
                  <c:v>5.5250000000000004</c:v>
                </c:pt>
                <c:pt idx="222">
                  <c:v>5.55</c:v>
                </c:pt>
                <c:pt idx="223">
                  <c:v>5.5750000000000002</c:v>
                </c:pt>
                <c:pt idx="224">
                  <c:v>5.6</c:v>
                </c:pt>
                <c:pt idx="225">
                  <c:v>5.625</c:v>
                </c:pt>
                <c:pt idx="226">
                  <c:v>5.65</c:v>
                </c:pt>
                <c:pt idx="227">
                  <c:v>5.6749999999999998</c:v>
                </c:pt>
                <c:pt idx="228">
                  <c:v>5.7</c:v>
                </c:pt>
                <c:pt idx="229">
                  <c:v>5.7249999999999996</c:v>
                </c:pt>
                <c:pt idx="230">
                  <c:v>5.75</c:v>
                </c:pt>
                <c:pt idx="231">
                  <c:v>5.7750000000000004</c:v>
                </c:pt>
                <c:pt idx="232">
                  <c:v>5.8</c:v>
                </c:pt>
                <c:pt idx="233">
                  <c:v>5.8250000000000002</c:v>
                </c:pt>
                <c:pt idx="234">
                  <c:v>5.85</c:v>
                </c:pt>
                <c:pt idx="235">
                  <c:v>5.875</c:v>
                </c:pt>
                <c:pt idx="236">
                  <c:v>5.9</c:v>
                </c:pt>
                <c:pt idx="237">
                  <c:v>5.9249999999999998</c:v>
                </c:pt>
                <c:pt idx="238">
                  <c:v>5.95</c:v>
                </c:pt>
                <c:pt idx="239">
                  <c:v>5.9749999999999996</c:v>
                </c:pt>
                <c:pt idx="240">
                  <c:v>6</c:v>
                </c:pt>
                <c:pt idx="241">
                  <c:v>6.0250000000000004</c:v>
                </c:pt>
                <c:pt idx="242">
                  <c:v>6.05</c:v>
                </c:pt>
                <c:pt idx="243">
                  <c:v>6.0750000000000002</c:v>
                </c:pt>
                <c:pt idx="244">
                  <c:v>6.1</c:v>
                </c:pt>
                <c:pt idx="245">
                  <c:v>6.125</c:v>
                </c:pt>
                <c:pt idx="246">
                  <c:v>6.15</c:v>
                </c:pt>
                <c:pt idx="247">
                  <c:v>6.1749999999999998</c:v>
                </c:pt>
                <c:pt idx="248">
                  <c:v>6.2</c:v>
                </c:pt>
                <c:pt idx="249">
                  <c:v>6.2249999999999996</c:v>
                </c:pt>
                <c:pt idx="250">
                  <c:v>6.25</c:v>
                </c:pt>
                <c:pt idx="251">
                  <c:v>6.2750000000000004</c:v>
                </c:pt>
                <c:pt idx="252">
                  <c:v>6.3</c:v>
                </c:pt>
                <c:pt idx="253">
                  <c:v>6.3250000000000002</c:v>
                </c:pt>
                <c:pt idx="254">
                  <c:v>6.35</c:v>
                </c:pt>
                <c:pt idx="255">
                  <c:v>6.375</c:v>
                </c:pt>
                <c:pt idx="256">
                  <c:v>6.4</c:v>
                </c:pt>
                <c:pt idx="257">
                  <c:v>6.4249999999999998</c:v>
                </c:pt>
                <c:pt idx="258">
                  <c:v>6.45</c:v>
                </c:pt>
                <c:pt idx="259">
                  <c:v>6.4749999999999996</c:v>
                </c:pt>
                <c:pt idx="260">
                  <c:v>6.5</c:v>
                </c:pt>
                <c:pt idx="261">
                  <c:v>6.5250000000000004</c:v>
                </c:pt>
                <c:pt idx="262">
                  <c:v>6.55</c:v>
                </c:pt>
                <c:pt idx="263">
                  <c:v>6.5750000000000002</c:v>
                </c:pt>
                <c:pt idx="264">
                  <c:v>6.6</c:v>
                </c:pt>
                <c:pt idx="265">
                  <c:v>6.625</c:v>
                </c:pt>
                <c:pt idx="266">
                  <c:v>6.65</c:v>
                </c:pt>
                <c:pt idx="267">
                  <c:v>6.6749999999999998</c:v>
                </c:pt>
                <c:pt idx="268">
                  <c:v>6.7</c:v>
                </c:pt>
                <c:pt idx="269">
                  <c:v>6.7249999999999996</c:v>
                </c:pt>
                <c:pt idx="270">
                  <c:v>6.75</c:v>
                </c:pt>
                <c:pt idx="271">
                  <c:v>6.7750000000000004</c:v>
                </c:pt>
                <c:pt idx="272">
                  <c:v>6.8</c:v>
                </c:pt>
                <c:pt idx="273">
                  <c:v>6.8250000000000002</c:v>
                </c:pt>
                <c:pt idx="274">
                  <c:v>6.85</c:v>
                </c:pt>
                <c:pt idx="275">
                  <c:v>6.875</c:v>
                </c:pt>
                <c:pt idx="276">
                  <c:v>6.9</c:v>
                </c:pt>
                <c:pt idx="277">
                  <c:v>6.9249999999999998</c:v>
                </c:pt>
                <c:pt idx="278">
                  <c:v>6.95</c:v>
                </c:pt>
                <c:pt idx="279">
                  <c:v>6.9749999999999996</c:v>
                </c:pt>
                <c:pt idx="280">
                  <c:v>7</c:v>
                </c:pt>
                <c:pt idx="281">
                  <c:v>7.0250000000000004</c:v>
                </c:pt>
                <c:pt idx="282">
                  <c:v>7.05</c:v>
                </c:pt>
                <c:pt idx="283">
                  <c:v>7.0750000000000002</c:v>
                </c:pt>
                <c:pt idx="284">
                  <c:v>7.1</c:v>
                </c:pt>
                <c:pt idx="285">
                  <c:v>7.125</c:v>
                </c:pt>
                <c:pt idx="286">
                  <c:v>7.15</c:v>
                </c:pt>
                <c:pt idx="287">
                  <c:v>7.1749999999999998</c:v>
                </c:pt>
                <c:pt idx="288">
                  <c:v>7.2</c:v>
                </c:pt>
                <c:pt idx="289">
                  <c:v>7.2249999999999996</c:v>
                </c:pt>
                <c:pt idx="290">
                  <c:v>7.25</c:v>
                </c:pt>
                <c:pt idx="291">
                  <c:v>7.2750000000000004</c:v>
                </c:pt>
                <c:pt idx="292">
                  <c:v>7.3</c:v>
                </c:pt>
                <c:pt idx="293">
                  <c:v>7.3250000000000002</c:v>
                </c:pt>
                <c:pt idx="294">
                  <c:v>7.35</c:v>
                </c:pt>
                <c:pt idx="295">
                  <c:v>7.375</c:v>
                </c:pt>
                <c:pt idx="296">
                  <c:v>7.4</c:v>
                </c:pt>
                <c:pt idx="297">
                  <c:v>7.4249999999999998</c:v>
                </c:pt>
                <c:pt idx="298">
                  <c:v>7.45</c:v>
                </c:pt>
                <c:pt idx="299">
                  <c:v>7.4749999999999996</c:v>
                </c:pt>
                <c:pt idx="300">
                  <c:v>7.5</c:v>
                </c:pt>
                <c:pt idx="301">
                  <c:v>7.5250000000000004</c:v>
                </c:pt>
                <c:pt idx="302">
                  <c:v>7.55</c:v>
                </c:pt>
                <c:pt idx="303">
                  <c:v>7.5750000000000002</c:v>
                </c:pt>
                <c:pt idx="304">
                  <c:v>7.6</c:v>
                </c:pt>
                <c:pt idx="305">
                  <c:v>7.625</c:v>
                </c:pt>
                <c:pt idx="306">
                  <c:v>7.65</c:v>
                </c:pt>
                <c:pt idx="307">
                  <c:v>7.6749999999999998</c:v>
                </c:pt>
                <c:pt idx="308">
                  <c:v>7.7</c:v>
                </c:pt>
                <c:pt idx="309">
                  <c:v>7.7249999999999996</c:v>
                </c:pt>
                <c:pt idx="310">
                  <c:v>7.75</c:v>
                </c:pt>
                <c:pt idx="311">
                  <c:v>7.7750000000000004</c:v>
                </c:pt>
                <c:pt idx="312">
                  <c:v>7.8</c:v>
                </c:pt>
                <c:pt idx="313">
                  <c:v>7.8250000000000002</c:v>
                </c:pt>
                <c:pt idx="314">
                  <c:v>7.85</c:v>
                </c:pt>
                <c:pt idx="315">
                  <c:v>7.875</c:v>
                </c:pt>
                <c:pt idx="316">
                  <c:v>7.9</c:v>
                </c:pt>
                <c:pt idx="317">
                  <c:v>7.9249999999999998</c:v>
                </c:pt>
                <c:pt idx="318">
                  <c:v>7.95</c:v>
                </c:pt>
                <c:pt idx="319">
                  <c:v>7.9749999999999996</c:v>
                </c:pt>
                <c:pt idx="320">
                  <c:v>8</c:v>
                </c:pt>
                <c:pt idx="321">
                  <c:v>8.0250000000000004</c:v>
                </c:pt>
                <c:pt idx="322">
                  <c:v>8.0500000000000007</c:v>
                </c:pt>
                <c:pt idx="323">
                  <c:v>8.0749999999999993</c:v>
                </c:pt>
                <c:pt idx="324">
                  <c:v>8.1</c:v>
                </c:pt>
                <c:pt idx="325">
                  <c:v>8.125</c:v>
                </c:pt>
                <c:pt idx="326">
                  <c:v>8.15</c:v>
                </c:pt>
                <c:pt idx="327">
                  <c:v>8.1750000000000007</c:v>
                </c:pt>
                <c:pt idx="328">
                  <c:v>8.1999999999999993</c:v>
                </c:pt>
                <c:pt idx="329">
                  <c:v>8.2249999999999996</c:v>
                </c:pt>
                <c:pt idx="330">
                  <c:v>8.25</c:v>
                </c:pt>
                <c:pt idx="331">
                  <c:v>8.2750000000000004</c:v>
                </c:pt>
                <c:pt idx="332">
                  <c:v>8.3000000000000007</c:v>
                </c:pt>
                <c:pt idx="333">
                  <c:v>8.3249999999999993</c:v>
                </c:pt>
                <c:pt idx="334">
                  <c:v>8.35</c:v>
                </c:pt>
                <c:pt idx="335">
                  <c:v>8.375</c:v>
                </c:pt>
                <c:pt idx="336">
                  <c:v>8.4</c:v>
                </c:pt>
                <c:pt idx="337">
                  <c:v>8.4250000000000007</c:v>
                </c:pt>
                <c:pt idx="338">
                  <c:v>8.4499999999999993</c:v>
                </c:pt>
                <c:pt idx="339">
                  <c:v>8.4749999999999996</c:v>
                </c:pt>
                <c:pt idx="340">
                  <c:v>8.5</c:v>
                </c:pt>
                <c:pt idx="341">
                  <c:v>8.5250000000000004</c:v>
                </c:pt>
                <c:pt idx="342">
                  <c:v>8.5500000000000007</c:v>
                </c:pt>
                <c:pt idx="343">
                  <c:v>8.5749999999999993</c:v>
                </c:pt>
                <c:pt idx="344">
                  <c:v>8.6</c:v>
                </c:pt>
                <c:pt idx="345">
                  <c:v>8.625</c:v>
                </c:pt>
                <c:pt idx="346">
                  <c:v>8.65</c:v>
                </c:pt>
                <c:pt idx="347">
                  <c:v>8.6750000000000007</c:v>
                </c:pt>
                <c:pt idx="348">
                  <c:v>8.6999999999999993</c:v>
                </c:pt>
                <c:pt idx="349">
                  <c:v>8.7249999999999996</c:v>
                </c:pt>
                <c:pt idx="350">
                  <c:v>8.75</c:v>
                </c:pt>
                <c:pt idx="351">
                  <c:v>8.7750000000000004</c:v>
                </c:pt>
                <c:pt idx="352">
                  <c:v>8.8000000000000007</c:v>
                </c:pt>
                <c:pt idx="353">
                  <c:v>8.8249999999999993</c:v>
                </c:pt>
                <c:pt idx="354">
                  <c:v>8.85</c:v>
                </c:pt>
                <c:pt idx="355">
                  <c:v>8.875</c:v>
                </c:pt>
                <c:pt idx="356">
                  <c:v>8.9</c:v>
                </c:pt>
                <c:pt idx="357">
                  <c:v>8.9250000000000007</c:v>
                </c:pt>
                <c:pt idx="358">
                  <c:v>8.9499999999999993</c:v>
                </c:pt>
                <c:pt idx="359">
                  <c:v>8.9749999999999996</c:v>
                </c:pt>
                <c:pt idx="360">
                  <c:v>9</c:v>
                </c:pt>
                <c:pt idx="361">
                  <c:v>9.0250000000000004</c:v>
                </c:pt>
                <c:pt idx="362">
                  <c:v>9.0500000000000007</c:v>
                </c:pt>
                <c:pt idx="363">
                  <c:v>9.0749999999999993</c:v>
                </c:pt>
                <c:pt idx="364">
                  <c:v>9.1</c:v>
                </c:pt>
                <c:pt idx="365">
                  <c:v>9.125</c:v>
                </c:pt>
                <c:pt idx="366">
                  <c:v>9.15</c:v>
                </c:pt>
                <c:pt idx="367">
                  <c:v>9.1750000000000007</c:v>
                </c:pt>
                <c:pt idx="368">
                  <c:v>9.1999999999999993</c:v>
                </c:pt>
                <c:pt idx="369">
                  <c:v>9.2249999999999996</c:v>
                </c:pt>
                <c:pt idx="370">
                  <c:v>9.25</c:v>
                </c:pt>
                <c:pt idx="371">
                  <c:v>9.2750000000000004</c:v>
                </c:pt>
                <c:pt idx="372">
                  <c:v>9.3000000000000007</c:v>
                </c:pt>
                <c:pt idx="373">
                  <c:v>9.3249999999999993</c:v>
                </c:pt>
                <c:pt idx="374">
                  <c:v>9.35</c:v>
                </c:pt>
                <c:pt idx="375">
                  <c:v>9.375</c:v>
                </c:pt>
                <c:pt idx="376">
                  <c:v>9.4</c:v>
                </c:pt>
                <c:pt idx="377">
                  <c:v>9.4250000000000007</c:v>
                </c:pt>
                <c:pt idx="378">
                  <c:v>9.4499999999999993</c:v>
                </c:pt>
                <c:pt idx="379">
                  <c:v>9.4749999999999996</c:v>
                </c:pt>
                <c:pt idx="380">
                  <c:v>9.5</c:v>
                </c:pt>
                <c:pt idx="381">
                  <c:v>9.5250000000000004</c:v>
                </c:pt>
                <c:pt idx="382">
                  <c:v>9.5500000000000007</c:v>
                </c:pt>
                <c:pt idx="383">
                  <c:v>9.5749999999999993</c:v>
                </c:pt>
                <c:pt idx="384">
                  <c:v>9.6</c:v>
                </c:pt>
                <c:pt idx="385">
                  <c:v>9.625</c:v>
                </c:pt>
                <c:pt idx="386">
                  <c:v>9.65</c:v>
                </c:pt>
                <c:pt idx="387">
                  <c:v>9.6750000000000007</c:v>
                </c:pt>
                <c:pt idx="388">
                  <c:v>9.6999999999999993</c:v>
                </c:pt>
                <c:pt idx="389">
                  <c:v>9.7249999999999996</c:v>
                </c:pt>
                <c:pt idx="390">
                  <c:v>9.75</c:v>
                </c:pt>
                <c:pt idx="391">
                  <c:v>9.7750000000000004</c:v>
                </c:pt>
                <c:pt idx="392">
                  <c:v>9.8000000000000007</c:v>
                </c:pt>
                <c:pt idx="393">
                  <c:v>9.8249999999999993</c:v>
                </c:pt>
                <c:pt idx="394">
                  <c:v>9.85</c:v>
                </c:pt>
                <c:pt idx="395">
                  <c:v>9.875</c:v>
                </c:pt>
                <c:pt idx="396">
                  <c:v>9.9</c:v>
                </c:pt>
                <c:pt idx="397">
                  <c:v>9.9250000000000007</c:v>
                </c:pt>
                <c:pt idx="398">
                  <c:v>9.9499999999999993</c:v>
                </c:pt>
                <c:pt idx="399">
                  <c:v>9.9749999999999996</c:v>
                </c:pt>
                <c:pt idx="400">
                  <c:v>10</c:v>
                </c:pt>
              </c:numCache>
            </c:numRef>
          </c:xVal>
          <c:yVal>
            <c:numRef>
              <c:f>'11762_Coroller'!$C$23:$C$423</c:f>
              <c:numCache>
                <c:formatCode>0.000</c:formatCode>
                <c:ptCount val="401"/>
                <c:pt idx="0">
                  <c:v>8.1895585089020262</c:v>
                </c:pt>
                <c:pt idx="1">
                  <c:v>8.1895396629860624</c:v>
                </c:pt>
                <c:pt idx="2">
                  <c:v>8.1894668672261517</c:v>
                </c:pt>
                <c:pt idx="3">
                  <c:v>8.1893273611970976</c:v>
                </c:pt>
                <c:pt idx="4">
                  <c:v>8.1891128846931043</c:v>
                </c:pt>
                <c:pt idx="5">
                  <c:v>8.1888170392729922</c:v>
                </c:pt>
                <c:pt idx="6">
                  <c:v>8.188434511511133</c:v>
                </c:pt>
                <c:pt idx="7">
                  <c:v>8.1879607132368228</c:v>
                </c:pt>
                <c:pt idx="8">
                  <c:v>8.1873915811182929</c:v>
                </c:pt>
                <c:pt idx="9">
                  <c:v>8.1867234521268593</c:v>
                </c:pt>
                <c:pt idx="10">
                  <c:v>8.1859529802455242</c:v>
                </c:pt>
                <c:pt idx="11">
                  <c:v>8.1850770777126289</c:v>
                </c:pt>
                <c:pt idx="12">
                  <c:v>8.1840928718577519</c:v>
                </c:pt>
                <c:pt idx="13">
                  <c:v>8.1829976723621698</c:v>
                </c:pt>
                <c:pt idx="14">
                  <c:v>8.1817889457753665</c:v>
                </c:pt>
                <c:pt idx="15">
                  <c:v>8.1804642952504949</c:v>
                </c:pt>
                <c:pt idx="16">
                  <c:v>8.1790214441374669</c:v>
                </c:pt>
                <c:pt idx="17">
                  <c:v>8.1774582224937848</c:v>
                </c:pt>
                <c:pt idx="18">
                  <c:v>8.175772555846347</c:v>
                </c:pt>
                <c:pt idx="19">
                  <c:v>8.1739624557196695</c:v>
                </c:pt>
                <c:pt idx="20">
                  <c:v>8.1720260115712886</c:v>
                </c:pt>
                <c:pt idx="21">
                  <c:v>8.1699613838630061</c:v>
                </c:pt>
                <c:pt idx="22">
                  <c:v>8.1677667980598248</c:v>
                </c:pt>
                <c:pt idx="23">
                  <c:v>8.1654405393946057</c:v>
                </c:pt>
                <c:pt idx="24">
                  <c:v>8.1629809482707287</c:v>
                </c:pt>
                <c:pt idx="25">
                  <c:v>8.1603864162009643</c:v>
                </c:pt>
                <c:pt idx="26">
                  <c:v>8.1576553822005149</c:v>
                </c:pt>
                <c:pt idx="27">
                  <c:v>8.1547863295675089</c:v>
                </c:pt>
                <c:pt idx="28">
                  <c:v>8.151777782996172</c:v>
                </c:pt>
                <c:pt idx="29">
                  <c:v>8.1486283059774269</c:v>
                </c:pt>
                <c:pt idx="30">
                  <c:v>8.1453364984491312</c:v>
                </c:pt>
                <c:pt idx="31">
                  <c:v>8.1419009946643506</c:v>
                </c:pt>
                <c:pt idx="32">
                  <c:v>8.1383204612508901</c:v>
                </c:pt>
                <c:pt idx="33">
                  <c:v>8.1345935954394264</c:v>
                </c:pt>
                <c:pt idx="34">
                  <c:v>8.1307191234408194</c:v>
                </c:pt>
                <c:pt idx="35">
                  <c:v>8.126695798955998</c:v>
                </c:pt>
                <c:pt idx="36">
                  <c:v>8.1225224018040496</c:v>
                </c:pt>
                <c:pt idx="37">
                  <c:v>8.1181977366560965</c:v>
                </c:pt>
                <c:pt idx="38">
                  <c:v>8.1137206318641439</c:v>
                </c:pt>
                <c:pt idx="39">
                  <c:v>8.1090899383754476</c:v>
                </c:pt>
                <c:pt idx="40">
                  <c:v>8.1043045287241231</c:v>
                </c:pt>
                <c:pt idx="41">
                  <c:v>8.0993632960927187</c:v>
                </c:pt>
                <c:pt idx="42">
                  <c:v>8.094265153437302</c:v>
                </c:pt>
                <c:pt idx="43">
                  <c:v>8.0890090326703898</c:v>
                </c:pt>
                <c:pt idx="44">
                  <c:v>8.083593883896631</c:v>
                </c:pt>
                <c:pt idx="45">
                  <c:v>8.0780186746967573</c:v>
                </c:pt>
                <c:pt idx="46">
                  <c:v>8.0722823894557685</c:v>
                </c:pt>
                <c:pt idx="47">
                  <c:v>8.0663840287317417</c:v>
                </c:pt>
                <c:pt idx="48">
                  <c:v>8.0603226086620428</c:v>
                </c:pt>
                <c:pt idx="49">
                  <c:v>8.054097160404007</c:v>
                </c:pt>
                <c:pt idx="50">
                  <c:v>8.0477067296074782</c:v>
                </c:pt>
                <c:pt idx="51">
                  <c:v>8.0411503759168301</c:v>
                </c:pt>
                <c:pt idx="52">
                  <c:v>8.034427172500326</c:v>
                </c:pt>
                <c:pt idx="53">
                  <c:v>8.0275362056048447</c:v>
                </c:pt>
                <c:pt idx="54">
                  <c:v>8.0204765741342356</c:v>
                </c:pt>
                <c:pt idx="55">
                  <c:v>8.0132473892496776</c:v>
                </c:pt>
                <c:pt idx="56">
                  <c:v>8.0058477739905545</c:v>
                </c:pt>
                <c:pt idx="57">
                  <c:v>7.9982768629145342</c:v>
                </c:pt>
                <c:pt idx="58">
                  <c:v>7.9905338017556087</c:v>
                </c:pt>
                <c:pt idx="59">
                  <c:v>7.9826177470989759</c:v>
                </c:pt>
                <c:pt idx="60">
                  <c:v>7.9745278660717416</c:v>
                </c:pt>
                <c:pt idx="61">
                  <c:v>7.966263336048482</c:v>
                </c:pt>
                <c:pt idx="62">
                  <c:v>7.9578233443708237</c:v>
                </c:pt>
                <c:pt idx="63">
                  <c:v>7.9492070880802306</c:v>
                </c:pt>
                <c:pt idx="64">
                  <c:v>7.9404137736632654</c:v>
                </c:pt>
                <c:pt idx="65">
                  <c:v>7.9314426168086669</c:v>
                </c:pt>
                <c:pt idx="66">
                  <c:v>7.9222928421756071</c:v>
                </c:pt>
                <c:pt idx="67">
                  <c:v>7.912963683172582</c:v>
                </c:pt>
                <c:pt idx="68">
                  <c:v>7.9034543817463847</c:v>
                </c:pt>
                <c:pt idx="69">
                  <c:v>7.8937641881807075</c:v>
                </c:pt>
                <c:pt idx="70">
                  <c:v>7.8838923609039089</c:v>
                </c:pt>
                <c:pt idx="71">
                  <c:v>7.8738381663055588</c:v>
                </c:pt>
                <c:pt idx="72">
                  <c:v>7.8636008785613773</c:v>
                </c:pt>
                <c:pt idx="73">
                  <c:v>7.8531797794662328</c:v>
                </c:pt>
                <c:pt idx="74">
                  <c:v>7.8425741582748865</c:v>
                </c:pt>
                <c:pt idx="75">
                  <c:v>7.831783311550212</c:v>
                </c:pt>
                <c:pt idx="76">
                  <c:v>7.8208065430186151</c:v>
                </c:pt>
                <c:pt idx="77">
                  <c:v>7.8096431634324501</c:v>
                </c:pt>
                <c:pt idx="78">
                  <c:v>7.7982924904391986</c:v>
                </c:pt>
                <c:pt idx="79">
                  <c:v>7.7867538484572592</c:v>
                </c:pt>
                <c:pt idx="80">
                  <c:v>7.7750265685581601</c:v>
                </c:pt>
                <c:pt idx="81">
                  <c:v>7.7631099883550769</c:v>
                </c:pt>
                <c:pt idx="82">
                  <c:v>7.7510034518975317</c:v>
                </c:pt>
                <c:pt idx="83">
                  <c:v>7.7387063095721764</c:v>
                </c:pt>
                <c:pt idx="84">
                  <c:v>7.7262179180095911</c:v>
                </c:pt>
                <c:pt idx="85">
                  <c:v>7.7135376399970355</c:v>
                </c:pt>
                <c:pt idx="86">
                  <c:v>7.7006648443971306</c:v>
                </c:pt>
                <c:pt idx="87">
                  <c:v>7.6875989060724477</c:v>
                </c:pt>
                <c:pt idx="88">
                  <c:v>7.6743392058160183</c:v>
                </c:pt>
                <c:pt idx="89">
                  <c:v>7.6608851302877934</c:v>
                </c:pt>
                <c:pt idx="90">
                  <c:v>7.6472360719571029</c:v>
                </c:pt>
                <c:pt idx="91">
                  <c:v>7.6333914290511915</c:v>
                </c:pt>
                <c:pt idx="92">
                  <c:v>7.6193506055099229</c:v>
                </c:pt>
                <c:pt idx="93">
                  <c:v>7.6051130109467771</c:v>
                </c:pt>
                <c:pt idx="94">
                  <c:v>7.5906780606162885</c:v>
                </c:pt>
                <c:pt idx="95">
                  <c:v>7.5760451753880984</c:v>
                </c:pt>
                <c:pt idx="96">
                  <c:v>7.5612137817278171</c:v>
                </c:pt>
                <c:pt idx="97">
                  <c:v>7.5461833116849233</c:v>
                </c:pt>
                <c:pt idx="98">
                  <c:v>7.530953202887984</c:v>
                </c:pt>
                <c:pt idx="99">
                  <c:v>7.5155228985474594</c:v>
                </c:pt>
                <c:pt idx="100">
                  <c:v>7.4998918474664418</c:v>
                </c:pt>
                <c:pt idx="101">
                  <c:v>7.4840595040596938</c:v>
                </c:pt>
                <c:pt idx="102">
                  <c:v>7.4680253283813842</c:v>
                </c:pt>
                <c:pt idx="103">
                  <c:v>7.4517887861619885</c:v>
                </c:pt>
                <c:pt idx="104">
                  <c:v>7.4353493488548343</c:v>
                </c:pt>
                <c:pt idx="105">
                  <c:v>7.4187064936928557</c:v>
                </c:pt>
                <c:pt idx="106">
                  <c:v>7.401859703756152</c:v>
                </c:pt>
                <c:pt idx="107">
                  <c:v>7.3848084680509984</c:v>
                </c:pt>
                <c:pt idx="108">
                  <c:v>7.3675522816010615</c:v>
                </c:pt>
                <c:pt idx="109">
                  <c:v>7.3500906455515862</c:v>
                </c:pt>
                <c:pt idx="110">
                  <c:v>7.3324230672874222</c:v>
                </c:pt>
                <c:pt idx="111">
                  <c:v>7.3145490605658487</c:v>
                </c:pt>
                <c:pt idx="112">
                  <c:v>7.2964681456652176</c:v>
                </c:pt>
                <c:pt idx="113">
                  <c:v>7.2781798495505488</c:v>
                </c:pt>
                <c:pt idx="114">
                  <c:v>7.2596837060572996</c:v>
                </c:pt>
                <c:pt idx="115">
                  <c:v>7.2409792560946551</c:v>
                </c:pt>
                <c:pt idx="116">
                  <c:v>7.2220660478697889</c:v>
                </c:pt>
                <c:pt idx="117">
                  <c:v>7.2029436371347115</c:v>
                </c:pt>
                <c:pt idx="118">
                  <c:v>7.1836115874574054</c:v>
                </c:pt>
                <c:pt idx="119">
                  <c:v>7.1640694705191743</c:v>
                </c:pt>
                <c:pt idx="120">
                  <c:v>7.144316866440243</c:v>
                </c:pt>
                <c:pt idx="121">
                  <c:v>7.1243533641358612</c:v>
                </c:pt>
                <c:pt idx="122">
                  <c:v>7.1041785617053694</c:v>
                </c:pt>
                <c:pt idx="123">
                  <c:v>7.083792066856879</c:v>
                </c:pt>
                <c:pt idx="124">
                  <c:v>7.0631934973704809</c:v>
                </c:pt>
                <c:pt idx="125">
                  <c:v>7.0423824816031555</c:v>
                </c:pt>
                <c:pt idx="126">
                  <c:v>7.0213586590388317</c:v>
                </c:pt>
                <c:pt idx="127">
                  <c:v>7.0001216808873679</c:v>
                </c:pt>
                <c:pt idx="128">
                  <c:v>6.9786712107365529</c:v>
                </c:pt>
                <c:pt idx="129">
                  <c:v>6.9570069252616147</c:v>
                </c:pt>
                <c:pt idx="130">
                  <c:v>6.9351285149971043</c:v>
                </c:pt>
                <c:pt idx="131">
                  <c:v>6.913035685176502</c:v>
                </c:pt>
                <c:pt idx="132">
                  <c:v>6.8907281566453262</c:v>
                </c:pt>
                <c:pt idx="133">
                  <c:v>6.8682056668541138</c:v>
                </c:pt>
                <c:pt idx="134">
                  <c:v>6.8454679709381479</c:v>
                </c:pt>
                <c:pt idx="135">
                  <c:v>6.8225148428915112</c:v>
                </c:pt>
                <c:pt idx="136">
                  <c:v>6.7993460768436629</c:v>
                </c:pt>
                <c:pt idx="137">
                  <c:v>6.7759614884475496</c:v>
                </c:pt>
                <c:pt idx="138">
                  <c:v>6.7523609163890139</c:v>
                </c:pt>
                <c:pt idx="139">
                  <c:v>6.7285442240282336</c:v>
                </c:pt>
                <c:pt idx="140">
                  <c:v>6.7045113011848301</c:v>
                </c:pt>
                <c:pt idx="141">
                  <c:v>6.6802620660793943</c:v>
                </c:pt>
                <c:pt idx="142">
                  <c:v>6.6557964674453398</c:v>
                </c:pt>
                <c:pt idx="143">
                  <c:v>6.6311144868262186</c:v>
                </c:pt>
                <c:pt idx="144">
                  <c:v>6.6062161410750715</c:v>
                </c:pt>
                <c:pt idx="145">
                  <c:v>6.5811014850738543</c:v>
                </c:pt>
                <c:pt idx="146">
                  <c:v>6.5557706146926122</c:v>
                </c:pt>
                <c:pt idx="147">
                  <c:v>6.530223670009895</c:v>
                </c:pt>
                <c:pt idx="148">
                  <c:v>6.5044608388178009</c:v>
                </c:pt>
                <c:pt idx="149">
                  <c:v>6.4784823604371526</c:v>
                </c:pt>
                <c:pt idx="150">
                  <c:v>6.4522885298706054</c:v>
                </c:pt>
                <c:pt idx="151">
                  <c:v>6.425879702323936</c:v>
                </c:pt>
                <c:pt idx="152">
                  <c:v>6.3992562981284564</c:v>
                </c:pt>
                <c:pt idx="153">
                  <c:v>6.3724188081003561</c:v>
                </c:pt>
                <c:pt idx="154">
                  <c:v>6.3453677993759392</c:v>
                </c:pt>
                <c:pt idx="155">
                  <c:v>6.3181039217650206</c:v>
                </c:pt>
                <c:pt idx="156">
                  <c:v>6.2906279146683959</c:v>
                </c:pt>
                <c:pt idx="157">
                  <c:v>6.2629406146091293</c:v>
                </c:pt>
                <c:pt idx="158">
                  <c:v>6.2350429634315203</c:v>
                </c:pt>
                <c:pt idx="159">
                  <c:v>6.2069360172260115</c:v>
                </c:pt>
                <c:pt idx="160">
                  <c:v>6.1786209560429066</c:v>
                </c:pt>
                <c:pt idx="161">
                  <c:v>6.1500990944627025</c:v>
                </c:pt>
                <c:pt idx="162">
                  <c:v>6.1213718930959242</c:v>
                </c:pt>
                <c:pt idx="163">
                  <c:v>6.0924409710907161</c:v>
                </c:pt>
                <c:pt idx="164">
                  <c:v>6.0633081197319614</c:v>
                </c:pt>
                <c:pt idx="165">
                  <c:v>6.0339753172213086</c:v>
                </c:pt>
                <c:pt idx="166">
                  <c:v>6.0044447447331954</c:v>
                </c:pt>
                <c:pt idx="167">
                  <c:v>5.9747188038476127</c:v>
                </c:pt>
                <c:pt idx="168">
                  <c:v>5.9448001354658082</c:v>
                </c:pt>
                <c:pt idx="169">
                  <c:v>5.9146916403203633</c:v>
                </c:pt>
                <c:pt idx="170">
                  <c:v>5.8843965011957211</c:v>
                </c:pt>
                <c:pt idx="171">
                  <c:v>5.8539182069792526</c:v>
                </c:pt>
                <c:pt idx="172">
                  <c:v>5.8232605786658276</c:v>
                </c:pt>
                <c:pt idx="173">
                  <c:v>5.7924277974405136</c:v>
                </c:pt>
                <c:pt idx="174">
                  <c:v>5.7614244349637875</c:v>
                </c:pt>
                <c:pt idx="175">
                  <c:v>5.7302554859811092</c:v>
                </c:pt>
                <c:pt idx="176">
                  <c:v>5.6989264033733935</c:v>
                </c:pt>
                <c:pt idx="177">
                  <c:v>5.6674431357558532</c:v>
                </c:pt>
                <c:pt idx="178">
                  <c:v>5.6358121677192869</c:v>
                </c:pt>
                <c:pt idx="179">
                  <c:v>5.604040562789069</c:v>
                </c:pt>
                <c:pt idx="180">
                  <c:v>5.5721360091517687</c:v>
                </c:pt>
                <c:pt idx="181">
                  <c:v>5.5401068681662871</c:v>
                </c:pt>
                <c:pt idx="182">
                  <c:v>5.5079622256342073</c:v>
                </c:pt>
                <c:pt idx="183">
                  <c:v>5.4757119457511685</c:v>
                </c:pt>
                <c:pt idx="184">
                  <c:v>5.4433667275959028</c:v>
                </c:pt>
                <c:pt idx="185">
                  <c:v>5.4109381639342091</c:v>
                </c:pt>
                <c:pt idx="186">
                  <c:v>5.3784388020199403</c:v>
                </c:pt>
                <c:pt idx="187">
                  <c:v>5.3458822059620834</c:v>
                </c:pt>
                <c:pt idx="188">
                  <c:v>5.3132830200947305</c:v>
                </c:pt>
                <c:pt idx="189">
                  <c:v>5.2806570326335711</c:v>
                </c:pt>
                <c:pt idx="190">
                  <c:v>5.2480212387276568</c:v>
                </c:pt>
                <c:pt idx="191">
                  <c:v>5.2153939018182669</c:v>
                </c:pt>
                <c:pt idx="192">
                  <c:v>5.1827946119982693</c:v>
                </c:pt>
                <c:pt idx="193">
                  <c:v>5.1502443398274753</c:v>
                </c:pt>
                <c:pt idx="194">
                  <c:v>5.117765483805595</c:v>
                </c:pt>
                <c:pt idx="195">
                  <c:v>5.0853819094401063</c:v>
                </c:pt>
                <c:pt idx="196">
                  <c:v>5.0531189775798957</c:v>
                </c:pt>
                <c:pt idx="197">
                  <c:v>5.0210035594277427</c:v>
                </c:pt>
                <c:pt idx="198">
                  <c:v>4.9890640354101619</c:v>
                </c:pt>
                <c:pt idx="199">
                  <c:v>4.9573302748892711</c:v>
                </c:pt>
                <c:pt idx="200">
                  <c:v>4.925833593569771</c:v>
                </c:pt>
                <c:pt idx="201">
                  <c:v>4.8946066854091121</c:v>
                </c:pt>
                <c:pt idx="202">
                  <c:v>4.863683525907506</c:v>
                </c:pt>
                <c:pt idx="203">
                  <c:v>4.8330992438648055</c:v>
                </c:pt>
                <c:pt idx="204">
                  <c:v>4.8028899590710425</c:v>
                </c:pt>
                <c:pt idx="205">
                  <c:v>4.7730925839710041</c:v>
                </c:pt>
                <c:pt idx="206">
                  <c:v>4.7437445881291902</c:v>
                </c:pt>
                <c:pt idx="207">
                  <c:v>4.7148837253281339</c:v>
                </c:pt>
                <c:pt idx="208">
                  <c:v>4.6865477243557603</c:v>
                </c:pt>
                <c:pt idx="209">
                  <c:v>4.658773945953909</c:v>
                </c:pt>
                <c:pt idx="210">
                  <c:v>4.6315990099683697</c:v>
                </c:pt>
                <c:pt idx="211">
                  <c:v>4.605058398397226</c:v>
                </c:pt>
                <c:pt idx="212">
                  <c:v>4.5791860416939514</c:v>
                </c:pt>
                <c:pt idx="213">
                  <c:v>4.5540138972420028</c:v>
                </c:pt>
                <c:pt idx="214">
                  <c:v>4.5295715302630333</c:v>
                </c:pt>
                <c:pt idx="215">
                  <c:v>4.5058857084326576</c:v>
                </c:pt>
                <c:pt idx="216">
                  <c:v>4.4829800220443774</c:v>
                </c:pt>
                <c:pt idx="217">
                  <c:v>4.4608745415916644</c:v>
                </c:pt>
                <c:pt idx="218">
                  <c:v>4.4395855240704289</c:v>
                </c:pt>
                <c:pt idx="219">
                  <c:v>4.4191251781206029</c:v>
                </c:pt>
                <c:pt idx="220">
                  <c:v>4.3995014963567147</c:v>
                </c:pt>
                <c:pt idx="221">
                  <c:v>4.380718160963494</c:v>
                </c:pt>
                <c:pt idx="222">
                  <c:v>4.3627745259795514</c:v>
                </c:pt>
                <c:pt idx="223">
                  <c:v>4.3456656768218123</c:v>
                </c:pt>
                <c:pt idx="224">
                  <c:v>4.3293825646982844</c:v>
                </c:pt>
                <c:pt idx="225">
                  <c:v>4.3139122108026475</c:v>
                </c:pt>
                <c:pt idx="226">
                  <c:v>4.2992379727528212</c:v>
                </c:pt>
                <c:pt idx="227">
                  <c:v>4.2853398637672377</c:v>
                </c:pt>
                <c:pt idx="228">
                  <c:v>4.2721949136655724</c:v>
                </c:pt>
                <c:pt idx="229">
                  <c:v>4.259777559983716</c:v>
                </c:pt>
                <c:pt idx="230">
                  <c:v>4.2480600573051452</c:v>
                </c:pt>
                <c:pt idx="231">
                  <c:v>4.2370128932869164</c:v>
                </c:pt>
                <c:pt idx="232">
                  <c:v>4.2266052007165431</c:v>
                </c:pt>
                <c:pt idx="233">
                  <c:v>4.2168051561705138</c:v>
                </c:pt>
                <c:pt idx="234">
                  <c:v>4.2075803573384487</c:v>
                </c:pt>
                <c:pt idx="235">
                  <c:v>4.198898172711254</c:v>
                </c:pt>
                <c:pt idx="236">
                  <c:v>4.1907260589988313</c:v>
                </c:pt>
                <c:pt idx="237">
                  <c:v>4.1830318432508919</c:v>
                </c:pt>
                <c:pt idx="238">
                  <c:v>4.1757839681316629</c:v>
                </c:pt>
                <c:pt idx="239">
                  <c:v>4.1689517000957483</c:v>
                </c:pt>
                <c:pt idx="240">
                  <c:v>4.162505301298955</c:v>
                </c:pt>
                <c:pt idx="241">
                  <c:v>4.156416166943619</c:v>
                </c:pt>
                <c:pt idx="242">
                  <c:v>4.15065693040696</c:v>
                </c:pt>
                <c:pt idx="243">
                  <c:v>4.1452015389483776</c:v>
                </c:pt>
                <c:pt idx="244">
                  <c:v>4.1400253030600513</c:v>
                </c:pt>
                <c:pt idx="245">
                  <c:v>4.1351049226414904</c:v>
                </c:pt>
                <c:pt idx="246">
                  <c:v>4.1304184931710513</c:v>
                </c:pt>
                <c:pt idx="247">
                  <c:v>4.12594549494347</c:v>
                </c:pt>
                <c:pt idx="248">
                  <c:v>4.1216667682676995</c:v>
                </c:pt>
                <c:pt idx="249">
                  <c:v>4.1175644772963116</c:v>
                </c:pt>
                <c:pt idx="250">
                  <c:v>4.1136220649054724</c:v>
                </c:pt>
                <c:pt idx="251">
                  <c:v>4.1098242007787258</c:v>
                </c:pt>
                <c:pt idx="252">
                  <c:v>4.1061567245805799</c:v>
                </c:pt>
                <c:pt idx="253">
                  <c:v>4.1026065858464627</c:v>
                </c:pt>
                <c:pt idx="254">
                  <c:v>4.0991617819704373</c:v>
                </c:pt>
                <c:pt idx="255">
                  <c:v>4.0958112954454222</c:v>
                </c:pt>
                <c:pt idx="256">
                  <c:v>4.0925450313049776</c:v>
                </c:pt>
                <c:pt idx="257">
                  <c:v>4.0893537555321986</c:v>
                </c:pt>
                <c:pt idx="258">
                  <c:v>4.0862290350396737</c:v>
                </c:pt>
                <c:pt idx="259">
                  <c:v>4.0831631796843109</c:v>
                </c:pt>
                <c:pt idx="260">
                  <c:v>4.0801491866606572</c:v>
                </c:pt>
                <c:pt idx="261">
                  <c:v>4.0771806875146304</c:v>
                </c:pt>
                <c:pt idx="262">
                  <c:v>4.0742518979345475</c:v>
                </c:pt>
                <c:pt idx="263">
                  <c:v>4.0713575704061764</c:v>
                </c:pt>
                <c:pt idx="264">
                  <c:v>4.0684929497614615</c:v>
                </c:pt>
                <c:pt idx="265">
                  <c:v>4.0656537316048027</c:v>
                </c:pt>
                <c:pt idx="266">
                  <c:v>4.06283602356483</c:v>
                </c:pt>
                <c:pt idx="267">
                  <c:v>4.060036309291938</c:v>
                </c:pt>
                <c:pt idx="268">
                  <c:v>4.0572514151011534</c:v>
                </c:pt>
                <c:pt idx="269">
                  <c:v>4.0544784791451018</c:v>
                </c:pt>
                <c:pt idx="270">
                  <c:v>4.0517149229917955</c:v>
                </c:pt>
                <c:pt idx="271">
                  <c:v>4.0489584254758757</c:v>
                </c:pt>
                <c:pt idx="272">
                  <c:v>4.04620689868905</c:v>
                </c:pt>
                <c:pt idx="273">
                  <c:v>4.0434584659750472</c:v>
                </c:pt>
                <c:pt idx="274">
                  <c:v>4.0407114417960335</c:v>
                </c:pt>
                <c:pt idx="275">
                  <c:v>4.0379643133405541</c:v>
                </c:pt>
                <c:pt idx="276">
                  <c:v>4.0352157237472959</c:v>
                </c:pt>
                <c:pt idx="277">
                  <c:v>4.0324644568241164</c:v>
                </c:pt>
                <c:pt idx="278">
                  <c:v>4.0297094231473825</c:v>
                </c:pt>
                <c:pt idx="279">
                  <c:v>4.0269496474327537</c:v>
                </c:pt>
                <c:pt idx="280">
                  <c:v>4.0241842570747215</c:v>
                </c:pt>
                <c:pt idx="281">
                  <c:v>4.0214124717585378</c:v>
                </c:pt>
                <c:pt idx="282">
                  <c:v>4.0186335940543847</c:v>
                </c:pt>
                <c:pt idx="283">
                  <c:v>4.015847000909802</c:v>
                </c:pt>
                <c:pt idx="284">
                  <c:v>4.0130521359622993</c:v>
                </c:pt>
                <c:pt idx="285">
                  <c:v>4.0102485025998273</c:v>
                </c:pt>
                <c:pt idx="286">
                  <c:v>4.0074356577022536</c:v>
                </c:pt>
                <c:pt idx="287">
                  <c:v>4.0046132060021558</c:v>
                </c:pt>
                <c:pt idx="288">
                  <c:v>4.0017807950081892</c:v>
                </c:pt>
                <c:pt idx="289">
                  <c:v>3.9989381104388677</c:v>
                </c:pt>
                <c:pt idx="290">
                  <c:v>3.9960848721189448</c:v>
                </c:pt>
                <c:pt idx="291">
                  <c:v>3.993220830294602</c:v>
                </c:pt>
                <c:pt idx="292">
                  <c:v>3.9903457623274137</c:v>
                </c:pt>
                <c:pt idx="293">
                  <c:v>3.9874594697305534</c:v>
                </c:pt>
                <c:pt idx="294">
                  <c:v>3.9845617755139204</c:v>
                </c:pt>
                <c:pt idx="295">
                  <c:v>3.9816525218078547</c:v>
                </c:pt>
                <c:pt idx="296">
                  <c:v>3.9787315677378623</c:v>
                </c:pt>
                <c:pt idx="297">
                  <c:v>3.9757987875252883</c:v>
                </c:pt>
                <c:pt idx="298">
                  <c:v>3.9728540687912148</c:v>
                </c:pt>
                <c:pt idx="299">
                  <c:v>3.9698973110429767</c:v>
                </c:pt>
                <c:pt idx="300">
                  <c:v>3.966928424324641</c:v>
                </c:pt>
                <c:pt idx="301">
                  <c:v>3.9639473280145916</c:v>
                </c:pt>
                <c:pt idx="302">
                  <c:v>3.9609539497549613</c:v>
                </c:pt>
                <c:pt idx="303">
                  <c:v>3.9579482244991619</c:v>
                </c:pt>
                <c:pt idx="304">
                  <c:v>3.9549300936651068</c:v>
                </c:pt>
                <c:pt idx="305">
                  <c:v>3.9518995043829319</c:v>
                </c:pt>
                <c:pt idx="306">
                  <c:v>3.9488564088271674</c:v>
                </c:pt>
                <c:pt idx="307">
                  <c:v>3.9458007636242987</c:v>
                </c:pt>
                <c:pt idx="308">
                  <c:v>3.9427325293275857</c:v>
                </c:pt>
                <c:pt idx="309">
                  <c:v>3.9396516699518371</c:v>
                </c:pt>
                <c:pt idx="310">
                  <c:v>3.9365581525615934</c:v>
                </c:pt>
                <c:pt idx="311">
                  <c:v>3.9334519469068381</c:v>
                </c:pt>
                <c:pt idx="312">
                  <c:v>3.9303330251009911</c:v>
                </c:pt>
                <c:pt idx="313">
                  <c:v>3.9272013613364662</c:v>
                </c:pt>
                <c:pt idx="314">
                  <c:v>3.9240569316336003</c:v>
                </c:pt>
                <c:pt idx="315">
                  <c:v>3.9208997136191805</c:v>
                </c:pt>
                <c:pt idx="316">
                  <c:v>3.9177296863312314</c:v>
                </c:pt>
                <c:pt idx="317">
                  <c:v>3.9145468300470587</c:v>
                </c:pt>
                <c:pt idx="318">
                  <c:v>3.9113511261318856</c:v>
                </c:pt>
                <c:pt idx="319">
                  <c:v>3.9081425569057155</c:v>
                </c:pt>
                <c:pt idx="320">
                  <c:v>3.9049211055262956</c:v>
                </c:pt>
                <c:pt idx="321">
                  <c:v>3.9016867558863146</c:v>
                </c:pt>
                <c:pt idx="322">
                  <c:v>3.8984394925231629</c:v>
                </c:pt>
                <c:pt idx="323">
                  <c:v>3.8951793005397692</c:v>
                </c:pt>
                <c:pt idx="324">
                  <c:v>3.8919061655352065</c:v>
                </c:pt>
                <c:pt idx="325">
                  <c:v>3.8886200735439038</c:v>
                </c:pt>
                <c:pt idx="326">
                  <c:v>3.8853210109824241</c:v>
                </c:pt>
                <c:pt idx="327">
                  <c:v>3.8820089646029081</c:v>
                </c:pt>
                <c:pt idx="328">
                  <c:v>3.8786839214523643</c:v>
                </c:pt>
                <c:pt idx="329">
                  <c:v>3.875345868837107</c:v>
                </c:pt>
                <c:pt idx="330">
                  <c:v>3.8719947942917003</c:v>
                </c:pt>
                <c:pt idx="331">
                  <c:v>3.8686306855518588</c:v>
                </c:pt>
                <c:pt idx="332">
                  <c:v>3.8652535305308162</c:v>
                </c:pt>
                <c:pt idx="333">
                  <c:v>3.8618633172987313</c:v>
                </c:pt>
                <c:pt idx="334">
                  <c:v>3.8584600340647448</c:v>
                </c:pt>
                <c:pt idx="335">
                  <c:v>3.8550436691613665</c:v>
                </c:pt>
                <c:pt idx="336">
                  <c:v>3.8516142110308871</c:v>
                </c:pt>
                <c:pt idx="337">
                  <c:v>3.8481716482135622</c:v>
                </c:pt>
                <c:pt idx="338">
                  <c:v>3.8447159693373463</c:v>
                </c:pt>
                <c:pt idx="339">
                  <c:v>3.8412471631089713</c:v>
                </c:pt>
                <c:pt idx="340">
                  <c:v>3.8377652183062012</c:v>
                </c:pt>
                <c:pt idx="341">
                  <c:v>3.8342701237711112</c:v>
                </c:pt>
                <c:pt idx="342">
                  <c:v>3.8307618684042537</c:v>
                </c:pt>
                <c:pt idx="343">
                  <c:v>3.8272404411595997</c:v>
                </c:pt>
                <c:pt idx="344">
                  <c:v>3.8237058310401513</c:v>
                </c:pt>
                <c:pt idx="345">
                  <c:v>3.8201580270941395</c:v>
                </c:pt>
                <c:pt idx="346">
                  <c:v>3.8165970184117293</c:v>
                </c:pt>
                <c:pt idx="347">
                  <c:v>3.8130227941221566</c:v>
                </c:pt>
                <c:pt idx="348">
                  <c:v>3.8094353433912573</c:v>
                </c:pt>
                <c:pt idx="349">
                  <c:v>3.8058346554193143</c:v>
                </c:pt>
                <c:pt idx="350">
                  <c:v>3.8022207194391959</c:v>
                </c:pt>
                <c:pt idx="351">
                  <c:v>3.7985935247147404</c:v>
                </c:pt>
                <c:pt idx="352">
                  <c:v>3.7949530605393509</c:v>
                </c:pt>
                <c:pt idx="353">
                  <c:v>3.7912993162347752</c:v>
                </c:pt>
                <c:pt idx="354">
                  <c:v>3.7876322811500445</c:v>
                </c:pt>
                <c:pt idx="355">
                  <c:v>3.7839519446605498</c:v>
                </c:pt>
                <c:pt idx="356">
                  <c:v>3.7802582961672355</c:v>
                </c:pt>
                <c:pt idx="357">
                  <c:v>3.7765513250958933</c:v>
                </c:pt>
                <c:pt idx="358">
                  <c:v>3.7728310208965445</c:v>
                </c:pt>
                <c:pt idx="359">
                  <c:v>3.7690973730429</c:v>
                </c:pt>
                <c:pt idx="360">
                  <c:v>3.7653503710318805</c:v>
                </c:pt>
                <c:pt idx="361">
                  <c:v>3.7615900043831969</c:v>
                </c:pt>
                <c:pt idx="362">
                  <c:v>3.7578162626389742</c:v>
                </c:pt>
                <c:pt idx="363">
                  <c:v>3.7540291353634201</c:v>
                </c:pt>
                <c:pt idx="364">
                  <c:v>3.7502286121425277</c:v>
                </c:pt>
                <c:pt idx="365">
                  <c:v>3.7464146825838061</c:v>
                </c:pt>
                <c:pt idx="366">
                  <c:v>3.7425873363160425</c:v>
                </c:pt>
                <c:pt idx="367">
                  <c:v>3.7387465629890801</c:v>
                </c:pt>
                <c:pt idx="368">
                  <c:v>3.7348923522736195</c:v>
                </c:pt>
                <c:pt idx="369">
                  <c:v>3.731024693861035</c:v>
                </c:pt>
                <c:pt idx="370">
                  <c:v>3.7271435774632065</c:v>
                </c:pt>
                <c:pt idx="371">
                  <c:v>3.7232489928123602</c:v>
                </c:pt>
                <c:pt idx="372">
                  <c:v>3.7193409296609241</c:v>
                </c:pt>
                <c:pt idx="373">
                  <c:v>3.7154193777813882</c:v>
                </c:pt>
                <c:pt idx="374">
                  <c:v>3.711484326966175</c:v>
                </c:pt>
                <c:pt idx="375">
                  <c:v>3.7075357670275162</c:v>
                </c:pt>
                <c:pt idx="376">
                  <c:v>3.7035736877973351</c:v>
                </c:pt>
                <c:pt idx="377">
                  <c:v>3.6995980791271337</c:v>
                </c:pt>
                <c:pt idx="378">
                  <c:v>3.6956089308878846</c:v>
                </c:pt>
                <c:pt idx="379">
                  <c:v>3.6916062329699235</c:v>
                </c:pt>
                <c:pt idx="380">
                  <c:v>3.6875899752828514</c:v>
                </c:pt>
                <c:pt idx="381">
                  <c:v>3.6835601477554336</c:v>
                </c:pt>
                <c:pt idx="382">
                  <c:v>3.6795167403355054</c:v>
                </c:pt>
                <c:pt idx="383">
                  <c:v>3.6754597429898759</c:v>
                </c:pt>
                <c:pt idx="384">
                  <c:v>3.6713891457042354</c:v>
                </c:pt>
                <c:pt idx="385">
                  <c:v>3.6673049384830687</c:v>
                </c:pt>
                <c:pt idx="386">
                  <c:v>3.6632071113495628</c:v>
                </c:pt>
                <c:pt idx="387">
                  <c:v>3.6590956543455211</c:v>
                </c:pt>
                <c:pt idx="388">
                  <c:v>3.6549705575312772</c:v>
                </c:pt>
                <c:pt idx="389">
                  <c:v>3.6508318109856082</c:v>
                </c:pt>
                <c:pt idx="390">
                  <c:v>3.6466794048056532</c:v>
                </c:pt>
                <c:pt idx="391">
                  <c:v>3.642513329106829</c:v>
                </c:pt>
                <c:pt idx="392">
                  <c:v>3.6383335740227474</c:v>
                </c:pt>
                <c:pt idx="393">
                  <c:v>3.6341401297051354</c:v>
                </c:pt>
                <c:pt idx="394">
                  <c:v>3.6299329863237539</c:v>
                </c:pt>
                <c:pt idx="395">
                  <c:v>3.6257121340663172</c:v>
                </c:pt>
                <c:pt idx="396">
                  <c:v>3.621477563138416</c:v>
                </c:pt>
                <c:pt idx="397">
                  <c:v>3.6172292637634369</c:v>
                </c:pt>
                <c:pt idx="398">
                  <c:v>3.6129672261824859</c:v>
                </c:pt>
                <c:pt idx="399">
                  <c:v>3.6086914406543111</c:v>
                </c:pt>
                <c:pt idx="400">
                  <c:v>3.6044018974552263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256120"/>
        <c:axId val="222256512"/>
      </c:scatterChart>
      <c:valAx>
        <c:axId val="2222561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2256512"/>
        <c:crosses val="autoZero"/>
        <c:crossBetween val="midCat"/>
      </c:valAx>
      <c:valAx>
        <c:axId val="2222565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r>
                  <a:rPr lang="en-GB" sz="1100" b="0"/>
                  <a:t>  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22561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'12610_Coroller'!$A$2:$A$37</c:f>
              <c:numCache>
                <c:formatCode>0.000</c:formatCode>
                <c:ptCount val="3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1E-3</c:v>
                </c:pt>
                <c:pt idx="7">
                  <c:v>2.0009999999999999</c:v>
                </c:pt>
                <c:pt idx="8">
                  <c:v>4.0010000000000003</c:v>
                </c:pt>
                <c:pt idx="9">
                  <c:v>6.0010000000000003</c:v>
                </c:pt>
                <c:pt idx="10">
                  <c:v>8.0009999999999994</c:v>
                </c:pt>
                <c:pt idx="11">
                  <c:v>10.000999999999999</c:v>
                </c:pt>
                <c:pt idx="12">
                  <c:v>1.5E-3</c:v>
                </c:pt>
                <c:pt idx="13">
                  <c:v>2.0015000000000001</c:v>
                </c:pt>
                <c:pt idx="14">
                  <c:v>4.0015000000000001</c:v>
                </c:pt>
                <c:pt idx="15">
                  <c:v>6.0015000000000001</c:v>
                </c:pt>
                <c:pt idx="16">
                  <c:v>8.0015000000000001</c:v>
                </c:pt>
                <c:pt idx="17">
                  <c:v>10.0015</c:v>
                </c:pt>
                <c:pt idx="18">
                  <c:v>1.6000000000000001E-3</c:v>
                </c:pt>
                <c:pt idx="19">
                  <c:v>2.0015999999999998</c:v>
                </c:pt>
                <c:pt idx="20">
                  <c:v>4.0015999999999998</c:v>
                </c:pt>
                <c:pt idx="21">
                  <c:v>6.0015999999999998</c:v>
                </c:pt>
                <c:pt idx="22">
                  <c:v>8.0015999999999998</c:v>
                </c:pt>
                <c:pt idx="23">
                  <c:v>10.0016</c:v>
                </c:pt>
                <c:pt idx="24">
                  <c:v>1.7999999999999999E-2</c:v>
                </c:pt>
                <c:pt idx="25">
                  <c:v>2.0179999999999998</c:v>
                </c:pt>
                <c:pt idx="26">
                  <c:v>4.0179999999999998</c:v>
                </c:pt>
                <c:pt idx="27">
                  <c:v>6.0179999999999998</c:v>
                </c:pt>
                <c:pt idx="28">
                  <c:v>8.0180000000000007</c:v>
                </c:pt>
                <c:pt idx="29">
                  <c:v>10.018000000000001</c:v>
                </c:pt>
                <c:pt idx="30">
                  <c:v>2E-3</c:v>
                </c:pt>
                <c:pt idx="31">
                  <c:v>2.0019999999999998</c:v>
                </c:pt>
                <c:pt idx="32">
                  <c:v>4.0019999999999998</c:v>
                </c:pt>
                <c:pt idx="33">
                  <c:v>6.0019999999999998</c:v>
                </c:pt>
                <c:pt idx="34">
                  <c:v>8.0020000000000007</c:v>
                </c:pt>
                <c:pt idx="35">
                  <c:v>10.002000000000001</c:v>
                </c:pt>
              </c:numCache>
            </c:numRef>
          </c:xVal>
          <c:yVal>
            <c:numRef>
              <c:f>'12610_Coroller'!$B$2:$B$37</c:f>
              <c:numCache>
                <c:formatCode>0.000</c:formatCode>
                <c:ptCount val="36"/>
                <c:pt idx="0">
                  <c:v>8.1553000000000004</c:v>
                </c:pt>
                <c:pt idx="1">
                  <c:v>7.6989999999999998</c:v>
                </c:pt>
                <c:pt idx="2">
                  <c:v>6.6334999999999997</c:v>
                </c:pt>
                <c:pt idx="3">
                  <c:v>5.3616999999999999</c:v>
                </c:pt>
                <c:pt idx="4">
                  <c:v>3.8260999999999998</c:v>
                </c:pt>
                <c:pt idx="5">
                  <c:v>2.8451</c:v>
                </c:pt>
                <c:pt idx="6">
                  <c:v>8.1672999999999991</c:v>
                </c:pt>
                <c:pt idx="7">
                  <c:v>7.5682</c:v>
                </c:pt>
                <c:pt idx="8">
                  <c:v>6.2226999999999997</c:v>
                </c:pt>
                <c:pt idx="9">
                  <c:v>4.1139000000000001</c:v>
                </c:pt>
                <c:pt idx="10">
                  <c:v>4.0293999999999999</c:v>
                </c:pt>
                <c:pt idx="11">
                  <c:v>3.6021000000000001</c:v>
                </c:pt>
                <c:pt idx="12">
                  <c:v>8.1461000000000006</c:v>
                </c:pt>
                <c:pt idx="13">
                  <c:v>7.3221999999999996</c:v>
                </c:pt>
                <c:pt idx="14">
                  <c:v>6.5185000000000004</c:v>
                </c:pt>
                <c:pt idx="15">
                  <c:v>5.0792000000000002</c:v>
                </c:pt>
                <c:pt idx="16">
                  <c:v>3.9394999999999998</c:v>
                </c:pt>
                <c:pt idx="17">
                  <c:v>4.6721000000000004</c:v>
                </c:pt>
                <c:pt idx="18">
                  <c:v>8.0294000000000008</c:v>
                </c:pt>
                <c:pt idx="19">
                  <c:v>7.6334999999999997</c:v>
                </c:pt>
                <c:pt idx="20">
                  <c:v>6.2226999999999997</c:v>
                </c:pt>
                <c:pt idx="21">
                  <c:v>4.2855999999999996</c:v>
                </c:pt>
                <c:pt idx="22">
                  <c:v>3.5682</c:v>
                </c:pt>
                <c:pt idx="23">
                  <c:v>3.1139000000000001</c:v>
                </c:pt>
                <c:pt idx="24">
                  <c:v>8.2041000000000004</c:v>
                </c:pt>
                <c:pt idx="25">
                  <c:v>7.6021000000000001</c:v>
                </c:pt>
                <c:pt idx="26">
                  <c:v>5.9031000000000002</c:v>
                </c:pt>
                <c:pt idx="27">
                  <c:v>4.7558999999999996</c:v>
                </c:pt>
                <c:pt idx="28">
                  <c:v>3.6720999999999999</c:v>
                </c:pt>
                <c:pt idx="29">
                  <c:v>3.5185</c:v>
                </c:pt>
                <c:pt idx="30">
                  <c:v>8.2041000000000004</c:v>
                </c:pt>
                <c:pt idx="31">
                  <c:v>7.2380000000000004</c:v>
                </c:pt>
                <c:pt idx="32">
                  <c:v>5.9867999999999997</c:v>
                </c:pt>
                <c:pt idx="33">
                  <c:v>4.2304000000000004</c:v>
                </c:pt>
                <c:pt idx="34">
                  <c:v>3.4771000000000001</c:v>
                </c:pt>
                <c:pt idx="35">
                  <c:v>3.4771000000000001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'12610_Coroller'!$A$41:$A$241</c:f>
              <c:numCache>
                <c:formatCode>0.000</c:formatCode>
                <c:ptCount val="201"/>
                <c:pt idx="0">
                  <c:v>0</c:v>
                </c:pt>
                <c:pt idx="1">
                  <c:v>5.0200000000000002E-2</c:v>
                </c:pt>
                <c:pt idx="2">
                  <c:v>0.1004</c:v>
                </c:pt>
                <c:pt idx="3">
                  <c:v>0.15060000000000001</c:v>
                </c:pt>
                <c:pt idx="4">
                  <c:v>0.20080000000000001</c:v>
                </c:pt>
                <c:pt idx="5">
                  <c:v>0.251</c:v>
                </c:pt>
                <c:pt idx="6">
                  <c:v>0.30120000000000002</c:v>
                </c:pt>
                <c:pt idx="7">
                  <c:v>0.35139999999999999</c:v>
                </c:pt>
                <c:pt idx="8">
                  <c:v>0.40160000000000001</c:v>
                </c:pt>
                <c:pt idx="9">
                  <c:v>0.45179999999999998</c:v>
                </c:pt>
                <c:pt idx="10">
                  <c:v>0.502</c:v>
                </c:pt>
                <c:pt idx="11">
                  <c:v>0.55220000000000002</c:v>
                </c:pt>
                <c:pt idx="12">
                  <c:v>0.60240000000000005</c:v>
                </c:pt>
                <c:pt idx="13">
                  <c:v>0.65259999999999996</c:v>
                </c:pt>
                <c:pt idx="14">
                  <c:v>0.70279999999999998</c:v>
                </c:pt>
                <c:pt idx="15">
                  <c:v>0.753</c:v>
                </c:pt>
                <c:pt idx="16">
                  <c:v>0.80320000000000003</c:v>
                </c:pt>
                <c:pt idx="17">
                  <c:v>0.85340000000000005</c:v>
                </c:pt>
                <c:pt idx="18">
                  <c:v>0.90359999999999996</c:v>
                </c:pt>
                <c:pt idx="19">
                  <c:v>0.95379999999999998</c:v>
                </c:pt>
                <c:pt idx="20">
                  <c:v>1.004</c:v>
                </c:pt>
                <c:pt idx="21">
                  <c:v>1.0542</c:v>
                </c:pt>
                <c:pt idx="22">
                  <c:v>1.1044</c:v>
                </c:pt>
                <c:pt idx="23">
                  <c:v>1.1546000000000001</c:v>
                </c:pt>
                <c:pt idx="24">
                  <c:v>1.2048000000000001</c:v>
                </c:pt>
                <c:pt idx="25">
                  <c:v>1.2549999999999999</c:v>
                </c:pt>
                <c:pt idx="26">
                  <c:v>1.3051999999999999</c:v>
                </c:pt>
                <c:pt idx="27">
                  <c:v>1.3553999999999999</c:v>
                </c:pt>
                <c:pt idx="28">
                  <c:v>1.4056</c:v>
                </c:pt>
                <c:pt idx="29">
                  <c:v>1.4558</c:v>
                </c:pt>
                <c:pt idx="30">
                  <c:v>1.506</c:v>
                </c:pt>
                <c:pt idx="31">
                  <c:v>1.5562</c:v>
                </c:pt>
                <c:pt idx="32">
                  <c:v>1.6064000000000001</c:v>
                </c:pt>
                <c:pt idx="33">
                  <c:v>1.6566000000000001</c:v>
                </c:pt>
                <c:pt idx="34">
                  <c:v>1.7068000000000001</c:v>
                </c:pt>
                <c:pt idx="35">
                  <c:v>1.7569999999999999</c:v>
                </c:pt>
                <c:pt idx="36">
                  <c:v>1.8071999999999999</c:v>
                </c:pt>
                <c:pt idx="37">
                  <c:v>1.8573999999999999</c:v>
                </c:pt>
                <c:pt idx="38">
                  <c:v>1.9076</c:v>
                </c:pt>
                <c:pt idx="39">
                  <c:v>1.9578</c:v>
                </c:pt>
                <c:pt idx="40">
                  <c:v>2.008</c:v>
                </c:pt>
                <c:pt idx="41">
                  <c:v>2.0581999999999998</c:v>
                </c:pt>
                <c:pt idx="42">
                  <c:v>2.1084000000000001</c:v>
                </c:pt>
                <c:pt idx="43">
                  <c:v>2.1585999999999999</c:v>
                </c:pt>
                <c:pt idx="44">
                  <c:v>2.2088000000000001</c:v>
                </c:pt>
                <c:pt idx="45">
                  <c:v>2.2589999999999999</c:v>
                </c:pt>
                <c:pt idx="46">
                  <c:v>2.3092000000000001</c:v>
                </c:pt>
                <c:pt idx="47">
                  <c:v>2.3593999999999999</c:v>
                </c:pt>
                <c:pt idx="48">
                  <c:v>2.4096000000000002</c:v>
                </c:pt>
                <c:pt idx="49">
                  <c:v>2.4598</c:v>
                </c:pt>
                <c:pt idx="50">
                  <c:v>2.5099999999999998</c:v>
                </c:pt>
                <c:pt idx="51">
                  <c:v>2.5602</c:v>
                </c:pt>
                <c:pt idx="52">
                  <c:v>2.6103999999999998</c:v>
                </c:pt>
                <c:pt idx="53">
                  <c:v>2.6606000000000001</c:v>
                </c:pt>
                <c:pt idx="54">
                  <c:v>2.7107999999999999</c:v>
                </c:pt>
                <c:pt idx="55">
                  <c:v>2.7610000000000001</c:v>
                </c:pt>
                <c:pt idx="56">
                  <c:v>2.8111999999999999</c:v>
                </c:pt>
                <c:pt idx="57">
                  <c:v>2.8614000000000002</c:v>
                </c:pt>
                <c:pt idx="58">
                  <c:v>2.9116</c:v>
                </c:pt>
                <c:pt idx="59">
                  <c:v>2.9618000000000002</c:v>
                </c:pt>
                <c:pt idx="60">
                  <c:v>3.012</c:v>
                </c:pt>
                <c:pt idx="61">
                  <c:v>3.0621999999999998</c:v>
                </c:pt>
                <c:pt idx="62">
                  <c:v>3.1124000000000001</c:v>
                </c:pt>
                <c:pt idx="63">
                  <c:v>3.1625999999999999</c:v>
                </c:pt>
                <c:pt idx="64">
                  <c:v>3.2128000000000001</c:v>
                </c:pt>
                <c:pt idx="65">
                  <c:v>3.2629999999999999</c:v>
                </c:pt>
                <c:pt idx="66">
                  <c:v>3.3132000000000001</c:v>
                </c:pt>
                <c:pt idx="67">
                  <c:v>3.3633999999999999</c:v>
                </c:pt>
                <c:pt idx="68">
                  <c:v>3.4136000000000002</c:v>
                </c:pt>
                <c:pt idx="69">
                  <c:v>3.4638</c:v>
                </c:pt>
                <c:pt idx="70">
                  <c:v>3.5139999999999998</c:v>
                </c:pt>
                <c:pt idx="71">
                  <c:v>3.5642</c:v>
                </c:pt>
                <c:pt idx="72">
                  <c:v>3.6143999999999998</c:v>
                </c:pt>
                <c:pt idx="73">
                  <c:v>3.6646000000000001</c:v>
                </c:pt>
                <c:pt idx="74">
                  <c:v>3.7147999999999999</c:v>
                </c:pt>
                <c:pt idx="75">
                  <c:v>3.7650000000000001</c:v>
                </c:pt>
                <c:pt idx="76">
                  <c:v>3.8151999999999999</c:v>
                </c:pt>
                <c:pt idx="77">
                  <c:v>3.8654000000000002</c:v>
                </c:pt>
                <c:pt idx="78">
                  <c:v>3.9156</c:v>
                </c:pt>
                <c:pt idx="79">
                  <c:v>3.9658000000000002</c:v>
                </c:pt>
                <c:pt idx="80">
                  <c:v>4.016</c:v>
                </c:pt>
                <c:pt idx="81">
                  <c:v>4.0662000000000003</c:v>
                </c:pt>
                <c:pt idx="82">
                  <c:v>4.1163999999999996</c:v>
                </c:pt>
                <c:pt idx="83">
                  <c:v>4.1665999999999999</c:v>
                </c:pt>
                <c:pt idx="84">
                  <c:v>4.2168000000000001</c:v>
                </c:pt>
                <c:pt idx="85">
                  <c:v>4.2670000000000003</c:v>
                </c:pt>
                <c:pt idx="86">
                  <c:v>4.3171999999999997</c:v>
                </c:pt>
                <c:pt idx="87">
                  <c:v>4.3673999999999999</c:v>
                </c:pt>
                <c:pt idx="88">
                  <c:v>4.4176000000000002</c:v>
                </c:pt>
                <c:pt idx="89">
                  <c:v>4.4678000000000004</c:v>
                </c:pt>
                <c:pt idx="90">
                  <c:v>4.5179999999999998</c:v>
                </c:pt>
                <c:pt idx="91">
                  <c:v>4.5682</c:v>
                </c:pt>
                <c:pt idx="92">
                  <c:v>4.6184000000000003</c:v>
                </c:pt>
                <c:pt idx="93">
                  <c:v>4.6685999999999996</c:v>
                </c:pt>
                <c:pt idx="94">
                  <c:v>4.7187999999999999</c:v>
                </c:pt>
                <c:pt idx="95">
                  <c:v>4.7690000000000001</c:v>
                </c:pt>
                <c:pt idx="96">
                  <c:v>4.8192000000000004</c:v>
                </c:pt>
                <c:pt idx="97">
                  <c:v>4.8693999999999997</c:v>
                </c:pt>
                <c:pt idx="98">
                  <c:v>4.9196</c:v>
                </c:pt>
                <c:pt idx="99">
                  <c:v>4.9698000000000002</c:v>
                </c:pt>
                <c:pt idx="100">
                  <c:v>5.0199999999999996</c:v>
                </c:pt>
                <c:pt idx="101">
                  <c:v>5.0701999999999998</c:v>
                </c:pt>
                <c:pt idx="102">
                  <c:v>5.1204000000000001</c:v>
                </c:pt>
                <c:pt idx="103">
                  <c:v>5.1706000000000003</c:v>
                </c:pt>
                <c:pt idx="104">
                  <c:v>5.2207999999999997</c:v>
                </c:pt>
                <c:pt idx="105">
                  <c:v>5.2709999999999999</c:v>
                </c:pt>
                <c:pt idx="106">
                  <c:v>5.3212000000000002</c:v>
                </c:pt>
                <c:pt idx="107">
                  <c:v>5.3714000000000004</c:v>
                </c:pt>
                <c:pt idx="108">
                  <c:v>5.4215999999999998</c:v>
                </c:pt>
                <c:pt idx="109">
                  <c:v>5.4718</c:v>
                </c:pt>
                <c:pt idx="110">
                  <c:v>5.5220000000000002</c:v>
                </c:pt>
                <c:pt idx="111">
                  <c:v>5.5721999999999996</c:v>
                </c:pt>
                <c:pt idx="112">
                  <c:v>5.6223999999999998</c:v>
                </c:pt>
                <c:pt idx="113">
                  <c:v>5.6726000000000001</c:v>
                </c:pt>
                <c:pt idx="114">
                  <c:v>5.7228000000000003</c:v>
                </c:pt>
                <c:pt idx="115">
                  <c:v>5.7729999999999997</c:v>
                </c:pt>
                <c:pt idx="116">
                  <c:v>5.8231999999999999</c:v>
                </c:pt>
                <c:pt idx="117">
                  <c:v>5.8734000000000002</c:v>
                </c:pt>
                <c:pt idx="118">
                  <c:v>5.9236000000000004</c:v>
                </c:pt>
                <c:pt idx="119">
                  <c:v>5.9737999999999998</c:v>
                </c:pt>
                <c:pt idx="120">
                  <c:v>6.024</c:v>
                </c:pt>
                <c:pt idx="121">
                  <c:v>6.0742000000000003</c:v>
                </c:pt>
                <c:pt idx="122">
                  <c:v>6.1243999999999996</c:v>
                </c:pt>
                <c:pt idx="123">
                  <c:v>6.1745999999999999</c:v>
                </c:pt>
                <c:pt idx="124">
                  <c:v>6.2248000000000001</c:v>
                </c:pt>
                <c:pt idx="125">
                  <c:v>6.2750000000000004</c:v>
                </c:pt>
                <c:pt idx="126">
                  <c:v>6.3251999999999997</c:v>
                </c:pt>
                <c:pt idx="127">
                  <c:v>6.3754</c:v>
                </c:pt>
                <c:pt idx="128">
                  <c:v>6.4256000000000002</c:v>
                </c:pt>
                <c:pt idx="129">
                  <c:v>6.4757999999999996</c:v>
                </c:pt>
                <c:pt idx="130">
                  <c:v>6.5259999999999998</c:v>
                </c:pt>
                <c:pt idx="131">
                  <c:v>6.5762</c:v>
                </c:pt>
                <c:pt idx="132">
                  <c:v>6.6264000000000003</c:v>
                </c:pt>
                <c:pt idx="133">
                  <c:v>6.6765999999999996</c:v>
                </c:pt>
                <c:pt idx="134">
                  <c:v>6.7267999999999999</c:v>
                </c:pt>
                <c:pt idx="135">
                  <c:v>6.7770000000000001</c:v>
                </c:pt>
                <c:pt idx="136">
                  <c:v>6.8272000000000004</c:v>
                </c:pt>
                <c:pt idx="137">
                  <c:v>6.8773999999999997</c:v>
                </c:pt>
                <c:pt idx="138">
                  <c:v>6.9276</c:v>
                </c:pt>
                <c:pt idx="139">
                  <c:v>6.9778000000000002</c:v>
                </c:pt>
                <c:pt idx="140">
                  <c:v>7.0279999999999996</c:v>
                </c:pt>
                <c:pt idx="141">
                  <c:v>7.0781999999999998</c:v>
                </c:pt>
                <c:pt idx="142">
                  <c:v>7.1284000000000001</c:v>
                </c:pt>
                <c:pt idx="143">
                  <c:v>7.1786000000000003</c:v>
                </c:pt>
                <c:pt idx="144">
                  <c:v>7.2287999999999997</c:v>
                </c:pt>
                <c:pt idx="145">
                  <c:v>7.2789999999999999</c:v>
                </c:pt>
                <c:pt idx="146">
                  <c:v>7.3292000000000002</c:v>
                </c:pt>
                <c:pt idx="147">
                  <c:v>7.3794000000000004</c:v>
                </c:pt>
                <c:pt idx="148">
                  <c:v>7.4295999999999998</c:v>
                </c:pt>
                <c:pt idx="149">
                  <c:v>7.4798</c:v>
                </c:pt>
                <c:pt idx="150">
                  <c:v>7.53</c:v>
                </c:pt>
                <c:pt idx="151">
                  <c:v>7.5801999999999996</c:v>
                </c:pt>
                <c:pt idx="152">
                  <c:v>7.6303999999999998</c:v>
                </c:pt>
                <c:pt idx="153">
                  <c:v>7.6806000000000001</c:v>
                </c:pt>
                <c:pt idx="154">
                  <c:v>7.7308000000000003</c:v>
                </c:pt>
                <c:pt idx="155">
                  <c:v>7.7809999999999997</c:v>
                </c:pt>
                <c:pt idx="156">
                  <c:v>7.8311999999999999</c:v>
                </c:pt>
                <c:pt idx="157">
                  <c:v>7.8814000000000002</c:v>
                </c:pt>
                <c:pt idx="158">
                  <c:v>7.9316000000000004</c:v>
                </c:pt>
                <c:pt idx="159">
                  <c:v>7.9817999999999998</c:v>
                </c:pt>
                <c:pt idx="160">
                  <c:v>8.032</c:v>
                </c:pt>
                <c:pt idx="161">
                  <c:v>8.0822000000000003</c:v>
                </c:pt>
                <c:pt idx="162">
                  <c:v>8.1324000000000005</c:v>
                </c:pt>
                <c:pt idx="163">
                  <c:v>8.1826000000000008</c:v>
                </c:pt>
                <c:pt idx="164">
                  <c:v>8.2327999999999992</c:v>
                </c:pt>
                <c:pt idx="165">
                  <c:v>8.2829999999999995</c:v>
                </c:pt>
                <c:pt idx="166">
                  <c:v>8.3331999999999997</c:v>
                </c:pt>
                <c:pt idx="167">
                  <c:v>8.3834</c:v>
                </c:pt>
                <c:pt idx="168">
                  <c:v>8.4336000000000002</c:v>
                </c:pt>
                <c:pt idx="169">
                  <c:v>8.4838000000000005</c:v>
                </c:pt>
                <c:pt idx="170">
                  <c:v>8.5340000000000007</c:v>
                </c:pt>
                <c:pt idx="171">
                  <c:v>8.5841999999999992</c:v>
                </c:pt>
                <c:pt idx="172">
                  <c:v>8.6343999999999994</c:v>
                </c:pt>
                <c:pt idx="173">
                  <c:v>8.6845999999999997</c:v>
                </c:pt>
                <c:pt idx="174">
                  <c:v>8.7347999999999999</c:v>
                </c:pt>
                <c:pt idx="175">
                  <c:v>8.7850000000000001</c:v>
                </c:pt>
                <c:pt idx="176">
                  <c:v>8.8352000000000004</c:v>
                </c:pt>
                <c:pt idx="177">
                  <c:v>8.8854000000000006</c:v>
                </c:pt>
                <c:pt idx="178">
                  <c:v>8.9356000000000009</c:v>
                </c:pt>
                <c:pt idx="179">
                  <c:v>8.9857999999999993</c:v>
                </c:pt>
                <c:pt idx="180">
                  <c:v>9.0359999999999996</c:v>
                </c:pt>
                <c:pt idx="181">
                  <c:v>9.0861999999999998</c:v>
                </c:pt>
                <c:pt idx="182">
                  <c:v>9.1364000000000001</c:v>
                </c:pt>
                <c:pt idx="183">
                  <c:v>9.1866000000000003</c:v>
                </c:pt>
                <c:pt idx="184">
                  <c:v>9.2368000000000006</c:v>
                </c:pt>
                <c:pt idx="185">
                  <c:v>9.2870000000000008</c:v>
                </c:pt>
                <c:pt idx="186">
                  <c:v>9.3371999999999993</c:v>
                </c:pt>
                <c:pt idx="187">
                  <c:v>9.3873999999999995</c:v>
                </c:pt>
                <c:pt idx="188">
                  <c:v>9.4375999999999998</c:v>
                </c:pt>
                <c:pt idx="189">
                  <c:v>9.4878</c:v>
                </c:pt>
                <c:pt idx="190">
                  <c:v>9.5380000000000003</c:v>
                </c:pt>
                <c:pt idx="191">
                  <c:v>9.5882000000000005</c:v>
                </c:pt>
                <c:pt idx="192">
                  <c:v>9.6384000000000007</c:v>
                </c:pt>
                <c:pt idx="193">
                  <c:v>9.6885999999999992</c:v>
                </c:pt>
                <c:pt idx="194">
                  <c:v>9.7387999999999995</c:v>
                </c:pt>
                <c:pt idx="195">
                  <c:v>9.7889999999999997</c:v>
                </c:pt>
                <c:pt idx="196">
                  <c:v>9.8391999999999999</c:v>
                </c:pt>
                <c:pt idx="197">
                  <c:v>9.8894000000000002</c:v>
                </c:pt>
                <c:pt idx="198">
                  <c:v>9.9396000000000004</c:v>
                </c:pt>
                <c:pt idx="199">
                  <c:v>9.9898000000000007</c:v>
                </c:pt>
                <c:pt idx="200">
                  <c:v>10.039999999999999</c:v>
                </c:pt>
              </c:numCache>
            </c:numRef>
          </c:xVal>
          <c:yVal>
            <c:numRef>
              <c:f>'12610_Coroller'!$C$41:$C$241</c:f>
              <c:numCache>
                <c:formatCode>0.000</c:formatCode>
                <c:ptCount val="201"/>
                <c:pt idx="0">
                  <c:v>8.1515603760243689</c:v>
                </c:pt>
                <c:pt idx="1">
                  <c:v>8.1496021938134611</c:v>
                </c:pt>
                <c:pt idx="2">
                  <c:v>8.1457417318491974</c:v>
                </c:pt>
                <c:pt idx="3">
                  <c:v>8.1405578952552613</c:v>
                </c:pt>
                <c:pt idx="4">
                  <c:v>8.1342705689619148</c:v>
                </c:pt>
                <c:pt idx="5">
                  <c:v>8.127010360135051</c:v>
                </c:pt>
                <c:pt idx="6">
                  <c:v>8.1188670970029921</c:v>
                </c:pt>
                <c:pt idx="7">
                  <c:v>8.1099077154622368</c:v>
                </c:pt>
                <c:pt idx="8">
                  <c:v>8.1001847173087143</c:v>
                </c:pt>
                <c:pt idx="9">
                  <c:v>8.0897407849158949</c:v>
                </c:pt>
                <c:pt idx="10">
                  <c:v>8.0786115501135285</c:v>
                </c:pt>
                <c:pt idx="11">
                  <c:v>8.0668273732448945</c:v>
                </c:pt>
                <c:pt idx="12">
                  <c:v>8.0544145470816844</c:v>
                </c:pt>
                <c:pt idx="13">
                  <c:v>8.0413961454179255</c:v>
                </c:pt>
                <c:pt idx="14">
                  <c:v>8.0277926412323861</c:v>
                </c:pt>
                <c:pt idx="15">
                  <c:v>8.0136223694001991</c:v>
                </c:pt>
                <c:pt idx="16">
                  <c:v>7.9989018810468426</c:v>
                </c:pt>
                <c:pt idx="17">
                  <c:v>7.9836462202554044</c:v>
                </c:pt>
                <c:pt idx="18">
                  <c:v>7.9678691438029219</c:v>
                </c:pt>
                <c:pt idx="19">
                  <c:v>7.9515832982317471</c:v>
                </c:pt>
                <c:pt idx="20">
                  <c:v>7.9348003643924789</c:v>
                </c:pt>
                <c:pt idx="21">
                  <c:v>7.9175311767921253</c:v>
                </c:pt>
                <c:pt idx="22">
                  <c:v>7.8997858231520617</c:v>
                </c:pt>
                <c:pt idx="23">
                  <c:v>7.8815737282246987</c:v>
                </c:pt>
                <c:pt idx="24">
                  <c:v>7.8629037249472313</c:v>
                </c:pt>
                <c:pt idx="25">
                  <c:v>7.843784115304322</c:v>
                </c:pt>
                <c:pt idx="26">
                  <c:v>7.8242227227493366</c:v>
                </c:pt>
                <c:pt idx="27">
                  <c:v>7.8042269376425768</c:v>
                </c:pt>
                <c:pt idx="28">
                  <c:v>7.7838037568680418</c:v>
                </c:pt>
                <c:pt idx="29">
                  <c:v>7.7629598185625062</c:v>
                </c:pt>
                <c:pt idx="30">
                  <c:v>7.7417014327140175</c:v>
                </c:pt>
                <c:pt idx="31">
                  <c:v>7.7200346082485654</c:v>
                </c:pt>
                <c:pt idx="32">
                  <c:v>7.6979650771144046</c:v>
                </c:pt>
                <c:pt idx="33">
                  <c:v>7.675498315786367</c:v>
                </c:pt>
                <c:pt idx="34">
                  <c:v>7.6526395645426692</c:v>
                </c:pt>
                <c:pt idx="35">
                  <c:v>7.629393844810104</c:v>
                </c:pt>
                <c:pt idx="36">
                  <c:v>7.6057659748275475</c:v>
                </c:pt>
                <c:pt idx="37">
                  <c:v>7.5817605838400155</c:v>
                </c:pt>
                <c:pt idx="38">
                  <c:v>7.5573821250044446</c:v>
                </c:pt>
                <c:pt idx="39">
                  <c:v>7.5326348871627102</c:v>
                </c:pt>
                <c:pt idx="40">
                  <c:v>7.5075230056159663</c:v>
                </c:pt>
                <c:pt idx="41">
                  <c:v>7.4820504720165788</c:v>
                </c:pt>
                <c:pt idx="42">
                  <c:v>7.456221143478885</c:v>
                </c:pt>
                <c:pt idx="43">
                  <c:v>7.4300387509974302</c:v>
                </c:pt>
                <c:pt idx="44">
                  <c:v>7.4035069072506641</c:v>
                </c:pt>
                <c:pt idx="45">
                  <c:v>7.3766291138590656</c:v>
                </c:pt>
                <c:pt idx="46">
                  <c:v>7.3494087681590319</c:v>
                </c:pt>
                <c:pt idx="47">
                  <c:v>7.3218491695473773</c:v>
                </c:pt>
                <c:pt idx="48">
                  <c:v>7.2939535254457972</c:v>
                </c:pt>
                <c:pt idx="49">
                  <c:v>7.2657249569300006</c:v>
                </c:pt>
                <c:pt idx="50">
                  <c:v>7.2371665040642563</c:v>
                </c:pt>
                <c:pt idx="51">
                  <c:v>7.2082811309788477</c:v>
                </c:pt>
                <c:pt idx="52">
                  <c:v>7.1790717307251226</c:v>
                </c:pt>
                <c:pt idx="53">
                  <c:v>7.1495411299405998</c:v>
                </c:pt>
                <c:pt idx="54">
                  <c:v>7.1196920933547441</c:v>
                </c:pt>
                <c:pt idx="55">
                  <c:v>7.0895273281645901</c:v>
                </c:pt>
                <c:pt idx="56">
                  <c:v>7.0590494883083279</c:v>
                </c:pt>
                <c:pt idx="57">
                  <c:v>7.0282611786641898</c:v>
                </c:pt>
                <c:pt idx="58">
                  <c:v>6.997164959201589</c:v>
                </c:pt>
                <c:pt idx="59">
                  <c:v>6.9657633491112936</c:v>
                </c:pt>
                <c:pt idx="60">
                  <c:v>6.9340588309416056</c:v>
                </c:pt>
                <c:pt idx="61">
                  <c:v>6.9020538547679537</c:v>
                </c:pt>
                <c:pt idx="62">
                  <c:v>6.869750842424037</c:v>
                </c:pt>
                <c:pt idx="63">
                  <c:v>6.8371521918237033</c:v>
                </c:pt>
                <c:pt idx="64">
                  <c:v>6.8042602814040336</c:v>
                </c:pt>
                <c:pt idx="65">
                  <c:v>6.7710774747217739</c:v>
                </c:pt>
                <c:pt idx="66">
                  <c:v>6.7376061252371731</c:v>
                </c:pt>
                <c:pt idx="67">
                  <c:v>6.7038485813216022</c:v>
                </c:pt>
                <c:pt idx="68">
                  <c:v>6.6698071915279691</c:v>
                </c:pt>
                <c:pt idx="69">
                  <c:v>6.6354843101659879</c:v>
                </c:pt>
                <c:pt idx="70">
                  <c:v>6.6008823032278139</c:v>
                </c:pt>
                <c:pt idx="71">
                  <c:v>6.5660035547134319</c:v>
                </c:pt>
                <c:pt idx="72">
                  <c:v>6.5308504734095871</c:v>
                </c:pt>
                <c:pt idx="73">
                  <c:v>6.4954255001808781</c:v>
                </c:pt>
                <c:pt idx="74">
                  <c:v>6.4597311158371324</c:v>
                </c:pt>
                <c:pt idx="75">
                  <c:v>6.4237698496471367</c:v>
                </c:pt>
                <c:pt idx="76">
                  <c:v>6.3875442885755174</c:v>
                </c:pt>
                <c:pt idx="77">
                  <c:v>6.3510570873268666</c:v>
                </c:pt>
                <c:pt idx="78">
                  <c:v>6.3143109792893091</c:v>
                </c:pt>
                <c:pt idx="79">
                  <c:v>6.277308788478499</c:v>
                </c:pt>
                <c:pt idx="80">
                  <c:v>6.2400534425927088</c:v>
                </c:pt>
                <c:pt idx="81">
                  <c:v>6.2025479873001483</c:v>
                </c:pt>
                <c:pt idx="82">
                  <c:v>6.1647956018909662</c:v>
                </c:pt>
                <c:pt idx="83">
                  <c:v>6.1267996164386611</c:v>
                </c:pt>
                <c:pt idx="84">
                  <c:v>6.0885635306286972</c:v>
                </c:pt>
                <c:pt idx="85">
                  <c:v>6.0500910344260959</c:v>
                </c:pt>
                <c:pt idx="86">
                  <c:v>6.0113860307685076</c:v>
                </c:pt>
                <c:pt idx="87">
                  <c:v>5.9724526604867165</c:v>
                </c:pt>
                <c:pt idx="88">
                  <c:v>5.9332953296705488</c:v>
                </c:pt>
                <c:pt idx="89">
                  <c:v>5.8939187397144073</c:v>
                </c:pt>
                <c:pt idx="90">
                  <c:v>5.8543279202931009</c:v>
                </c:pt>
                <c:pt idx="91">
                  <c:v>5.8145282655345314</c:v>
                </c:pt>
                <c:pt idx="92">
                  <c:v>5.7745255736709584</c:v>
                </c:pt>
                <c:pt idx="93">
                  <c:v>5.7343260904639708</c:v>
                </c:pt>
                <c:pt idx="94">
                  <c:v>5.6939365567093638</c:v>
                </c:pt>
                <c:pt idx="95">
                  <c:v>5.6533642601354996</c:v>
                </c:pt>
                <c:pt idx="96">
                  <c:v>5.6126170920111411</c:v>
                </c:pt>
                <c:pt idx="97">
                  <c:v>5.5717036087744765</c:v>
                </c:pt>
                <c:pt idx="98">
                  <c:v>5.5306330989819052</c:v>
                </c:pt>
                <c:pt idx="99">
                  <c:v>5.4894156558506673</c:v>
                </c:pt>
                <c:pt idx="100">
                  <c:v>5.4480622556304583</c:v>
                </c:pt>
                <c:pt idx="101">
                  <c:v>5.4065848419821974</c:v>
                </c:pt>
                <c:pt idx="102">
                  <c:v>5.3649964164628878</c:v>
                </c:pt>
                <c:pt idx="103">
                  <c:v>5.3233111351091722</c:v>
                </c:pt>
                <c:pt idx="104">
                  <c:v>5.2815444109732894</c:v>
                </c:pt>
                <c:pt idx="105">
                  <c:v>5.2397130222876127</c:v>
                </c:pt>
                <c:pt idx="106">
                  <c:v>5.1978352257113736</c:v>
                </c:pt>
                <c:pt idx="107">
                  <c:v>5.1559308738386038</c:v>
                </c:pt>
                <c:pt idx="108">
                  <c:v>5.1140215358133956</c:v>
                </c:pt>
                <c:pt idx="109">
                  <c:v>5.0721306195009266</c:v>
                </c:pt>
                <c:pt idx="110">
                  <c:v>5.0302834931957703</c:v>
                </c:pt>
                <c:pt idx="111">
                  <c:v>4.9885076043100254</c:v>
                </c:pt>
                <c:pt idx="112">
                  <c:v>4.946832591873954</c:v>
                </c:pt>
                <c:pt idx="113">
                  <c:v>4.9052903890065327</c:v>
                </c:pt>
                <c:pt idx="114">
                  <c:v>4.8639153107854645</c:v>
                </c:pt>
                <c:pt idx="115">
                  <c:v>4.8227441221868013</c:v>
                </c:pt>
                <c:pt idx="116">
                  <c:v>4.7818160800054024</c:v>
                </c:pt>
                <c:pt idx="117">
                  <c:v>4.7411729419539235</c:v>
                </c:pt>
                <c:pt idx="118">
                  <c:v>4.7008589355286148</c:v>
                </c:pt>
                <c:pt idx="119">
                  <c:v>4.6609206787991946</c:v>
                </c:pt>
                <c:pt idx="120">
                  <c:v>4.6214070451152178</c:v>
                </c:pt>
                <c:pt idx="121">
                  <c:v>4.5823689639218461</c:v>
                </c:pt>
                <c:pt idx="122">
                  <c:v>4.5438591505486352</c:v>
                </c:pt>
                <c:pt idx="123">
                  <c:v>4.5059317590766712</c:v>
                </c:pt>
                <c:pt idx="124">
                  <c:v>4.4686419542877367</c:v>
                </c:pt>
                <c:pt idx="125">
                  <c:v>4.4320454013074508</c:v>
                </c:pt>
                <c:pt idx="126">
                  <c:v>4.3961976748768938</c:v>
                </c:pt>
                <c:pt idx="127">
                  <c:v>4.3611535941610784</c:v>
                </c:pt>
                <c:pt idx="128">
                  <c:v>4.3269664934822298</c:v>
                </c:pt>
                <c:pt idx="129">
                  <c:v>4.2936874441154256</c:v>
                </c:pt>
                <c:pt idx="130">
                  <c:v>4.2613644469792744</c:v>
                </c:pt>
                <c:pt idx="131">
                  <c:v>4.230041620298592</c:v>
                </c:pt>
                <c:pt idx="132">
                  <c:v>4.1997584096729259</c:v>
                </c:pt>
                <c:pt idx="133">
                  <c:v>4.1705488500242556</c:v>
                </c:pt>
                <c:pt idx="134">
                  <c:v>4.1424409092525458</c:v>
                </c:pt>
                <c:pt idx="135">
                  <c:v>4.1154559418542966</c:v>
                </c:pt>
                <c:pt idx="136">
                  <c:v>4.0896082771855102</c:v>
                </c:pt>
                <c:pt idx="137">
                  <c:v>4.0649049616095381</c:v>
                </c:pt>
                <c:pt idx="138">
                  <c:v>4.0413456668042915</c:v>
                </c:pt>
                <c:pt idx="139">
                  <c:v>4.0189227685350835</c:v>
                </c:pt>
                <c:pt idx="140">
                  <c:v>3.9976215918752924</c:v>
                </c:pt>
                <c:pt idx="141">
                  <c:v>3.9774208108679381</c:v>
                </c:pt>
                <c:pt idx="142">
                  <c:v>3.9582929836159311</c:v>
                </c:pt>
                <c:pt idx="143">
                  <c:v>3.9402051982949202</c:v>
                </c:pt>
                <c:pt idx="144">
                  <c:v>3.9231198019482991</c:v>
                </c:pt>
                <c:pt idx="145">
                  <c:v>3.9069951822886559</c:v>
                </c:pt>
                <c:pt idx="146">
                  <c:v>3.8917865730280714</c:v>
                </c:pt>
                <c:pt idx="147">
                  <c:v>3.8774468552511401</c:v>
                </c:pt>
                <c:pt idx="148">
                  <c:v>3.8639273306654998</c:v>
                </c:pt>
                <c:pt idx="149">
                  <c:v>3.8511784467861001</c:v>
                </c:pt>
                <c:pt idx="150">
                  <c:v>3.8391504587942356</c:v>
                </c:pt>
                <c:pt idx="151">
                  <c:v>3.8277940175625931</c:v>
                </c:pt>
                <c:pt idx="152">
                  <c:v>3.8170606778261904</c:v>
                </c:pt>
                <c:pt idx="153">
                  <c:v>3.8069033244676245</c:v>
                </c:pt>
                <c:pt idx="154">
                  <c:v>3.7972765182254333</c:v>
                </c:pt>
                <c:pt idx="155">
                  <c:v>3.7881367647613184</c:v>
                </c:pt>
                <c:pt idx="156">
                  <c:v>3.7794427129380161</c:v>
                </c:pt>
                <c:pt idx="157">
                  <c:v>3.7711552894170657</c:v>
                </c:pt>
                <c:pt idx="158">
                  <c:v>3.7632377773692354</c:v>
                </c:pt>
                <c:pt idx="159">
                  <c:v>3.7556558473008139</c:v>
                </c:pt>
                <c:pt idx="160">
                  <c:v>3.7483775478410255</c:v>
                </c:pt>
                <c:pt idx="161">
                  <c:v>3.7413732639090198</c:v>
                </c:pt>
                <c:pt idx="162">
                  <c:v>3.734615649071555</c:v>
                </c:pt>
                <c:pt idx="163">
                  <c:v>3.7280795381890752</c:v>
                </c:pt>
                <c:pt idx="164">
                  <c:v>3.7217418456878395</c:v>
                </c:pt>
                <c:pt idx="165">
                  <c:v>3.7155814540342829</c:v>
                </c:pt>
                <c:pt idx="166">
                  <c:v>3.7095790962572313</c:v>
                </c:pt>
                <c:pt idx="167">
                  <c:v>3.7037172356854775</c:v>
                </c:pt>
                <c:pt idx="168">
                  <c:v>3.6979799454553022</c:v>
                </c:pt>
                <c:pt idx="169">
                  <c:v>3.6923527898007875</c:v>
                </c:pt>
                <c:pt idx="170">
                  <c:v>3.6868227086701975</c:v>
                </c:pt>
                <c:pt idx="171">
                  <c:v>3.6813779068118229</c:v>
                </c:pt>
                <c:pt idx="172">
                  <c:v>3.6760077481377844</c:v>
                </c:pt>
                <c:pt idx="173">
                  <c:v>3.6707026558982432</c:v>
                </c:pt>
                <c:pt idx="174">
                  <c:v>3.6654540189747036</c:v>
                </c:pt>
                <c:pt idx="175">
                  <c:v>3.6602541044227639</c:v>
                </c:pt>
                <c:pt idx="176">
                  <c:v>3.6550959762552995</c:v>
                </c:pt>
                <c:pt idx="177">
                  <c:v>3.6499734203505527</c:v>
                </c:pt>
                <c:pt idx="178">
                  <c:v>3.644880875290458</c:v>
                </c:pt>
                <c:pt idx="179">
                  <c:v>3.6398133688778498</c:v>
                </c:pt>
                <c:pt idx="180">
                  <c:v>3.6347664600427909</c:v>
                </c:pt>
                <c:pt idx="181">
                  <c:v>3.6297361858244055</c:v>
                </c:pt>
                <c:pt idx="182">
                  <c:v>3.6247190131022777</c:v>
                </c:pt>
                <c:pt idx="183">
                  <c:v>3.6197117947480746</c:v>
                </c:pt>
                <c:pt idx="184">
                  <c:v>3.6147117298714444</c:v>
                </c:pt>
                <c:pt idx="185">
                  <c:v>3.6097163278426816</c:v>
                </c:pt>
                <c:pt idx="186">
                  <c:v>3.6047233757867252</c:v>
                </c:pt>
                <c:pt idx="187">
                  <c:v>3.5997309092576164</c:v>
                </c:pt>
                <c:pt idx="188">
                  <c:v>3.5947371858187216</c:v>
                </c:pt>
                <c:pt idx="189">
                  <c:v>3.5897406612710916</c:v>
                </c:pt>
                <c:pt idx="190">
                  <c:v>3.5847399682897292</c:v>
                </c:pt>
                <c:pt idx="191">
                  <c:v>3.5797338972449193</c:v>
                </c:pt>
                <c:pt idx="192">
                  <c:v>3.5747213790027579</c:v>
                </c:pt>
                <c:pt idx="193">
                  <c:v>3.5697014695154352</c:v>
                </c:pt>
                <c:pt idx="194">
                  <c:v>3.5646733360275027</c:v>
                </c:pt>
                <c:pt idx="195">
                  <c:v>3.5596362447391945</c:v>
                </c:pt>
                <c:pt idx="196">
                  <c:v>3.554589549781821</c:v>
                </c:pt>
                <c:pt idx="197">
                  <c:v>3.5495326833732745</c:v>
                </c:pt>
                <c:pt idx="198">
                  <c:v>3.5444651470337938</c:v>
                </c:pt>
                <c:pt idx="199">
                  <c:v>3.5393865037533212</c:v>
                </c:pt>
                <c:pt idx="200">
                  <c:v>3.5342963710121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257296"/>
        <c:axId val="222257688"/>
      </c:scatterChart>
      <c:valAx>
        <c:axId val="2222572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2257688"/>
        <c:crosses val="autoZero"/>
        <c:crossBetween val="midCat"/>
      </c:valAx>
      <c:valAx>
        <c:axId val="2222576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22572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'12628_Geeraerd_Shoulder_Tail'!$A$2:$A$37</c:f>
              <c:numCache>
                <c:formatCode>0.000</c:formatCode>
                <c:ptCount val="3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1E-3</c:v>
                </c:pt>
                <c:pt idx="7">
                  <c:v>2.0009999999999999</c:v>
                </c:pt>
                <c:pt idx="8">
                  <c:v>4.0010000000000003</c:v>
                </c:pt>
                <c:pt idx="9">
                  <c:v>6.0010000000000003</c:v>
                </c:pt>
                <c:pt idx="10">
                  <c:v>8.0009999999999994</c:v>
                </c:pt>
                <c:pt idx="11">
                  <c:v>10.000999999999999</c:v>
                </c:pt>
                <c:pt idx="12">
                  <c:v>1.5E-3</c:v>
                </c:pt>
                <c:pt idx="13">
                  <c:v>2.0015000000000001</c:v>
                </c:pt>
                <c:pt idx="14">
                  <c:v>4.0015000000000001</c:v>
                </c:pt>
                <c:pt idx="15">
                  <c:v>6.0015000000000001</c:v>
                </c:pt>
                <c:pt idx="16">
                  <c:v>8.0015000000000001</c:v>
                </c:pt>
                <c:pt idx="17">
                  <c:v>10.0015</c:v>
                </c:pt>
                <c:pt idx="18">
                  <c:v>1.6000000000000001E-3</c:v>
                </c:pt>
                <c:pt idx="19">
                  <c:v>2.0015999999999998</c:v>
                </c:pt>
                <c:pt idx="20">
                  <c:v>4.0015999999999998</c:v>
                </c:pt>
                <c:pt idx="21">
                  <c:v>6.0015999999999998</c:v>
                </c:pt>
                <c:pt idx="22">
                  <c:v>8.0015999999999998</c:v>
                </c:pt>
                <c:pt idx="23">
                  <c:v>10.0016</c:v>
                </c:pt>
                <c:pt idx="24">
                  <c:v>1.7999999999999999E-2</c:v>
                </c:pt>
                <c:pt idx="25">
                  <c:v>2.0179999999999998</c:v>
                </c:pt>
                <c:pt idx="26">
                  <c:v>4.0179999999999998</c:v>
                </c:pt>
                <c:pt idx="27">
                  <c:v>6.0179999999999998</c:v>
                </c:pt>
                <c:pt idx="28">
                  <c:v>8.0180000000000007</c:v>
                </c:pt>
                <c:pt idx="29">
                  <c:v>10.018000000000001</c:v>
                </c:pt>
                <c:pt idx="30">
                  <c:v>2E-3</c:v>
                </c:pt>
                <c:pt idx="31">
                  <c:v>2.0019999999999998</c:v>
                </c:pt>
                <c:pt idx="32">
                  <c:v>4.0019999999999998</c:v>
                </c:pt>
                <c:pt idx="33">
                  <c:v>6.0019999999999998</c:v>
                </c:pt>
                <c:pt idx="34">
                  <c:v>8.0020000000000007</c:v>
                </c:pt>
                <c:pt idx="35">
                  <c:v>10.002000000000001</c:v>
                </c:pt>
              </c:numCache>
            </c:numRef>
          </c:xVal>
          <c:yVal>
            <c:numRef>
              <c:f>'12628_Geeraerd_Shoulder_Tail'!$B$2:$B$37</c:f>
              <c:numCache>
                <c:formatCode>0.000</c:formatCode>
                <c:ptCount val="36"/>
                <c:pt idx="0">
                  <c:v>8.1959</c:v>
                </c:pt>
                <c:pt idx="1">
                  <c:v>7.6989999999999998</c:v>
                </c:pt>
                <c:pt idx="2">
                  <c:v>6.3075000000000001</c:v>
                </c:pt>
                <c:pt idx="3">
                  <c:v>4.1553000000000004</c:v>
                </c:pt>
                <c:pt idx="4">
                  <c:v>3.2303999999999999</c:v>
                </c:pt>
                <c:pt idx="5">
                  <c:v>3.3010000000000002</c:v>
                </c:pt>
                <c:pt idx="6">
                  <c:v>8.0681999999999992</c:v>
                </c:pt>
                <c:pt idx="7">
                  <c:v>7.4771000000000001</c:v>
                </c:pt>
                <c:pt idx="8">
                  <c:v>5.1367000000000003</c:v>
                </c:pt>
                <c:pt idx="9">
                  <c:v>3.9542000000000002</c:v>
                </c:pt>
                <c:pt idx="10">
                  <c:v>3.3616999999999999</c:v>
                </c:pt>
                <c:pt idx="11">
                  <c:v>2.8451</c:v>
                </c:pt>
                <c:pt idx="12">
                  <c:v>8.2718000000000007</c:v>
                </c:pt>
                <c:pt idx="13">
                  <c:v>8.0792000000000002</c:v>
                </c:pt>
                <c:pt idx="14">
                  <c:v>6.0128000000000004</c:v>
                </c:pt>
                <c:pt idx="15">
                  <c:v>4.2041000000000004</c:v>
                </c:pt>
                <c:pt idx="16">
                  <c:v>3.3616999999999999</c:v>
                </c:pt>
                <c:pt idx="17">
                  <c:v>3.3616999999999999</c:v>
                </c:pt>
                <c:pt idx="18">
                  <c:v>8.1461000000000006</c:v>
                </c:pt>
                <c:pt idx="19">
                  <c:v>7.3075000000000001</c:v>
                </c:pt>
                <c:pt idx="20">
                  <c:v>5.8864999999999998</c:v>
                </c:pt>
                <c:pt idx="21">
                  <c:v>4.2945000000000002</c:v>
                </c:pt>
                <c:pt idx="22">
                  <c:v>3.4314</c:v>
                </c:pt>
                <c:pt idx="23">
                  <c:v>3.4771000000000001</c:v>
                </c:pt>
                <c:pt idx="24">
                  <c:v>8.2226999999999997</c:v>
                </c:pt>
                <c:pt idx="25">
                  <c:v>7.3423999999999996</c:v>
                </c:pt>
                <c:pt idx="26">
                  <c:v>5.8864999999999998</c:v>
                </c:pt>
                <c:pt idx="27">
                  <c:v>3.6989999999999998</c:v>
                </c:pt>
                <c:pt idx="28">
                  <c:v>3.2303999999999999</c:v>
                </c:pt>
                <c:pt idx="29">
                  <c:v>3.1139000000000001</c:v>
                </c:pt>
                <c:pt idx="30">
                  <c:v>8.2041000000000004</c:v>
                </c:pt>
                <c:pt idx="31">
                  <c:v>7.7558999999999996</c:v>
                </c:pt>
                <c:pt idx="32">
                  <c:v>6.1959</c:v>
                </c:pt>
                <c:pt idx="33">
                  <c:v>4.3284000000000002</c:v>
                </c:pt>
                <c:pt idx="34">
                  <c:v>3</c:v>
                </c:pt>
                <c:pt idx="35">
                  <c:v>2.8451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'12628_Geeraerd_Shoulder_Tail'!$A$41:$A$141</c:f>
              <c:numCache>
                <c:formatCode>0.000</c:formatCode>
                <c:ptCount val="101"/>
                <c:pt idx="0">
                  <c:v>0</c:v>
                </c:pt>
                <c:pt idx="1">
                  <c:v>0.10018000000000001</c:v>
                </c:pt>
                <c:pt idx="2">
                  <c:v>0.20036000000000001</c:v>
                </c:pt>
                <c:pt idx="3">
                  <c:v>0.30054000000000003</c:v>
                </c:pt>
                <c:pt idx="4">
                  <c:v>0.40072000000000002</c:v>
                </c:pt>
                <c:pt idx="5">
                  <c:v>0.50090000000000001</c:v>
                </c:pt>
                <c:pt idx="6">
                  <c:v>0.60108000000000006</c:v>
                </c:pt>
                <c:pt idx="7">
                  <c:v>0.70126000000000011</c:v>
                </c:pt>
                <c:pt idx="8">
                  <c:v>0.80144000000000015</c:v>
                </c:pt>
                <c:pt idx="9">
                  <c:v>0.9016200000000002</c:v>
                </c:pt>
                <c:pt idx="10">
                  <c:v>1.0018000000000002</c:v>
                </c:pt>
                <c:pt idx="11">
                  <c:v>1.1019800000000002</c:v>
                </c:pt>
                <c:pt idx="12">
                  <c:v>1.2021600000000001</c:v>
                </c:pt>
                <c:pt idx="13">
                  <c:v>1.3023400000000001</c:v>
                </c:pt>
                <c:pt idx="14">
                  <c:v>1.40252</c:v>
                </c:pt>
                <c:pt idx="15">
                  <c:v>1.5026999999999999</c:v>
                </c:pt>
                <c:pt idx="16">
                  <c:v>1.6028799999999999</c:v>
                </c:pt>
                <c:pt idx="17">
                  <c:v>1.7030599999999998</c:v>
                </c:pt>
                <c:pt idx="18">
                  <c:v>1.8032399999999997</c:v>
                </c:pt>
                <c:pt idx="19">
                  <c:v>1.9034199999999997</c:v>
                </c:pt>
                <c:pt idx="20">
                  <c:v>2.0035999999999996</c:v>
                </c:pt>
                <c:pt idx="21">
                  <c:v>2.1037799999999995</c:v>
                </c:pt>
                <c:pt idx="22">
                  <c:v>2.2039599999999995</c:v>
                </c:pt>
                <c:pt idx="23">
                  <c:v>2.3041399999999994</c:v>
                </c:pt>
                <c:pt idx="24">
                  <c:v>2.4043199999999993</c:v>
                </c:pt>
                <c:pt idx="25">
                  <c:v>2.5044999999999993</c:v>
                </c:pt>
                <c:pt idx="26">
                  <c:v>2.5548500000000001</c:v>
                </c:pt>
                <c:pt idx="27">
                  <c:v>2.7048599999999992</c:v>
                </c:pt>
                <c:pt idx="28">
                  <c:v>2.8050399999999991</c:v>
                </c:pt>
                <c:pt idx="29">
                  <c:v>2.905219999999999</c:v>
                </c:pt>
                <c:pt idx="30">
                  <c:v>3.005399999999999</c:v>
                </c:pt>
                <c:pt idx="31">
                  <c:v>3.1055799999999989</c:v>
                </c:pt>
                <c:pt idx="32">
                  <c:v>3.2057599999999988</c:v>
                </c:pt>
                <c:pt idx="33">
                  <c:v>3.3059399999999988</c:v>
                </c:pt>
                <c:pt idx="34">
                  <c:v>3.4061199999999987</c:v>
                </c:pt>
                <c:pt idx="35">
                  <c:v>3.5062999999999986</c:v>
                </c:pt>
                <c:pt idx="36">
                  <c:v>3.6064799999999986</c:v>
                </c:pt>
                <c:pt idx="37">
                  <c:v>3.7066599999999985</c:v>
                </c:pt>
                <c:pt idx="38">
                  <c:v>3.8068399999999984</c:v>
                </c:pt>
                <c:pt idx="39">
                  <c:v>3.9070199999999984</c:v>
                </c:pt>
                <c:pt idx="40">
                  <c:v>4.0071999999999983</c:v>
                </c:pt>
                <c:pt idx="41">
                  <c:v>4.1073799999999983</c:v>
                </c:pt>
                <c:pt idx="42">
                  <c:v>4.2075599999999982</c:v>
                </c:pt>
                <c:pt idx="43">
                  <c:v>4.3077399999999981</c:v>
                </c:pt>
                <c:pt idx="44">
                  <c:v>4.4079199999999981</c:v>
                </c:pt>
                <c:pt idx="45">
                  <c:v>4.508099999999998</c:v>
                </c:pt>
                <c:pt idx="46">
                  <c:v>4.6082799999999979</c:v>
                </c:pt>
                <c:pt idx="47">
                  <c:v>4.7084599999999979</c:v>
                </c:pt>
                <c:pt idx="48">
                  <c:v>4.8086399999999978</c:v>
                </c:pt>
                <c:pt idx="49">
                  <c:v>4.9088199999999977</c:v>
                </c:pt>
                <c:pt idx="50">
                  <c:v>5.0089999999999977</c:v>
                </c:pt>
                <c:pt idx="51">
                  <c:v>5.1091799999999976</c:v>
                </c:pt>
                <c:pt idx="52">
                  <c:v>5.2093599999999975</c:v>
                </c:pt>
                <c:pt idx="53">
                  <c:v>5.3095399999999975</c:v>
                </c:pt>
                <c:pt idx="54">
                  <c:v>5.4097199999999974</c:v>
                </c:pt>
                <c:pt idx="55">
                  <c:v>5.5098999999999974</c:v>
                </c:pt>
                <c:pt idx="56">
                  <c:v>5.6100799999999973</c:v>
                </c:pt>
                <c:pt idx="57">
                  <c:v>5.7102599999999972</c:v>
                </c:pt>
                <c:pt idx="58">
                  <c:v>5.8104399999999972</c:v>
                </c:pt>
                <c:pt idx="59">
                  <c:v>5.9106199999999971</c:v>
                </c:pt>
                <c:pt idx="60">
                  <c:v>6.010799999999997</c:v>
                </c:pt>
                <c:pt idx="61">
                  <c:v>6.110979999999997</c:v>
                </c:pt>
                <c:pt idx="62">
                  <c:v>6.2111599999999969</c:v>
                </c:pt>
                <c:pt idx="63">
                  <c:v>6.3113399999999968</c:v>
                </c:pt>
                <c:pt idx="64">
                  <c:v>6.4115199999999968</c:v>
                </c:pt>
                <c:pt idx="65">
                  <c:v>6.5116999999999967</c:v>
                </c:pt>
                <c:pt idx="66">
                  <c:v>6.6118799999999966</c:v>
                </c:pt>
                <c:pt idx="67">
                  <c:v>6.7120599999999966</c:v>
                </c:pt>
                <c:pt idx="68">
                  <c:v>6.8122399999999965</c:v>
                </c:pt>
                <c:pt idx="69">
                  <c:v>6.9124199999999965</c:v>
                </c:pt>
                <c:pt idx="70">
                  <c:v>7.0125999999999964</c:v>
                </c:pt>
                <c:pt idx="71">
                  <c:v>7.1127799999999963</c:v>
                </c:pt>
                <c:pt idx="72">
                  <c:v>7.2129599999999963</c:v>
                </c:pt>
                <c:pt idx="73">
                  <c:v>7.3131399999999962</c:v>
                </c:pt>
                <c:pt idx="74">
                  <c:v>7.4133199999999961</c:v>
                </c:pt>
                <c:pt idx="75">
                  <c:v>7.5134999999999961</c:v>
                </c:pt>
                <c:pt idx="76">
                  <c:v>7.613679999999996</c:v>
                </c:pt>
                <c:pt idx="77">
                  <c:v>7.7138599999999959</c:v>
                </c:pt>
                <c:pt idx="78">
                  <c:v>7.8140399999999959</c:v>
                </c:pt>
                <c:pt idx="79">
                  <c:v>7.9142199999999958</c:v>
                </c:pt>
                <c:pt idx="80">
                  <c:v>8.0143999999999966</c:v>
                </c:pt>
                <c:pt idx="81">
                  <c:v>8.1145799999999966</c:v>
                </c:pt>
                <c:pt idx="82">
                  <c:v>8.2147599999999965</c:v>
                </c:pt>
                <c:pt idx="83">
                  <c:v>8.3149399999999964</c:v>
                </c:pt>
                <c:pt idx="84">
                  <c:v>8.4151199999999964</c:v>
                </c:pt>
                <c:pt idx="85">
                  <c:v>8.5152999999999963</c:v>
                </c:pt>
                <c:pt idx="86">
                  <c:v>8.6154799999999963</c:v>
                </c:pt>
                <c:pt idx="87">
                  <c:v>8.7156599999999962</c:v>
                </c:pt>
                <c:pt idx="88">
                  <c:v>8.8158399999999961</c:v>
                </c:pt>
                <c:pt idx="89">
                  <c:v>8.9160199999999961</c:v>
                </c:pt>
                <c:pt idx="90">
                  <c:v>9.016199999999996</c:v>
                </c:pt>
                <c:pt idx="91">
                  <c:v>9.1163799999999959</c:v>
                </c:pt>
                <c:pt idx="92">
                  <c:v>9.2165599999999959</c:v>
                </c:pt>
                <c:pt idx="93">
                  <c:v>9.3167399999999958</c:v>
                </c:pt>
                <c:pt idx="94">
                  <c:v>9.4169199999999957</c:v>
                </c:pt>
                <c:pt idx="95">
                  <c:v>9.5170999999999957</c:v>
                </c:pt>
                <c:pt idx="96">
                  <c:v>9.6172799999999956</c:v>
                </c:pt>
                <c:pt idx="97">
                  <c:v>9.7174599999999955</c:v>
                </c:pt>
                <c:pt idx="98">
                  <c:v>9.8176399999999955</c:v>
                </c:pt>
                <c:pt idx="99">
                  <c:v>9.9178199999999954</c:v>
                </c:pt>
                <c:pt idx="100">
                  <c:v>10.017999999999995</c:v>
                </c:pt>
              </c:numCache>
            </c:numRef>
          </c:xVal>
          <c:yVal>
            <c:numRef>
              <c:f>'12628_Geeraerd_Shoulder_Tail'!$C$41:$C$141</c:f>
              <c:numCache>
                <c:formatCode>0.000</c:formatCode>
                <c:ptCount val="101"/>
                <c:pt idx="0">
                  <c:v>8.1848804373423665</c:v>
                </c:pt>
                <c:pt idx="1">
                  <c:v>8.1808050521474129</c:v>
                </c:pt>
                <c:pt idx="2">
                  <c:v>8.1758183958391832</c:v>
                </c:pt>
                <c:pt idx="3">
                  <c:v>8.1697308293166646</c:v>
                </c:pt>
                <c:pt idx="4">
                  <c:v>8.1623200247860357</c:v>
                </c:pt>
                <c:pt idx="5">
                  <c:v>8.1533284822853442</c:v>
                </c:pt>
                <c:pt idx="6">
                  <c:v>8.142462368096604</c:v>
                </c:pt>
                <c:pt idx="7">
                  <c:v>8.1293924282580843</c:v>
                </c:pt>
                <c:pt idx="8">
                  <c:v>8.1137578342710057</c:v>
                </c:pt>
                <c:pt idx="9">
                  <c:v>8.0951738048640287</c:v>
                </c:pt>
                <c:pt idx="10">
                  <c:v>8.0732436371051772</c:v>
                </c:pt>
                <c:pt idx="11">
                  <c:v>8.0475753027398973</c:v>
                </c:pt>
                <c:pt idx="12">
                  <c:v>8.0178020046169607</c:v>
                </c:pt>
                <c:pt idx="13">
                  <c:v>7.9836051282975182</c:v>
                </c:pt>
                <c:pt idx="14">
                  <c:v>7.9447370799109143</c:v>
                </c:pt>
                <c:pt idx="15">
                  <c:v>7.9010408873852818</c:v>
                </c:pt>
                <c:pt idx="16">
                  <c:v>7.8524634655623942</c:v>
                </c:pt>
                <c:pt idx="17">
                  <c:v>7.7990602522555221</c:v>
                </c:pt>
                <c:pt idx="18">
                  <c:v>7.7409903793821817</c:v>
                </c:pt>
                <c:pt idx="19">
                  <c:v>7.6785032502598334</c:v>
                </c:pt>
                <c:pt idx="20">
                  <c:v>7.611918840895922</c:v>
                </c:pt>
                <c:pt idx="21">
                  <c:v>7.5416048334507106</c:v>
                </c:pt>
                <c:pt idx="22">
                  <c:v>7.467953697680219</c:v>
                </c:pt>
                <c:pt idx="23">
                  <c:v>7.3913622118502778</c:v>
                </c:pt>
                <c:pt idx="24">
                  <c:v>7.3122149672676553</c:v>
                </c:pt>
                <c:pt idx="25">
                  <c:v>7.230872443298864</c:v>
                </c:pt>
                <c:pt idx="26">
                  <c:v>7.189266084010522</c:v>
                </c:pt>
                <c:pt idx="27">
                  <c:v>7.0628815389646338</c:v>
                </c:pt>
                <c:pt idx="28">
                  <c:v>6.976783815960129</c:v>
                </c:pt>
                <c:pt idx="29">
                  <c:v>6.8895925022265461</c:v>
                </c:pt>
                <c:pt idx="30">
                  <c:v>6.8014972931613062</c:v>
                </c:pt>
                <c:pt idx="31">
                  <c:v>6.7126586413075948</c:v>
                </c:pt>
                <c:pt idx="32">
                  <c:v>6.623211289120948</c:v>
                </c:pt>
                <c:pt idx="33">
                  <c:v>6.5332677927435672</c:v>
                </c:pt>
                <c:pt idx="34">
                  <c:v>6.4429218561498791</c:v>
                </c:pt>
                <c:pt idx="35">
                  <c:v>6.3522513783704895</c:v>
                </c:pt>
                <c:pt idx="36">
                  <c:v>6.2613211745404973</c:v>
                </c:pt>
                <c:pt idx="37">
                  <c:v>6.1701853696007962</c:v>
                </c:pt>
                <c:pt idx="38">
                  <c:v>6.0788894868888228</c:v>
                </c:pt>
                <c:pt idx="39">
                  <c:v>5.987472267089669</c:v>
                </c:pt>
                <c:pt idx="40">
                  <c:v>5.8959672595998489</c:v>
                </c:pt>
                <c:pt idx="41">
                  <c:v>5.8044042308799755</c:v>
                </c:pt>
                <c:pt idx="42">
                  <c:v>5.7128104346666682</c:v>
                </c:pt>
                <c:pt idx="43">
                  <c:v>5.6212117882136701</c:v>
                </c:pt>
                <c:pt idx="44">
                  <c:v>5.5296339978339004</c:v>
                </c:pt>
                <c:pt idx="45">
                  <c:v>5.4381036763940953</c:v>
                </c:pt>
                <c:pt idx="46">
                  <c:v>5.3466494953067896</c:v>
                </c:pt>
                <c:pt idx="47">
                  <c:v>5.2553034140064039</c:v>
                </c:pt>
                <c:pt idx="48">
                  <c:v>5.164102030730727</c:v>
                </c:pt>
                <c:pt idx="49">
                  <c:v>5.0730880992786069</c:v>
                </c:pt>
                <c:pt idx="50">
                  <c:v>4.982312256615776</c:v>
                </c:pt>
                <c:pt idx="51">
                  <c:v>4.891835004700579</c:v>
                </c:pt>
                <c:pt idx="52">
                  <c:v>4.8017289851166307</c:v>
                </c:pt>
                <c:pt idx="53">
                  <c:v>4.7120815747460512</c:v>
                </c:pt>
                <c:pt idx="54">
                  <c:v>4.6229978116394417</c:v>
                </c:pt>
                <c:pt idx="55">
                  <c:v>4.5346036283019489</c:v>
                </c:pt>
                <c:pt idx="56">
                  <c:v>4.4470493197833889</c:v>
                </c:pt>
                <c:pt idx="57">
                  <c:v>4.3605131007809019</c:v>
                </c:pt>
                <c:pt idx="58">
                  <c:v>4.2752045047712128</c:v>
                </c:pt>
                <c:pt idx="59">
                  <c:v>4.1913672474608319</c:v>
                </c:pt>
                <c:pt idx="60">
                  <c:v>4.1092810220491272</c:v>
                </c:pt>
                <c:pt idx="61">
                  <c:v>4.0292615327896319</c:v>
                </c:pt>
                <c:pt idx="62">
                  <c:v>3.9516579422595131</c:v>
                </c:pt>
                <c:pt idx="63">
                  <c:v>3.8768468647867076</c:v>
                </c:pt>
                <c:pt idx="64">
                  <c:v>3.8052221603276104</c:v>
                </c:pt>
                <c:pt idx="65">
                  <c:v>3.7371801476374231</c:v>
                </c:pt>
                <c:pt idx="66">
                  <c:v>3.6731005065921032</c:v>
                </c:pt>
                <c:pt idx="67">
                  <c:v>3.6133240381170073</c:v>
                </c:pt>
                <c:pt idx="68">
                  <c:v>3.558129434143265</c:v>
                </c:pt>
                <c:pt idx="69">
                  <c:v>3.5077119963877692</c:v>
                </c:pt>
                <c:pt idx="70">
                  <c:v>3.4621675041952997</c:v>
                </c:pt>
                <c:pt idx="71">
                  <c:v>3.4214839393791765</c:v>
                </c:pt>
                <c:pt idx="72">
                  <c:v>3.3855425438157769</c:v>
                </c:pt>
                <c:pt idx="73">
                  <c:v>3.3541280185116693</c:v>
                </c:pt>
                <c:pt idx="74">
                  <c:v>3.326946063364427</c:v>
                </c:pt>
                <c:pt idx="75">
                  <c:v>3.303645371903301</c:v>
                </c:pt>
                <c:pt idx="76">
                  <c:v>3.2838408789722004</c:v>
                </c:pt>
                <c:pt idx="77">
                  <c:v>3.2671354627640512</c:v>
                </c:pt>
                <c:pt idx="78">
                  <c:v>3.2531381613392614</c:v>
                </c:pt>
                <c:pt idx="79">
                  <c:v>3.2414779496518218</c:v>
                </c:pt>
                <c:pt idx="80">
                  <c:v>3.2318129762122081</c:v>
                </c:pt>
                <c:pt idx="81">
                  <c:v>3.223835745842778</c:v>
                </c:pt>
                <c:pt idx="82">
                  <c:v>3.2172750402122734</c:v>
                </c:pt>
                <c:pt idx="83">
                  <c:v>3.2118954462194353</c:v>
                </c:pt>
                <c:pt idx="84">
                  <c:v>3.2074952938706947</c:v>
                </c:pt>
                <c:pt idx="85">
                  <c:v>3.2039036635676377</c:v>
                </c:pt>
                <c:pt idx="86">
                  <c:v>3.2009769609484646</c:v>
                </c:pt>
                <c:pt idx="87">
                  <c:v>3.1985954072607088</c:v>
                </c:pt>
                <c:pt idx="88">
                  <c:v>3.1966596692814409</c:v>
                </c:pt>
                <c:pt idx="89">
                  <c:v>3.1950877585683597</c:v>
                </c:pt>
                <c:pt idx="90">
                  <c:v>3.1938122628432013</c:v>
                </c:pt>
                <c:pt idx="91">
                  <c:v>3.1927779276057384</c:v>
                </c:pt>
                <c:pt idx="92">
                  <c:v>3.1919395782448547</c:v>
                </c:pt>
                <c:pt idx="93">
                  <c:v>3.1912603571238956</c:v>
                </c:pt>
                <c:pt idx="94">
                  <c:v>3.1907102424891427</c:v>
                </c:pt>
                <c:pt idx="95">
                  <c:v>3.1902648136708933</c:v>
                </c:pt>
                <c:pt idx="96">
                  <c:v>3.1899042278422027</c:v>
                </c:pt>
                <c:pt idx="97">
                  <c:v>3.1896123761569668</c:v>
                </c:pt>
                <c:pt idx="98">
                  <c:v>3.189376190482009</c:v>
                </c:pt>
                <c:pt idx="99">
                  <c:v>3.1891850755892426</c:v>
                </c:pt>
                <c:pt idx="100">
                  <c:v>3.1890304452425298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258472"/>
        <c:axId val="222258864"/>
      </c:scatterChart>
      <c:valAx>
        <c:axId val="2222584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2258864"/>
        <c:crosses val="autoZero"/>
        <c:crossBetween val="midCat"/>
      </c:valAx>
      <c:valAx>
        <c:axId val="222258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Log CFU/ml</a:t>
                </a:r>
                <a:r>
                  <a:rPr lang="en-GB" b="0" baseline="30000"/>
                  <a:t>-1</a:t>
                </a:r>
                <a:endParaRPr lang="en-GB" b="0"/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22584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'12645_Albert'!$A$2:$A$19</c:f>
              <c:numCache>
                <c:formatCode>0.000</c:formatCode>
                <c:ptCount val="1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1E-3</c:v>
                </c:pt>
                <c:pt idx="7">
                  <c:v>2.0009999999999999</c:v>
                </c:pt>
                <c:pt idx="8">
                  <c:v>4.0010000000000003</c:v>
                </c:pt>
                <c:pt idx="9">
                  <c:v>6.0010000000000003</c:v>
                </c:pt>
                <c:pt idx="10">
                  <c:v>8.0009999999999994</c:v>
                </c:pt>
                <c:pt idx="11">
                  <c:v>10.000999999999999</c:v>
                </c:pt>
                <c:pt idx="12">
                  <c:v>1.5E-3</c:v>
                </c:pt>
                <c:pt idx="13">
                  <c:v>2.0015000000000001</c:v>
                </c:pt>
                <c:pt idx="14">
                  <c:v>4.0015000000000001</c:v>
                </c:pt>
                <c:pt idx="15">
                  <c:v>6.0015000000000001</c:v>
                </c:pt>
                <c:pt idx="16">
                  <c:v>8.0015000000000001</c:v>
                </c:pt>
                <c:pt idx="17">
                  <c:v>10.0015</c:v>
                </c:pt>
              </c:numCache>
            </c:numRef>
          </c:xVal>
          <c:yVal>
            <c:numRef>
              <c:f>'12645_Albert'!$B$2:$B$19</c:f>
              <c:numCache>
                <c:formatCode>0.000</c:formatCode>
                <c:ptCount val="18"/>
                <c:pt idx="0">
                  <c:v>8.1461000000000006</c:v>
                </c:pt>
                <c:pt idx="1">
                  <c:v>7.4264999999999999</c:v>
                </c:pt>
                <c:pt idx="2">
                  <c:v>6.9684999999999997</c:v>
                </c:pt>
                <c:pt idx="3">
                  <c:v>6</c:v>
                </c:pt>
                <c:pt idx="4">
                  <c:v>4.1367000000000003</c:v>
                </c:pt>
                <c:pt idx="5">
                  <c:v>3.3616999999999999</c:v>
                </c:pt>
                <c:pt idx="6">
                  <c:v>8.0294000000000008</c:v>
                </c:pt>
                <c:pt idx="7">
                  <c:v>7.5052000000000003</c:v>
                </c:pt>
                <c:pt idx="8">
                  <c:v>6.6989999999999998</c:v>
                </c:pt>
                <c:pt idx="9">
                  <c:v>5.4771000000000001</c:v>
                </c:pt>
                <c:pt idx="10">
                  <c:v>3.6989999999999998</c:v>
                </c:pt>
                <c:pt idx="11">
                  <c:v>2.4771000000000001</c:v>
                </c:pt>
                <c:pt idx="12">
                  <c:v>8.1239000000000008</c:v>
                </c:pt>
                <c:pt idx="13">
                  <c:v>7.4771000000000001</c:v>
                </c:pt>
                <c:pt idx="14">
                  <c:v>6.8864999999999998</c:v>
                </c:pt>
                <c:pt idx="15">
                  <c:v>5.7243000000000004</c:v>
                </c:pt>
                <c:pt idx="16">
                  <c:v>4.2122000000000002</c:v>
                </c:pt>
                <c:pt idx="17">
                  <c:v>3.5185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'12645_Albert'!$A$23:$A$122</c:f>
              <c:numCache>
                <c:formatCode>0.000</c:formatCode>
                <c:ptCount val="100"/>
                <c:pt idx="0">
                  <c:v>0</c:v>
                </c:pt>
                <c:pt idx="1">
                  <c:v>0.10001500000000001</c:v>
                </c:pt>
                <c:pt idx="2">
                  <c:v>0.20003000000000001</c:v>
                </c:pt>
                <c:pt idx="3">
                  <c:v>0.30004500000000001</c:v>
                </c:pt>
                <c:pt idx="4">
                  <c:v>0.40006000000000003</c:v>
                </c:pt>
                <c:pt idx="5">
                  <c:v>0.50007500000000005</c:v>
                </c:pt>
                <c:pt idx="6">
                  <c:v>0.60009000000000001</c:v>
                </c:pt>
                <c:pt idx="7">
                  <c:v>0.70010499999999998</c:v>
                </c:pt>
                <c:pt idx="8">
                  <c:v>0.80011999999999994</c:v>
                </c:pt>
                <c:pt idx="9">
                  <c:v>0.90013499999999991</c:v>
                </c:pt>
                <c:pt idx="10">
                  <c:v>1.0001499999999999</c:v>
                </c:pt>
                <c:pt idx="11">
                  <c:v>1.1001649999999998</c:v>
                </c:pt>
                <c:pt idx="12">
                  <c:v>1.2001799999999998</c:v>
                </c:pt>
                <c:pt idx="13">
                  <c:v>1.3001949999999998</c:v>
                </c:pt>
                <c:pt idx="14">
                  <c:v>1.4002099999999997</c:v>
                </c:pt>
                <c:pt idx="15">
                  <c:v>1.5002249999999997</c:v>
                </c:pt>
                <c:pt idx="16">
                  <c:v>1.6002399999999997</c:v>
                </c:pt>
                <c:pt idx="17">
                  <c:v>1.7002549999999996</c:v>
                </c:pt>
                <c:pt idx="18">
                  <c:v>1.8002699999999996</c:v>
                </c:pt>
                <c:pt idx="19">
                  <c:v>1.9002849999999996</c:v>
                </c:pt>
                <c:pt idx="20">
                  <c:v>2.0002999999999997</c:v>
                </c:pt>
                <c:pt idx="21">
                  <c:v>2.1003149999999997</c:v>
                </c:pt>
                <c:pt idx="22">
                  <c:v>2.2003299999999997</c:v>
                </c:pt>
                <c:pt idx="23">
                  <c:v>2.3003449999999996</c:v>
                </c:pt>
                <c:pt idx="24">
                  <c:v>2.4003599999999996</c:v>
                </c:pt>
                <c:pt idx="25">
                  <c:v>2.5003749999999996</c:v>
                </c:pt>
                <c:pt idx="26">
                  <c:v>2.6003899999999995</c:v>
                </c:pt>
                <c:pt idx="27">
                  <c:v>2.7004049999999995</c:v>
                </c:pt>
                <c:pt idx="28">
                  <c:v>2.8004199999999995</c:v>
                </c:pt>
                <c:pt idx="29">
                  <c:v>2.9004349999999994</c:v>
                </c:pt>
                <c:pt idx="30">
                  <c:v>3.0004499999999994</c:v>
                </c:pt>
                <c:pt idx="31">
                  <c:v>3.1004649999999994</c:v>
                </c:pt>
                <c:pt idx="32">
                  <c:v>3.2004799999999993</c:v>
                </c:pt>
                <c:pt idx="33">
                  <c:v>3.3004949999999993</c:v>
                </c:pt>
                <c:pt idx="34">
                  <c:v>3.4005099999999993</c:v>
                </c:pt>
                <c:pt idx="35">
                  <c:v>3.5005249999999992</c:v>
                </c:pt>
                <c:pt idx="36">
                  <c:v>3.6005399999999992</c:v>
                </c:pt>
                <c:pt idx="37">
                  <c:v>3.7005549999999992</c:v>
                </c:pt>
                <c:pt idx="38">
                  <c:v>3.8005699999999991</c:v>
                </c:pt>
                <c:pt idx="39">
                  <c:v>3.9005849999999991</c:v>
                </c:pt>
                <c:pt idx="40">
                  <c:v>4.0005999999999995</c:v>
                </c:pt>
                <c:pt idx="41">
                  <c:v>4.1006149999999995</c:v>
                </c:pt>
                <c:pt idx="42">
                  <c:v>4.2006299999999994</c:v>
                </c:pt>
                <c:pt idx="43">
                  <c:v>4.3006449999999994</c:v>
                </c:pt>
                <c:pt idx="44">
                  <c:v>4.4006599999999993</c:v>
                </c:pt>
                <c:pt idx="45">
                  <c:v>4.5006749999999993</c:v>
                </c:pt>
                <c:pt idx="46">
                  <c:v>4.6006899999999993</c:v>
                </c:pt>
                <c:pt idx="47">
                  <c:v>4.7007049999999992</c:v>
                </c:pt>
                <c:pt idx="48">
                  <c:v>4.8007199999999992</c:v>
                </c:pt>
                <c:pt idx="49">
                  <c:v>4.9007349999999992</c:v>
                </c:pt>
                <c:pt idx="50">
                  <c:v>5.0007499999999991</c:v>
                </c:pt>
                <c:pt idx="51">
                  <c:v>5.1007649999999991</c:v>
                </c:pt>
                <c:pt idx="52">
                  <c:v>5.2007799999999991</c:v>
                </c:pt>
                <c:pt idx="53">
                  <c:v>5.300794999999999</c:v>
                </c:pt>
                <c:pt idx="54">
                  <c:v>5.400809999999999</c:v>
                </c:pt>
                <c:pt idx="55">
                  <c:v>5.500824999999999</c:v>
                </c:pt>
                <c:pt idx="56">
                  <c:v>5.6008399999999989</c:v>
                </c:pt>
                <c:pt idx="57">
                  <c:v>5.7008549999999989</c:v>
                </c:pt>
                <c:pt idx="58">
                  <c:v>5.8008699999999989</c:v>
                </c:pt>
                <c:pt idx="59">
                  <c:v>5.9008849999999988</c:v>
                </c:pt>
                <c:pt idx="60">
                  <c:v>6.0008999999999988</c:v>
                </c:pt>
                <c:pt idx="61">
                  <c:v>6.1009149999999988</c:v>
                </c:pt>
                <c:pt idx="62">
                  <c:v>6.2009299999999987</c:v>
                </c:pt>
                <c:pt idx="63">
                  <c:v>6.3009449999999987</c:v>
                </c:pt>
                <c:pt idx="64">
                  <c:v>6.4009599999999987</c:v>
                </c:pt>
                <c:pt idx="65">
                  <c:v>6.5009749999999986</c:v>
                </c:pt>
                <c:pt idx="66">
                  <c:v>6.6009899999999986</c:v>
                </c:pt>
                <c:pt idx="67">
                  <c:v>6.7010049999999985</c:v>
                </c:pt>
                <c:pt idx="68">
                  <c:v>6.8010199999999985</c:v>
                </c:pt>
                <c:pt idx="69">
                  <c:v>6.9010349999999985</c:v>
                </c:pt>
                <c:pt idx="70">
                  <c:v>7.0010499999999984</c:v>
                </c:pt>
                <c:pt idx="71">
                  <c:v>7.1010649999999984</c:v>
                </c:pt>
                <c:pt idx="72">
                  <c:v>7.2010799999999984</c:v>
                </c:pt>
                <c:pt idx="73">
                  <c:v>7.3010949999999983</c:v>
                </c:pt>
                <c:pt idx="74">
                  <c:v>7.4011099999999983</c:v>
                </c:pt>
                <c:pt idx="75">
                  <c:v>7.5011249999999983</c:v>
                </c:pt>
                <c:pt idx="76">
                  <c:v>7.6011399999999982</c:v>
                </c:pt>
                <c:pt idx="77">
                  <c:v>7.7011549999999982</c:v>
                </c:pt>
                <c:pt idx="78">
                  <c:v>7.8011699999999982</c:v>
                </c:pt>
                <c:pt idx="79">
                  <c:v>7.9011849999999981</c:v>
                </c:pt>
                <c:pt idx="80">
                  <c:v>8.001199999999999</c:v>
                </c:pt>
                <c:pt idx="81">
                  <c:v>8.1012149999999998</c:v>
                </c:pt>
                <c:pt idx="82">
                  <c:v>8.2012300000000007</c:v>
                </c:pt>
                <c:pt idx="83">
                  <c:v>8.3012450000000015</c:v>
                </c:pt>
                <c:pt idx="84">
                  <c:v>8.4012600000000024</c:v>
                </c:pt>
                <c:pt idx="85">
                  <c:v>8.5012750000000032</c:v>
                </c:pt>
                <c:pt idx="86">
                  <c:v>8.6012900000000041</c:v>
                </c:pt>
                <c:pt idx="87">
                  <c:v>8.701305000000005</c:v>
                </c:pt>
                <c:pt idx="88">
                  <c:v>8.8013200000000058</c:v>
                </c:pt>
                <c:pt idx="89">
                  <c:v>8.9013350000000067</c:v>
                </c:pt>
                <c:pt idx="90">
                  <c:v>9.0013500000000075</c:v>
                </c:pt>
                <c:pt idx="91">
                  <c:v>9.1013650000000084</c:v>
                </c:pt>
                <c:pt idx="92">
                  <c:v>9.2013800000000092</c:v>
                </c:pt>
                <c:pt idx="93">
                  <c:v>9.3013950000000101</c:v>
                </c:pt>
                <c:pt idx="94">
                  <c:v>9.4014100000000109</c:v>
                </c:pt>
                <c:pt idx="95">
                  <c:v>9.5014250000000118</c:v>
                </c:pt>
                <c:pt idx="96">
                  <c:v>9.6014400000000126</c:v>
                </c:pt>
                <c:pt idx="97">
                  <c:v>9.7014550000000135</c:v>
                </c:pt>
                <c:pt idx="98">
                  <c:v>9.8014700000000143</c:v>
                </c:pt>
                <c:pt idx="99">
                  <c:v>9.9014850000000152</c:v>
                </c:pt>
              </c:numCache>
            </c:numRef>
          </c:xVal>
          <c:yVal>
            <c:numRef>
              <c:f>'12645_Albert'!$C$23:$C$122</c:f>
              <c:numCache>
                <c:formatCode>0.000</c:formatCode>
                <c:ptCount val="100"/>
                <c:pt idx="0">
                  <c:v>7.984901428620601</c:v>
                </c:pt>
                <c:pt idx="1">
                  <c:v>7.9833299157565394</c:v>
                </c:pt>
                <c:pt idx="2">
                  <c:v>7.9794787234176008</c:v>
                </c:pt>
                <c:pt idx="3">
                  <c:v>7.9737104989875007</c:v>
                </c:pt>
                <c:pt idx="4">
                  <c:v>7.9661896964919165</c:v>
                </c:pt>
                <c:pt idx="5">
                  <c:v>7.9570223486514138</c:v>
                </c:pt>
                <c:pt idx="6">
                  <c:v>7.9462857145118297</c:v>
                </c:pt>
                <c:pt idx="7">
                  <c:v>7.9340400126070341</c:v>
                </c:pt>
                <c:pt idx="8">
                  <c:v>7.9203342553725671</c:v>
                </c:pt>
                <c:pt idx="9">
                  <c:v>7.9052095614160161</c:v>
                </c:pt>
                <c:pt idx="10">
                  <c:v>7.8887012098356619</c:v>
                </c:pt>
                <c:pt idx="11">
                  <c:v>7.8708399982666819</c:v>
                </c:pt>
                <c:pt idx="12">
                  <c:v>7.8516531851611093</c:v>
                </c:pt>
                <c:pt idx="13">
                  <c:v>7.8311651689592514</c:v>
                </c:pt>
                <c:pt idx="14">
                  <c:v>7.809397992921193</c:v>
                </c:pt>
                <c:pt idx="15">
                  <c:v>7.7863717300349204</c:v>
                </c:pt>
                <c:pt idx="16">
                  <c:v>7.7621047828308845</c:v>
                </c:pt>
                <c:pt idx="17">
                  <c:v>7.7366141212138118</c:v>
                </c:pt>
                <c:pt idx="18">
                  <c:v>7.7099154741220879</c:v>
                </c:pt>
                <c:pt idx="19">
                  <c:v>7.682023486118454</c:v>
                </c:pt>
                <c:pt idx="20">
                  <c:v>7.6529518468902875</c:v>
                </c:pt>
                <c:pt idx="21">
                  <c:v>7.6227133995081928</c:v>
                </c:pt>
                <c:pt idx="22">
                  <c:v>7.5913202318074058</c:v>
                </c:pt>
                <c:pt idx="23">
                  <c:v>7.5587837542011904</c:v>
                </c:pt>
                <c:pt idx="24">
                  <c:v>7.5251147664715257</c:v>
                </c:pt>
                <c:pt idx="25">
                  <c:v>7.4903235155206191</c:v>
                </c:pt>
                <c:pt idx="26">
                  <c:v>7.4544197456477272</c:v>
                </c:pt>
                <c:pt idx="27">
                  <c:v>7.4174127425991534</c:v>
                </c:pt>
                <c:pt idx="28">
                  <c:v>7.3793113723974004</c:v>
                </c:pt>
                <c:pt idx="29">
                  <c:v>7.3401241157687815</c:v>
                </c:pt>
                <c:pt idx="30">
                  <c:v>7.2998590988435659</c:v>
                </c:pt>
                <c:pt idx="31">
                  <c:v>7.2585241206889775</c:v>
                </c:pt>
                <c:pt idx="32">
                  <c:v>7.2161266781458453</c:v>
                </c:pt>
                <c:pt idx="33">
                  <c:v>7.1726739883691595</c:v>
                </c:pt>
                <c:pt idx="34">
                  <c:v>7.1281730094172859</c:v>
                </c:pt>
                <c:pt idx="35">
                  <c:v>7.0826304591912272</c:v>
                </c:pt>
                <c:pt idx="36">
                  <c:v>7.0360528329920955</c:v>
                </c:pt>
                <c:pt idx="37">
                  <c:v>6.9884464199401881</c:v>
                </c:pt>
                <c:pt idx="38">
                  <c:v>6.9398173184818468</c:v>
                </c:pt>
                <c:pt idx="39">
                  <c:v>6.890171451199846</c:v>
                </c:pt>
                <c:pt idx="40">
                  <c:v>6.8395145791391219</c:v>
                </c:pt>
                <c:pt idx="41">
                  <c:v>6.7878523158621071</c:v>
                </c:pt>
                <c:pt idx="42">
                  <c:v>6.7351901414570978</c:v>
                </c:pt>
                <c:pt idx="43">
                  <c:v>6.6815334167393843</c:v>
                </c:pt>
                <c:pt idx="44">
                  <c:v>6.6268873979092575</c:v>
                </c:pt>
                <c:pt idx="45">
                  <c:v>6.5712572519645542</c:v>
                </c:pt>
                <c:pt idx="46">
                  <c:v>6.5146480732098171</c:v>
                </c:pt>
                <c:pt idx="47">
                  <c:v>6.4570649012614423</c:v>
                </c:pt>
                <c:pt idx="48">
                  <c:v>6.3985127410209932</c:v>
                </c:pt>
                <c:pt idx="49">
                  <c:v>6.3389965851806833</c:v>
                </c:pt>
                <c:pt idx="50">
                  <c:v>6.2785214399399338</c:v>
                </c:pt>
                <c:pt idx="51">
                  <c:v>6.2170923547553159</c:v>
                </c:pt>
                <c:pt idx="52">
                  <c:v>6.1547144571247463</c:v>
                </c:pt>
                <c:pt idx="53">
                  <c:v>6.0913929936286646</c:v>
                </c:pt>
                <c:pt idx="54">
                  <c:v>6.0271333787264831</c:v>
                </c:pt>
                <c:pt idx="55">
                  <c:v>5.9619412531485718</c:v>
                </c:pt>
                <c:pt idx="56">
                  <c:v>5.8958225541481095</c:v>
                </c:pt>
                <c:pt idx="57">
                  <c:v>5.8287836004029128</c:v>
                </c:pt>
                <c:pt idx="58">
                  <c:v>5.7608311950084987</c:v>
                </c:pt>
                <c:pt idx="59">
                  <c:v>5.6919727508093807</c:v>
                </c:pt>
                <c:pt idx="60">
                  <c:v>5.6222164433112303</c:v>
                </c:pt>
                <c:pt idx="61">
                  <c:v>5.5515713976441141</c:v>
                </c:pt>
                <c:pt idx="62">
                  <c:v>5.4800479175566714</c:v>
                </c:pt>
                <c:pt idx="63">
                  <c:v>5.4076577662705034</c:v>
                </c:pt>
                <c:pt idx="64">
                  <c:v>5.3344145112782373</c:v>
                </c:pt>
                <c:pt idx="65">
                  <c:v>5.2603339478977116</c:v>
                </c:pt>
                <c:pt idx="66">
                  <c:v>5.1854346196681949</c:v>
                </c:pt>
                <c:pt idx="67">
                  <c:v>5.1097384575523126</c:v>
                </c:pt>
                <c:pt idx="68">
                  <c:v>5.0332715644219794</c:v>
                </c:pt>
                <c:pt idx="69">
                  <c:v>4.9560651764347909</c:v>
                </c:pt>
                <c:pt idx="70">
                  <c:v>4.878156838522778</c:v>
                </c:pt>
                <c:pt idx="71">
                  <c:v>4.7995918370170845</c:v>
                </c:pt>
                <c:pt idx="72">
                  <c:v>4.7204249378334406</c:v>
                </c:pt>
                <c:pt idx="73">
                  <c:v>4.6407224826125804</c:v>
                </c:pt>
                <c:pt idx="74">
                  <c:v>4.5605648960463077</c:v>
                </c:pt>
                <c:pt idx="75">
                  <c:v>4.4800496526589813</c:v>
                </c:pt>
                <c:pt idx="76">
                  <c:v>4.3992947365739177</c:v>
                </c:pt>
                <c:pt idx="77">
                  <c:v>4.3184425976168397</c:v>
                </c:pt>
                <c:pt idx="78">
                  <c:v>4.2376645539391928</c:v>
                </c:pt>
                <c:pt idx="79">
                  <c:v>4.1571655059333086</c:v>
                </c:pt>
                <c:pt idx="80">
                  <c:v>4.0771886987521579</c:v>
                </c:pt>
                <c:pt idx="81">
                  <c:v>3.9980200937238264</c:v>
                </c:pt>
                <c:pt idx="82">
                  <c:v>3.9199916826582641</c:v>
                </c:pt>
                <c:pt idx="83">
                  <c:v>3.8434828204793394</c:v>
                </c:pt>
                <c:pt idx="84">
                  <c:v>3.7689184062019354</c:v>
                </c:pt>
                <c:pt idx="85">
                  <c:v>3.6967625948191238</c:v>
                </c:pt>
                <c:pt idx="86">
                  <c:v>3.6275067989886294</c:v>
                </c:pt>
                <c:pt idx="87">
                  <c:v>3.5616511849808346</c:v>
                </c:pt>
                <c:pt idx="88">
                  <c:v>3.4996797897422098</c:v>
                </c:pt>
                <c:pt idx="89">
                  <c:v>3.4420307626888373</c:v>
                </c:pt>
                <c:pt idx="90">
                  <c:v>3.3890648231092033</c:v>
                </c:pt>
                <c:pt idx="91">
                  <c:v>3.3410363392190709</c:v>
                </c:pt>
                <c:pt idx="92">
                  <c:v>3.2980718881341118</c:v>
                </c:pt>
                <c:pt idx="93">
                  <c:v>3.2601603286584768</c:v>
                </c:pt>
                <c:pt idx="94">
                  <c:v>3.2271563527452836</c:v>
                </c:pt>
                <c:pt idx="95">
                  <c:v>3.1987967657372343</c:v>
                </c:pt>
                <c:pt idx="96">
                  <c:v>3.1747262821903952</c:v>
                </c:pt>
                <c:pt idx="97">
                  <c:v>3.1545281917796868</c:v>
                </c:pt>
                <c:pt idx="98">
                  <c:v>3.1377551480813706</c:v>
                </c:pt>
                <c:pt idx="99">
                  <c:v>3.1239563247783422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259648"/>
        <c:axId val="223230856"/>
      </c:scatterChart>
      <c:valAx>
        <c:axId val="2222596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Time (Minutes)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3230856"/>
        <c:crosses val="autoZero"/>
        <c:crossBetween val="midCat"/>
      </c:valAx>
      <c:valAx>
        <c:axId val="2232308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Log</a:t>
                </a:r>
                <a:r>
                  <a:rPr lang="en-GB" b="0" baseline="0"/>
                  <a:t> CFU/ml</a:t>
                </a:r>
                <a:r>
                  <a:rPr lang="en-GB" b="0" baseline="30000"/>
                  <a:t>-1</a:t>
                </a:r>
                <a:endParaRPr lang="en-GB" b="0"/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22596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'12662_Weibull'!$A$2:$A$19</c:f>
              <c:numCache>
                <c:formatCode>0.000</c:formatCode>
                <c:ptCount val="1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1E-3</c:v>
                </c:pt>
                <c:pt idx="7">
                  <c:v>2.0009999999999999</c:v>
                </c:pt>
                <c:pt idx="8">
                  <c:v>4.0010000000000003</c:v>
                </c:pt>
                <c:pt idx="9">
                  <c:v>6.0010000000000003</c:v>
                </c:pt>
                <c:pt idx="10">
                  <c:v>8.0009999999999994</c:v>
                </c:pt>
                <c:pt idx="11">
                  <c:v>10.000999999999999</c:v>
                </c:pt>
                <c:pt idx="12">
                  <c:v>1.5E-3</c:v>
                </c:pt>
                <c:pt idx="13">
                  <c:v>2.0015000000000001</c:v>
                </c:pt>
                <c:pt idx="14">
                  <c:v>4.0015000000000001</c:v>
                </c:pt>
                <c:pt idx="15">
                  <c:v>6.0015000000000001</c:v>
                </c:pt>
                <c:pt idx="16">
                  <c:v>8.0015000000000001</c:v>
                </c:pt>
                <c:pt idx="17">
                  <c:v>10.0015</c:v>
                </c:pt>
              </c:numCache>
            </c:numRef>
          </c:xVal>
          <c:yVal>
            <c:numRef>
              <c:f>'12662_Weibull'!$B$2:$B$19</c:f>
              <c:numCache>
                <c:formatCode>0.000</c:formatCode>
                <c:ptCount val="18"/>
                <c:pt idx="0">
                  <c:v>7.9031000000000002</c:v>
                </c:pt>
                <c:pt idx="1">
                  <c:v>7.3159999999999998</c:v>
                </c:pt>
                <c:pt idx="2">
                  <c:v>6.8261000000000003</c:v>
                </c:pt>
                <c:pt idx="3">
                  <c:v>5.9031000000000002</c:v>
                </c:pt>
                <c:pt idx="4">
                  <c:v>4.5682</c:v>
                </c:pt>
                <c:pt idx="5">
                  <c:v>3.8451</c:v>
                </c:pt>
                <c:pt idx="6">
                  <c:v>7.9031000000000002</c:v>
                </c:pt>
                <c:pt idx="7">
                  <c:v>7.0899000000000001</c:v>
                </c:pt>
                <c:pt idx="8">
                  <c:v>6.3075000000000001</c:v>
                </c:pt>
                <c:pt idx="9">
                  <c:v>5.2717999999999998</c:v>
                </c:pt>
                <c:pt idx="10">
                  <c:v>3.8633000000000002</c:v>
                </c:pt>
                <c:pt idx="11">
                  <c:v>3.8451</c:v>
                </c:pt>
                <c:pt idx="12">
                  <c:v>7.7558999999999996</c:v>
                </c:pt>
                <c:pt idx="13">
                  <c:v>7.2788000000000004</c:v>
                </c:pt>
                <c:pt idx="14">
                  <c:v>6.1959</c:v>
                </c:pt>
                <c:pt idx="15">
                  <c:v>5.6334999999999997</c:v>
                </c:pt>
                <c:pt idx="16">
                  <c:v>4.4771000000000001</c:v>
                </c:pt>
                <c:pt idx="17">
                  <c:v>3.8451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'12662_Weibull'!$A$23:$A$122</c:f>
              <c:numCache>
                <c:formatCode>0.000</c:formatCode>
                <c:ptCount val="100"/>
                <c:pt idx="0">
                  <c:v>0</c:v>
                </c:pt>
                <c:pt idx="1">
                  <c:v>0.10001500000000001</c:v>
                </c:pt>
                <c:pt idx="2">
                  <c:v>0.10002</c:v>
                </c:pt>
                <c:pt idx="3">
                  <c:v>0.30002499999999999</c:v>
                </c:pt>
                <c:pt idx="4">
                  <c:v>0.40003499999999997</c:v>
                </c:pt>
                <c:pt idx="5">
                  <c:v>0.50005166666666701</c:v>
                </c:pt>
                <c:pt idx="6">
                  <c:v>0.60006166666666705</c:v>
                </c:pt>
                <c:pt idx="7">
                  <c:v>0.70007166666666698</c:v>
                </c:pt>
                <c:pt idx="8">
                  <c:v>0.80008166666666702</c:v>
                </c:pt>
                <c:pt idx="9">
                  <c:v>0.90009166666666696</c:v>
                </c:pt>
                <c:pt idx="10">
                  <c:v>1.00010166666667</c:v>
                </c:pt>
                <c:pt idx="11">
                  <c:v>1.1001116666666699</c:v>
                </c:pt>
                <c:pt idx="12">
                  <c:v>1.2001216666666701</c:v>
                </c:pt>
                <c:pt idx="13">
                  <c:v>1.30013166666667</c:v>
                </c:pt>
                <c:pt idx="14">
                  <c:v>1.4001416666666699</c:v>
                </c:pt>
                <c:pt idx="15">
                  <c:v>1.5001516666666701</c:v>
                </c:pt>
                <c:pt idx="16">
                  <c:v>1.60016166666667</c:v>
                </c:pt>
                <c:pt idx="17">
                  <c:v>1.70017166666667</c:v>
                </c:pt>
                <c:pt idx="18">
                  <c:v>1.8001816666666699</c:v>
                </c:pt>
                <c:pt idx="19">
                  <c:v>1.9001916666666701</c:v>
                </c:pt>
                <c:pt idx="20">
                  <c:v>2.00020166666667</c:v>
                </c:pt>
                <c:pt idx="21">
                  <c:v>2.1002116666666701</c:v>
                </c:pt>
                <c:pt idx="22">
                  <c:v>2.2002216666666699</c:v>
                </c:pt>
                <c:pt idx="23">
                  <c:v>2.30023166666667</c:v>
                </c:pt>
                <c:pt idx="24">
                  <c:v>2.4002416666666702</c:v>
                </c:pt>
                <c:pt idx="25">
                  <c:v>2.5002516666666699</c:v>
                </c:pt>
                <c:pt idx="26">
                  <c:v>2.60026166666667</c:v>
                </c:pt>
                <c:pt idx="27">
                  <c:v>2.7002716666666702</c:v>
                </c:pt>
                <c:pt idx="28">
                  <c:v>2.8002816666666699</c:v>
                </c:pt>
                <c:pt idx="29">
                  <c:v>2.90029166666667</c:v>
                </c:pt>
                <c:pt idx="30">
                  <c:v>3.0003016666666702</c:v>
                </c:pt>
                <c:pt idx="31">
                  <c:v>3.1003116666666699</c:v>
                </c:pt>
                <c:pt idx="32">
                  <c:v>3.2003216666666701</c:v>
                </c:pt>
                <c:pt idx="33">
                  <c:v>3.3003316666666702</c:v>
                </c:pt>
                <c:pt idx="34">
                  <c:v>3.4003416666666699</c:v>
                </c:pt>
                <c:pt idx="35">
                  <c:v>3.5003516666666701</c:v>
                </c:pt>
                <c:pt idx="36">
                  <c:v>3.6003616666666698</c:v>
                </c:pt>
                <c:pt idx="37">
                  <c:v>3.7003716666666699</c:v>
                </c:pt>
                <c:pt idx="38">
                  <c:v>3.8003816666666701</c:v>
                </c:pt>
                <c:pt idx="39">
                  <c:v>3.9003916666666698</c:v>
                </c:pt>
                <c:pt idx="40">
                  <c:v>4.0004016666666704</c:v>
                </c:pt>
                <c:pt idx="41">
                  <c:v>4.1004116666666697</c:v>
                </c:pt>
                <c:pt idx="42">
                  <c:v>4.2004216666666698</c:v>
                </c:pt>
                <c:pt idx="43">
                  <c:v>4.30043166666667</c:v>
                </c:pt>
                <c:pt idx="44">
                  <c:v>4.4004416666666701</c:v>
                </c:pt>
                <c:pt idx="45">
                  <c:v>4.5004516666666703</c:v>
                </c:pt>
                <c:pt idx="46">
                  <c:v>4.6004616666666696</c:v>
                </c:pt>
                <c:pt idx="47">
                  <c:v>4.7004716666666697</c:v>
                </c:pt>
                <c:pt idx="48">
                  <c:v>4.8004816666666699</c:v>
                </c:pt>
                <c:pt idx="49">
                  <c:v>4.90049166666667</c:v>
                </c:pt>
                <c:pt idx="50">
                  <c:v>5.0005016666666702</c:v>
                </c:pt>
                <c:pt idx="51">
                  <c:v>5.1005116666666703</c:v>
                </c:pt>
                <c:pt idx="52">
                  <c:v>5.2005216666666696</c:v>
                </c:pt>
                <c:pt idx="53">
                  <c:v>5.3005316666666698</c:v>
                </c:pt>
                <c:pt idx="54">
                  <c:v>5.4005416666666699</c:v>
                </c:pt>
                <c:pt idx="55">
                  <c:v>5.5005516666666701</c:v>
                </c:pt>
                <c:pt idx="56">
                  <c:v>5.6005616666666702</c:v>
                </c:pt>
                <c:pt idx="57">
                  <c:v>5.7005716666666704</c:v>
                </c:pt>
                <c:pt idx="58">
                  <c:v>5.8005816666666696</c:v>
                </c:pt>
                <c:pt idx="59">
                  <c:v>5.9005916666666698</c:v>
                </c:pt>
                <c:pt idx="60">
                  <c:v>6.0006016666666699</c:v>
                </c:pt>
                <c:pt idx="61">
                  <c:v>6.1006116666666701</c:v>
                </c:pt>
                <c:pt idx="62">
                  <c:v>6.2006216666666703</c:v>
                </c:pt>
                <c:pt idx="63">
                  <c:v>6.3006316666666704</c:v>
                </c:pt>
                <c:pt idx="64">
                  <c:v>6.4006416666666697</c:v>
                </c:pt>
                <c:pt idx="65">
                  <c:v>6.5006516666666698</c:v>
                </c:pt>
                <c:pt idx="66">
                  <c:v>6.60066166666667</c:v>
                </c:pt>
                <c:pt idx="67">
                  <c:v>6.7006716666666701</c:v>
                </c:pt>
                <c:pt idx="68">
                  <c:v>6.8006816666666703</c:v>
                </c:pt>
                <c:pt idx="69">
                  <c:v>6.9006916666666704</c:v>
                </c:pt>
                <c:pt idx="70">
                  <c:v>7.0007016666666697</c:v>
                </c:pt>
                <c:pt idx="71">
                  <c:v>7.1007116666666699</c:v>
                </c:pt>
                <c:pt idx="72">
                  <c:v>7.20072166666667</c:v>
                </c:pt>
                <c:pt idx="73">
                  <c:v>7.3007316666666702</c:v>
                </c:pt>
                <c:pt idx="74">
                  <c:v>7.4007416666666703</c:v>
                </c:pt>
                <c:pt idx="75">
                  <c:v>7.5007516666666696</c:v>
                </c:pt>
                <c:pt idx="76">
                  <c:v>7.6007616666666697</c:v>
                </c:pt>
                <c:pt idx="77">
                  <c:v>7.7007716666666699</c:v>
                </c:pt>
                <c:pt idx="78">
                  <c:v>7.8007816666666701</c:v>
                </c:pt>
                <c:pt idx="79">
                  <c:v>7.9007916666666702</c:v>
                </c:pt>
                <c:pt idx="80">
                  <c:v>8.0008016666666695</c:v>
                </c:pt>
                <c:pt idx="81">
                  <c:v>8.1008116666666705</c:v>
                </c:pt>
                <c:pt idx="82">
                  <c:v>8.2008216666666698</c:v>
                </c:pt>
                <c:pt idx="83">
                  <c:v>8.3008316666666708</c:v>
                </c:pt>
                <c:pt idx="84">
                  <c:v>8.4008416666666701</c:v>
                </c:pt>
                <c:pt idx="85">
                  <c:v>8.5008516666666694</c:v>
                </c:pt>
                <c:pt idx="86">
                  <c:v>8.6008616666666704</c:v>
                </c:pt>
                <c:pt idx="87">
                  <c:v>8.7008716666666697</c:v>
                </c:pt>
                <c:pt idx="88">
                  <c:v>8.8008816666666707</c:v>
                </c:pt>
                <c:pt idx="89">
                  <c:v>8.90089166666667</c:v>
                </c:pt>
                <c:pt idx="90">
                  <c:v>9.0009016666666692</c:v>
                </c:pt>
                <c:pt idx="91">
                  <c:v>9.1009116666666703</c:v>
                </c:pt>
                <c:pt idx="92">
                  <c:v>9.2009216666666696</c:v>
                </c:pt>
                <c:pt idx="93">
                  <c:v>9.3009316666666706</c:v>
                </c:pt>
                <c:pt idx="94">
                  <c:v>9.4009416666666699</c:v>
                </c:pt>
                <c:pt idx="95">
                  <c:v>9.5009516666666691</c:v>
                </c:pt>
                <c:pt idx="96">
                  <c:v>9.6009616666666702</c:v>
                </c:pt>
                <c:pt idx="97">
                  <c:v>9.7009716666666694</c:v>
                </c:pt>
                <c:pt idx="98">
                  <c:v>9.8009816666666705</c:v>
                </c:pt>
                <c:pt idx="99">
                  <c:v>9.9009916666666697</c:v>
                </c:pt>
              </c:numCache>
            </c:numRef>
          </c:xVal>
          <c:yVal>
            <c:numRef>
              <c:f>'12662_Weibull'!$C$23:$C$122</c:f>
              <c:numCache>
                <c:formatCode>0.000</c:formatCode>
                <c:ptCount val="100"/>
                <c:pt idx="0">
                  <c:v>7.8898018966999626</c:v>
                </c:pt>
                <c:pt idx="1">
                  <c:v>7.865649696406857</c:v>
                </c:pt>
                <c:pt idx="2">
                  <c:v>7.8656483433283295</c:v>
                </c:pt>
                <c:pt idx="3">
                  <c:v>7.8070842741678232</c:v>
                </c:pt>
                <c:pt idx="4">
                  <c:v>7.7756167840909738</c:v>
                </c:pt>
                <c:pt idx="5">
                  <c:v>7.7431738910161965</c:v>
                </c:pt>
                <c:pt idx="6">
                  <c:v>7.70993588524526</c:v>
                </c:pt>
                <c:pt idx="7">
                  <c:v>7.6760199014694193</c:v>
                </c:pt>
                <c:pt idx="8">
                  <c:v>7.6415124962862571</c:v>
                </c:pt>
                <c:pt idx="9">
                  <c:v>7.6064795445424016</c:v>
                </c:pt>
                <c:pt idx="10">
                  <c:v>7.570972971538775</c:v>
                </c:pt>
                <c:pt idx="11">
                  <c:v>7.53503482780176</c:v>
                </c:pt>
                <c:pt idx="12">
                  <c:v>7.4986999057336101</c:v>
                </c:pt>
                <c:pt idx="13">
                  <c:v>7.4619974997442924</c:v>
                </c:pt>
                <c:pt idx="14">
                  <c:v>7.4249526354094897</c:v>
                </c:pt>
                <c:pt idx="15">
                  <c:v>7.3875869547564408</c:v>
                </c:pt>
                <c:pt idx="16">
                  <c:v>7.3499193706292862</c:v>
                </c:pt>
                <c:pt idx="17">
                  <c:v>7.3119665611710962</c:v>
                </c:pt>
                <c:pt idx="18">
                  <c:v>7.2737433506746028</c:v>
                </c:pt>
                <c:pt idx="19">
                  <c:v>7.2352630078253757</c:v>
                </c:pt>
                <c:pt idx="20">
                  <c:v>7.1965374826911974</c:v>
                </c:pt>
                <c:pt idx="21">
                  <c:v>7.1575775974920717</c:v>
                </c:pt>
                <c:pt idx="22">
                  <c:v>7.1183932019501359</c:v>
                </c:pt>
                <c:pt idx="23">
                  <c:v>7.0789933011162383</c:v>
                </c:pt>
                <c:pt idx="24">
                  <c:v>7.039386161540552</c:v>
                </c:pt>
                <c:pt idx="25">
                  <c:v>6.9995794002101448</c:v>
                </c:pt>
                <c:pt idx="26">
                  <c:v>6.9595800596313637</c:v>
                </c:pt>
                <c:pt idx="27">
                  <c:v>6.9193946716677539</c:v>
                </c:pt>
                <c:pt idx="28">
                  <c:v>6.8790293121733477</c:v>
                </c:pt>
                <c:pt idx="29">
                  <c:v>6.8384896480311772</c:v>
                </c:pt>
                <c:pt idx="30">
                  <c:v>6.7977809778792802</c:v>
                </c:pt>
                <c:pt idx="31">
                  <c:v>6.7569082675542598</c:v>
                </c:pt>
                <c:pt idx="32">
                  <c:v>6.7158761810864718</c:v>
                </c:pt>
                <c:pt idx="33">
                  <c:v>6.6746891079271551</c:v>
                </c:pt>
                <c:pt idx="34">
                  <c:v>6.6333511869662543</c:v>
                </c:pt>
                <c:pt idx="35">
                  <c:v>6.5918663278027667</c:v>
                </c:pt>
                <c:pt idx="36">
                  <c:v>6.550238229651665</c:v>
                </c:pt>
                <c:pt idx="37">
                  <c:v>6.5084703982085328</c:v>
                </c:pt>
                <c:pt idx="38">
                  <c:v>6.466566160741916</c:v>
                </c:pt>
                <c:pt idx="39">
                  <c:v>6.4245286796414778</c:v>
                </c:pt>
                <c:pt idx="40">
                  <c:v>6.3823609646156161</c:v>
                </c:pt>
                <c:pt idx="41">
                  <c:v>6.3400658837036339</c:v>
                </c:pt>
                <c:pt idx="42">
                  <c:v>6.2976461732438578</c:v>
                </c:pt>
                <c:pt idx="43">
                  <c:v>6.2551044469192369</c:v>
                </c:pt>
                <c:pt idx="44">
                  <c:v>6.2124432039853223</c:v>
                </c:pt>
                <c:pt idx="45">
                  <c:v>6.1696648367714655</c:v>
                </c:pt>
                <c:pt idx="46">
                  <c:v>6.1267716375341985</c:v>
                </c:pt>
                <c:pt idx="47">
                  <c:v>6.0837658047316285</c:v>
                </c:pt>
                <c:pt idx="48">
                  <c:v>6.0406494487790736</c:v>
                </c:pt>
                <c:pt idx="49">
                  <c:v>5.9974245973387532</c:v>
                </c:pt>
                <c:pt idx="50">
                  <c:v>5.9540932001900151</c:v>
                </c:pt>
                <c:pt idx="51">
                  <c:v>5.9106571337211093</c:v>
                </c:pt>
                <c:pt idx="52">
                  <c:v>5.8671182050787536</c:v>
                </c:pt>
                <c:pt idx="53">
                  <c:v>5.8234781560076803</c:v>
                </c:pt>
                <c:pt idx="54">
                  <c:v>5.7797386664087202</c:v>
                </c:pt>
                <c:pt idx="55">
                  <c:v>5.7359013576409215</c:v>
                </c:pt>
                <c:pt idx="56">
                  <c:v>5.6919677955904167</c:v>
                </c:pt>
                <c:pt idx="57">
                  <c:v>5.6479394935264242</c:v>
                </c:pt>
                <c:pt idx="58">
                  <c:v>5.6038179147625931</c:v>
                </c:pt>
                <c:pt idx="59">
                  <c:v>5.5596044751401239</c:v>
                </c:pt>
                <c:pt idx="60">
                  <c:v>5.5153005453474071</c:v>
                </c:pt>
                <c:pt idx="61">
                  <c:v>5.4709074530894855</c:v>
                </c:pt>
                <c:pt idx="62">
                  <c:v>5.4264264851193884</c:v>
                </c:pt>
                <c:pt idx="63">
                  <c:v>5.3818588891422046</c:v>
                </c:pt>
                <c:pt idx="64">
                  <c:v>5.3372058756017688</c:v>
                </c:pt>
                <c:pt idx="65">
                  <c:v>5.292468619358929</c:v>
                </c:pt>
                <c:pt idx="66">
                  <c:v>5.2476482612695223</c:v>
                </c:pt>
                <c:pt idx="67">
                  <c:v>5.2027459096695106</c:v>
                </c:pt>
                <c:pt idx="68">
                  <c:v>5.1577626417740223</c:v>
                </c:pt>
                <c:pt idx="69">
                  <c:v>5.1126995049964936</c:v>
                </c:pt>
                <c:pt idx="70">
                  <c:v>5.0675575181935688</c:v>
                </c:pt>
                <c:pt idx="71">
                  <c:v>5.0223376728409335</c:v>
                </c:pt>
                <c:pt idx="72">
                  <c:v>4.9770409341448358</c:v>
                </c:pt>
                <c:pt idx="73">
                  <c:v>4.9316682420936626</c:v>
                </c:pt>
                <c:pt idx="74">
                  <c:v>4.8862205124535674</c:v>
                </c:pt>
                <c:pt idx="75">
                  <c:v>4.8406986377118608</c:v>
                </c:pt>
                <c:pt idx="76">
                  <c:v>4.7951034879715566</c:v>
                </c:pt>
                <c:pt idx="77">
                  <c:v>4.7494359118002087</c:v>
                </c:pt>
                <c:pt idx="78">
                  <c:v>4.7036967370359477</c:v>
                </c:pt>
                <c:pt idx="79">
                  <c:v>4.6578867715533843</c:v>
                </c:pt>
                <c:pt idx="80">
                  <c:v>4.6120068039918785</c:v>
                </c:pt>
                <c:pt idx="81">
                  <c:v>4.5660576044484475</c:v>
                </c:pt>
                <c:pt idx="82">
                  <c:v>4.5200399251374836</c:v>
                </c:pt>
                <c:pt idx="83">
                  <c:v>4.4739545010191977</c:v>
                </c:pt>
                <c:pt idx="84">
                  <c:v>4.4278020503987037</c:v>
                </c:pt>
                <c:pt idx="85">
                  <c:v>4.3815832754973769</c:v>
                </c:pt>
                <c:pt idx="86">
                  <c:v>4.3352988629981413</c:v>
                </c:pt>
                <c:pt idx="87">
                  <c:v>4.2889494845661273</c:v>
                </c:pt>
                <c:pt idx="88">
                  <c:v>4.242535797346088</c:v>
                </c:pt>
                <c:pt idx="89">
                  <c:v>4.1960584444378837</c:v>
                </c:pt>
                <c:pt idx="90">
                  <c:v>4.1495180553512174</c:v>
                </c:pt>
                <c:pt idx="91">
                  <c:v>4.1029152464407517</c:v>
                </c:pt>
                <c:pt idx="92">
                  <c:v>4.0562506213226666</c:v>
                </c:pt>
                <c:pt idx="93">
                  <c:v>4.0095247712736368</c:v>
                </c:pt>
                <c:pt idx="94">
                  <c:v>3.9627382756131566</c:v>
                </c:pt>
                <c:pt idx="95">
                  <c:v>3.9158917020700659</c:v>
                </c:pt>
                <c:pt idx="96">
                  <c:v>3.8689856071341122</c:v>
                </c:pt>
                <c:pt idx="97">
                  <c:v>3.822020536393282</c:v>
                </c:pt>
                <c:pt idx="98">
                  <c:v>3.7749970248576359</c:v>
                </c:pt>
                <c:pt idx="99">
                  <c:v>3.7279155972703233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231640"/>
        <c:axId val="223232032"/>
      </c:scatterChart>
      <c:valAx>
        <c:axId val="2232316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Time (Minutes)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3232032"/>
        <c:crosses val="autoZero"/>
        <c:crossBetween val="midCat"/>
      </c:valAx>
      <c:valAx>
        <c:axId val="2232320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Log</a:t>
                </a:r>
                <a:r>
                  <a:rPr lang="en-GB" b="0" baseline="0"/>
                  <a:t> CFU/ml</a:t>
                </a:r>
                <a:r>
                  <a:rPr lang="en-GB" b="0" baseline="30000"/>
                  <a:t>-1</a:t>
                </a:r>
                <a:endParaRPr lang="en-GB" b="0"/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32316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'12720_Albert'!$A$2:$A$19</c:f>
              <c:numCache>
                <c:formatCode>0.00</c:formatCode>
                <c:ptCount val="1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1E-3</c:v>
                </c:pt>
                <c:pt idx="7">
                  <c:v>2.0009999999999999</c:v>
                </c:pt>
                <c:pt idx="8">
                  <c:v>4.0010000000000003</c:v>
                </c:pt>
                <c:pt idx="9">
                  <c:v>6.0010000000000003</c:v>
                </c:pt>
                <c:pt idx="10">
                  <c:v>8.0009999999999994</c:v>
                </c:pt>
                <c:pt idx="11">
                  <c:v>10.000999999999999</c:v>
                </c:pt>
                <c:pt idx="12">
                  <c:v>1.5E-3</c:v>
                </c:pt>
                <c:pt idx="13">
                  <c:v>2.0015000000000001</c:v>
                </c:pt>
                <c:pt idx="14">
                  <c:v>4.0015000000000001</c:v>
                </c:pt>
                <c:pt idx="15">
                  <c:v>6.0015000000000001</c:v>
                </c:pt>
                <c:pt idx="16">
                  <c:v>8.0015000000000001</c:v>
                </c:pt>
                <c:pt idx="17">
                  <c:v>10.0015</c:v>
                </c:pt>
              </c:numCache>
            </c:numRef>
          </c:xVal>
          <c:yVal>
            <c:numRef>
              <c:f>'12720_Albert'!$B$2:$B$19</c:f>
              <c:numCache>
                <c:formatCode>0.00</c:formatCode>
                <c:ptCount val="18"/>
                <c:pt idx="0">
                  <c:v>8.1760999999999999</c:v>
                </c:pt>
                <c:pt idx="1">
                  <c:v>7.7558999999999996</c:v>
                </c:pt>
                <c:pt idx="2">
                  <c:v>6.8261000000000003</c:v>
                </c:pt>
                <c:pt idx="3">
                  <c:v>5.1238999999999999</c:v>
                </c:pt>
                <c:pt idx="4">
                  <c:v>4.4314</c:v>
                </c:pt>
                <c:pt idx="5">
                  <c:v>3</c:v>
                </c:pt>
                <c:pt idx="6">
                  <c:v>8.0792000000000002</c:v>
                </c:pt>
                <c:pt idx="7">
                  <c:v>7.3159999999999998</c:v>
                </c:pt>
                <c:pt idx="8">
                  <c:v>6.6989999999999998</c:v>
                </c:pt>
                <c:pt idx="9">
                  <c:v>5.5682</c:v>
                </c:pt>
                <c:pt idx="10">
                  <c:v>3.7559</c:v>
                </c:pt>
                <c:pt idx="11">
                  <c:v>3.1139000000000001</c:v>
                </c:pt>
                <c:pt idx="12">
                  <c:v>8.1138999999999992</c:v>
                </c:pt>
                <c:pt idx="13">
                  <c:v>7.4362000000000004</c:v>
                </c:pt>
                <c:pt idx="14">
                  <c:v>6.8864999999999998</c:v>
                </c:pt>
                <c:pt idx="15">
                  <c:v>5.6989999999999998</c:v>
                </c:pt>
                <c:pt idx="16">
                  <c:v>4.1959</c:v>
                </c:pt>
                <c:pt idx="17">
                  <c:v>3.6021000000000001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'12720_Albert'!$A$23:$A$122</c:f>
              <c:numCache>
                <c:formatCode>0.000</c:formatCode>
                <c:ptCount val="100"/>
                <c:pt idx="0">
                  <c:v>0</c:v>
                </c:pt>
                <c:pt idx="1">
                  <c:v>0.10001500000000001</c:v>
                </c:pt>
                <c:pt idx="2">
                  <c:v>0.20003000000000001</c:v>
                </c:pt>
                <c:pt idx="3">
                  <c:v>0.30004500000000001</c:v>
                </c:pt>
                <c:pt idx="4">
                  <c:v>0.40006000000000003</c:v>
                </c:pt>
                <c:pt idx="5">
                  <c:v>0.50007500000000005</c:v>
                </c:pt>
                <c:pt idx="6">
                  <c:v>0.60009000000000001</c:v>
                </c:pt>
                <c:pt idx="7">
                  <c:v>0.70010499999999998</c:v>
                </c:pt>
                <c:pt idx="8">
                  <c:v>0.80011999999999994</c:v>
                </c:pt>
                <c:pt idx="9">
                  <c:v>0.90013499999999991</c:v>
                </c:pt>
                <c:pt idx="10">
                  <c:v>1.0001499999999999</c:v>
                </c:pt>
                <c:pt idx="11">
                  <c:v>1.1001649999999998</c:v>
                </c:pt>
                <c:pt idx="12">
                  <c:v>1.2001799999999998</c:v>
                </c:pt>
                <c:pt idx="13">
                  <c:v>1.3001949999999998</c:v>
                </c:pt>
                <c:pt idx="14">
                  <c:v>1.4002099999999997</c:v>
                </c:pt>
                <c:pt idx="15">
                  <c:v>1.5002249999999997</c:v>
                </c:pt>
                <c:pt idx="16">
                  <c:v>1.6002399999999997</c:v>
                </c:pt>
                <c:pt idx="17">
                  <c:v>1.7002549999999996</c:v>
                </c:pt>
                <c:pt idx="18">
                  <c:v>1.8002699999999996</c:v>
                </c:pt>
                <c:pt idx="19">
                  <c:v>1.9002849999999996</c:v>
                </c:pt>
                <c:pt idx="20">
                  <c:v>2.0002999999999997</c:v>
                </c:pt>
                <c:pt idx="21">
                  <c:v>2.1003149999999997</c:v>
                </c:pt>
                <c:pt idx="22">
                  <c:v>2.2003299999999997</c:v>
                </c:pt>
                <c:pt idx="23">
                  <c:v>2.3003449999999996</c:v>
                </c:pt>
                <c:pt idx="24">
                  <c:v>2.4003599999999996</c:v>
                </c:pt>
                <c:pt idx="25">
                  <c:v>2.5003749999999996</c:v>
                </c:pt>
                <c:pt idx="26">
                  <c:v>2.6003899999999995</c:v>
                </c:pt>
                <c:pt idx="27">
                  <c:v>2.7004049999999995</c:v>
                </c:pt>
                <c:pt idx="28">
                  <c:v>2.8004199999999995</c:v>
                </c:pt>
                <c:pt idx="29">
                  <c:v>2.9004349999999994</c:v>
                </c:pt>
                <c:pt idx="30">
                  <c:v>3.0004499999999994</c:v>
                </c:pt>
                <c:pt idx="31">
                  <c:v>3.1004649999999994</c:v>
                </c:pt>
                <c:pt idx="32">
                  <c:v>3.2004799999999993</c:v>
                </c:pt>
                <c:pt idx="33">
                  <c:v>3.3004949999999993</c:v>
                </c:pt>
                <c:pt idx="34">
                  <c:v>3.4005099999999993</c:v>
                </c:pt>
                <c:pt idx="35">
                  <c:v>3.5005249999999992</c:v>
                </c:pt>
                <c:pt idx="36">
                  <c:v>3.6005399999999992</c:v>
                </c:pt>
                <c:pt idx="37">
                  <c:v>3.7005549999999992</c:v>
                </c:pt>
                <c:pt idx="38">
                  <c:v>3.8005699999999991</c:v>
                </c:pt>
                <c:pt idx="39">
                  <c:v>3.9005849999999991</c:v>
                </c:pt>
                <c:pt idx="40">
                  <c:v>4.0005999999999995</c:v>
                </c:pt>
                <c:pt idx="41">
                  <c:v>4.1006149999999995</c:v>
                </c:pt>
                <c:pt idx="42">
                  <c:v>4.2006299999999994</c:v>
                </c:pt>
                <c:pt idx="43">
                  <c:v>4.3006449999999994</c:v>
                </c:pt>
                <c:pt idx="44">
                  <c:v>4.4006599999999993</c:v>
                </c:pt>
                <c:pt idx="45">
                  <c:v>4.5006749999999993</c:v>
                </c:pt>
                <c:pt idx="46">
                  <c:v>4.6006899999999993</c:v>
                </c:pt>
                <c:pt idx="47">
                  <c:v>4.7007049999999992</c:v>
                </c:pt>
                <c:pt idx="48">
                  <c:v>4.8007199999999992</c:v>
                </c:pt>
                <c:pt idx="49">
                  <c:v>4.9007349999999992</c:v>
                </c:pt>
                <c:pt idx="50">
                  <c:v>5.0007499999999991</c:v>
                </c:pt>
                <c:pt idx="51">
                  <c:v>5.1007649999999991</c:v>
                </c:pt>
                <c:pt idx="52">
                  <c:v>5.2007799999999991</c:v>
                </c:pt>
                <c:pt idx="53">
                  <c:v>5.300794999999999</c:v>
                </c:pt>
                <c:pt idx="54">
                  <c:v>5.400809999999999</c:v>
                </c:pt>
                <c:pt idx="55">
                  <c:v>5.500824999999999</c:v>
                </c:pt>
                <c:pt idx="56">
                  <c:v>5.6008399999999989</c:v>
                </c:pt>
                <c:pt idx="57">
                  <c:v>5.7008549999999989</c:v>
                </c:pt>
                <c:pt idx="58">
                  <c:v>5.8008699999999989</c:v>
                </c:pt>
                <c:pt idx="59">
                  <c:v>5.9008849999999988</c:v>
                </c:pt>
                <c:pt idx="60">
                  <c:v>6.0008999999999988</c:v>
                </c:pt>
                <c:pt idx="61">
                  <c:v>6.1009149999999988</c:v>
                </c:pt>
                <c:pt idx="62">
                  <c:v>6.2009299999999987</c:v>
                </c:pt>
                <c:pt idx="63">
                  <c:v>6.3009449999999987</c:v>
                </c:pt>
                <c:pt idx="64">
                  <c:v>6.4009599999999987</c:v>
                </c:pt>
                <c:pt idx="65">
                  <c:v>6.5009749999999986</c:v>
                </c:pt>
                <c:pt idx="66">
                  <c:v>6.6009899999999986</c:v>
                </c:pt>
                <c:pt idx="67">
                  <c:v>6.7010049999999985</c:v>
                </c:pt>
                <c:pt idx="68">
                  <c:v>6.8010199999999985</c:v>
                </c:pt>
                <c:pt idx="69">
                  <c:v>6.9010349999999985</c:v>
                </c:pt>
                <c:pt idx="70">
                  <c:v>7.0010499999999984</c:v>
                </c:pt>
                <c:pt idx="71">
                  <c:v>7.1010649999999984</c:v>
                </c:pt>
                <c:pt idx="72">
                  <c:v>7.2010799999999984</c:v>
                </c:pt>
                <c:pt idx="73">
                  <c:v>7.3010949999999983</c:v>
                </c:pt>
                <c:pt idx="74">
                  <c:v>7.4011099999999983</c:v>
                </c:pt>
                <c:pt idx="75">
                  <c:v>7.5011249999999983</c:v>
                </c:pt>
                <c:pt idx="76">
                  <c:v>7.6011399999999982</c:v>
                </c:pt>
                <c:pt idx="77">
                  <c:v>7.7011549999999982</c:v>
                </c:pt>
                <c:pt idx="78">
                  <c:v>7.8011699999999982</c:v>
                </c:pt>
                <c:pt idx="79">
                  <c:v>7.9011849999999981</c:v>
                </c:pt>
                <c:pt idx="80">
                  <c:v>8.001199999999999</c:v>
                </c:pt>
                <c:pt idx="81">
                  <c:v>8.1012149999999998</c:v>
                </c:pt>
                <c:pt idx="82">
                  <c:v>8.2012300000000007</c:v>
                </c:pt>
                <c:pt idx="83">
                  <c:v>8.3012450000000015</c:v>
                </c:pt>
                <c:pt idx="84">
                  <c:v>8.4012600000000024</c:v>
                </c:pt>
                <c:pt idx="85">
                  <c:v>8.5012750000000032</c:v>
                </c:pt>
                <c:pt idx="86">
                  <c:v>8.6012900000000041</c:v>
                </c:pt>
                <c:pt idx="87">
                  <c:v>8.701305000000005</c:v>
                </c:pt>
                <c:pt idx="88">
                  <c:v>8.8013200000000058</c:v>
                </c:pt>
                <c:pt idx="89">
                  <c:v>8.9013350000000067</c:v>
                </c:pt>
                <c:pt idx="90">
                  <c:v>9.0013500000000075</c:v>
                </c:pt>
                <c:pt idx="91">
                  <c:v>9.1013650000000084</c:v>
                </c:pt>
                <c:pt idx="92">
                  <c:v>9.2013800000000092</c:v>
                </c:pt>
                <c:pt idx="93">
                  <c:v>9.3013950000000101</c:v>
                </c:pt>
                <c:pt idx="94">
                  <c:v>9.4014100000000109</c:v>
                </c:pt>
                <c:pt idx="95">
                  <c:v>9.5014250000000118</c:v>
                </c:pt>
                <c:pt idx="96">
                  <c:v>9.6014400000000126</c:v>
                </c:pt>
                <c:pt idx="97">
                  <c:v>9.7014550000000135</c:v>
                </c:pt>
                <c:pt idx="98">
                  <c:v>9.8014700000000143</c:v>
                </c:pt>
                <c:pt idx="99">
                  <c:v>9.9014850000000152</c:v>
                </c:pt>
              </c:numCache>
            </c:numRef>
          </c:xVal>
          <c:yVal>
            <c:numRef>
              <c:f>'12720_Albert'!$C$23:$C$122</c:f>
              <c:numCache>
                <c:formatCode>0.000</c:formatCode>
                <c:ptCount val="100"/>
                <c:pt idx="0">
                  <c:v>8.0849576596397004</c:v>
                </c:pt>
                <c:pt idx="1">
                  <c:v>8.0801281167196741</c:v>
                </c:pt>
                <c:pt idx="2">
                  <c:v>8.0709711757714295</c:v>
                </c:pt>
                <c:pt idx="3">
                  <c:v>8.0589053840960361</c:v>
                </c:pt>
                <c:pt idx="4">
                  <c:v>8.0444524431990345</c:v>
                </c:pt>
                <c:pt idx="5">
                  <c:v>8.0279178492584187</c:v>
                </c:pt>
                <c:pt idx="6">
                  <c:v>8.0095096275788844</c:v>
                </c:pt>
                <c:pt idx="7">
                  <c:v>7.989381589132269</c:v>
                </c:pt>
                <c:pt idx="8">
                  <c:v>7.9676536087309371</c:v>
                </c:pt>
                <c:pt idx="9">
                  <c:v>7.9444226128402917</c:v>
                </c:pt>
                <c:pt idx="10">
                  <c:v>7.919769134921065</c:v>
                </c:pt>
                <c:pt idx="11">
                  <c:v>7.8937615067683264</c:v>
                </c:pt>
                <c:pt idx="12">
                  <c:v>7.8664586826779361</c:v>
                </c:pt>
                <c:pt idx="13">
                  <c:v>7.8379122224724807</c:v>
                </c:pt>
                <c:pt idx="14">
                  <c:v>7.8081677310545654</c:v>
                </c:pt>
                <c:pt idx="15">
                  <c:v>7.7772659325614795</c:v>
                </c:pt>
                <c:pt idx="16">
                  <c:v>7.7452434906017453</c:v>
                </c:pt>
                <c:pt idx="17">
                  <c:v>7.7121336470581427</c:v>
                </c:pt>
                <c:pt idx="18">
                  <c:v>7.6779667281238808</c:v>
                </c:pt>
                <c:pt idx="19">
                  <c:v>7.6427705511604573</c:v>
                </c:pt>
                <c:pt idx="20">
                  <c:v>7.6065707561213998</c:v>
                </c:pt>
                <c:pt idx="21">
                  <c:v>7.5693910786837009</c:v>
                </c:pt>
                <c:pt idx="22">
                  <c:v>7.5312535776949732</c:v>
                </c:pt>
                <c:pt idx="23">
                  <c:v>7.4921788263652287</c:v>
                </c:pt>
                <c:pt idx="24">
                  <c:v>7.452186074361034</c:v>
                </c:pt>
                <c:pt idx="25">
                  <c:v>7.4112933863100015</c:v>
                </c:pt>
                <c:pt idx="26">
                  <c:v>7.369517761006982</c:v>
                </c:pt>
                <c:pt idx="27">
                  <c:v>7.3268752347040307</c:v>
                </c:pt>
                <c:pt idx="28">
                  <c:v>7.2833809711781896</c:v>
                </c:pt>
                <c:pt idx="29">
                  <c:v>7.239049340744935</c:v>
                </c:pt>
                <c:pt idx="30">
                  <c:v>7.1938939899786982</c:v>
                </c:pt>
                <c:pt idx="31">
                  <c:v>7.1479279035853196</c:v>
                </c:pt>
                <c:pt idx="32">
                  <c:v>7.1011634596230575</c:v>
                </c:pt>
                <c:pt idx="33">
                  <c:v>7.0536124790729531</c:v>
                </c:pt>
                <c:pt idx="34">
                  <c:v>7.0052862706044534</c:v>
                </c:pt>
                <c:pt idx="35">
                  <c:v>6.9561956712595006</c:v>
                </c:pt>
                <c:pt idx="36">
                  <c:v>6.906351083681411</c:v>
                </c:pt>
                <c:pt idx="37">
                  <c:v>6.8557625104389857</c:v>
                </c:pt>
                <c:pt idx="38">
                  <c:v>6.8044395859378843</c:v>
                </c:pt>
                <c:pt idx="39">
                  <c:v>6.7523916063676959</c:v>
                </c:pt>
                <c:pt idx="40">
                  <c:v>6.6996275581025237</c:v>
                </c:pt>
                <c:pt idx="41">
                  <c:v>6.6461561449540305</c:v>
                </c:pt>
                <c:pt idx="42">
                  <c:v>6.5919858146679537</c:v>
                </c:pt>
                <c:pt idx="43">
                  <c:v>6.5371247850579399</c:v>
                </c:pt>
                <c:pt idx="44">
                  <c:v>6.4815810701841334</c:v>
                </c:pt>
                <c:pt idx="45">
                  <c:v>6.4253625070089164</c:v>
                </c:pt>
                <c:pt idx="46">
                  <c:v>6.3684767829994522</c:v>
                </c:pt>
                <c:pt idx="47">
                  <c:v>6.3109314651975303</c:v>
                </c:pt>
                <c:pt idx="48">
                  <c:v>6.2527340313435387</c:v>
                </c:pt>
                <c:pt idx="49">
                  <c:v>6.1938919037254259</c:v>
                </c:pt>
                <c:pt idx="50">
                  <c:v>6.1344124865283494</c:v>
                </c:pt>
                <c:pt idx="51">
                  <c:v>6.074303207589665</c:v>
                </c:pt>
                <c:pt idx="52">
                  <c:v>6.0135715656216071</c:v>
                </c:pt>
                <c:pt idx="53">
                  <c:v>5.9522251841554343</c:v>
                </c:pt>
                <c:pt idx="54">
                  <c:v>5.890271873692293</c:v>
                </c:pt>
                <c:pt idx="55">
                  <c:v>5.8277197038248643</c:v>
                </c:pt>
                <c:pt idx="56">
                  <c:v>5.764577087428524</c:v>
                </c:pt>
                <c:pt idx="57">
                  <c:v>5.7008528794210855</c:v>
                </c:pt>
                <c:pt idx="58">
                  <c:v>5.636556493067431</c:v>
                </c:pt>
                <c:pt idx="59">
                  <c:v>5.5716980373717817</c:v>
                </c:pt>
                <c:pt idx="60">
                  <c:v>5.5062884797694389</c:v>
                </c:pt>
                <c:pt idx="61">
                  <c:v>5.4403398391153814</c:v>
                </c:pt>
                <c:pt idx="62">
                  <c:v>5.3738654148823137</c:v>
                </c:pt>
                <c:pt idx="63">
                  <c:v>5.3068800595367431</c:v>
                </c:pt>
                <c:pt idx="64">
                  <c:v>5.2394005022646031</c:v>
                </c:pt>
                <c:pt idx="65">
                  <c:v>5.171445733564946</c:v>
                </c:pt>
                <c:pt idx="66">
                  <c:v>5.1030374617036527</c:v>
                </c:pt>
                <c:pt idx="67">
                  <c:v>5.0342006535766366</c:v>
                </c:pt>
                <c:pt idx="68">
                  <c:v>4.9649641740946713</c:v>
                </c:pt>
                <c:pt idx="69">
                  <c:v>4.8953615396352665</c:v>
                </c:pt>
                <c:pt idx="70">
                  <c:v>4.8254318021962641</c:v>
                </c:pt>
                <c:pt idx="71">
                  <c:v>4.7552205813036066</c:v>
                </c:pt>
                <c:pt idx="72">
                  <c:v>4.6847812599903582</c:v>
                </c:pt>
                <c:pt idx="73">
                  <c:v>4.6141763585900799</c:v>
                </c:pt>
                <c:pt idx="74">
                  <c:v>4.54347909473372</c:v>
                </c:pt>
                <c:pt idx="75">
                  <c:v>4.4727751285613673</c:v>
                </c:pt>
                <c:pt idx="76">
                  <c:v>4.4021644771935255</c:v>
                </c:pt>
                <c:pt idx="77">
                  <c:v>4.3317635601099003</c:v>
                </c:pt>
                <c:pt idx="78">
                  <c:v>4.2617073053045891</c:v>
                </c:pt>
                <c:pt idx="79">
                  <c:v>4.1921512032313339</c:v>
                </c:pt>
                <c:pt idx="80">
                  <c:v>4.1232731408573402</c:v>
                </c:pt>
                <c:pt idx="81">
                  <c:v>4.0552747828484916</c:v>
                </c:pt>
                <c:pt idx="82">
                  <c:v>3.9883821957507317</c:v>
                </c:pt>
                <c:pt idx="83">
                  <c:v>3.9228453440204616</c:v>
                </c:pt>
                <c:pt idx="84">
                  <c:v>3.8589360407260012</c:v>
                </c:pt>
                <c:pt idx="85">
                  <c:v>3.7969439347174982</c:v>
                </c:pt>
                <c:pt idx="86">
                  <c:v>3.7371701889605893</c:v>
                </c:pt>
                <c:pt idx="87">
                  <c:v>3.6799186788031801</c:v>
                </c:pt>
                <c:pt idx="88">
                  <c:v>3.6254848282686818</c:v>
                </c:pt>
                <c:pt idx="89">
                  <c:v>3.5741425931733453</c:v>
                </c:pt>
                <c:pt idx="90">
                  <c:v>3.5261305376389629</c:v>
                </c:pt>
                <c:pt idx="91">
                  <c:v>3.4816383392871582</c:v>
                </c:pt>
                <c:pt idx="92">
                  <c:v>3.4407952782412994</c:v>
                </c:pt>
                <c:pt idx="93">
                  <c:v>3.4036622111969117</c:v>
                </c:pt>
                <c:pt idx="94">
                  <c:v>3.3702281616126033</c:v>
                </c:pt>
                <c:pt idx="95">
                  <c:v>3.3404120225578513</c:v>
                </c:pt>
                <c:pt idx="96">
                  <c:v>3.3140691122454231</c:v>
                </c:pt>
                <c:pt idx="97">
                  <c:v>3.2910016303505967</c:v>
                </c:pt>
                <c:pt idx="98">
                  <c:v>3.2709715988246284</c:v>
                </c:pt>
                <c:pt idx="99">
                  <c:v>3.2537147172569032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232816"/>
        <c:axId val="223233208"/>
      </c:scatterChart>
      <c:valAx>
        <c:axId val="22323281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3233208"/>
        <c:crosses val="autoZero"/>
        <c:crossBetween val="midCat"/>
      </c:valAx>
      <c:valAx>
        <c:axId val="2232332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32328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'12745_Weibull'!$A$2:$A$19</c:f>
              <c:numCache>
                <c:formatCode>0.00</c:formatCode>
                <c:ptCount val="1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1E-3</c:v>
                </c:pt>
                <c:pt idx="7">
                  <c:v>2.0009999999999999</c:v>
                </c:pt>
                <c:pt idx="8">
                  <c:v>4.0010000000000003</c:v>
                </c:pt>
                <c:pt idx="9">
                  <c:v>6.0010000000000003</c:v>
                </c:pt>
                <c:pt idx="10">
                  <c:v>8.0009999999999994</c:v>
                </c:pt>
                <c:pt idx="11">
                  <c:v>10.000999999999999</c:v>
                </c:pt>
                <c:pt idx="12">
                  <c:v>1.5E-3</c:v>
                </c:pt>
                <c:pt idx="13">
                  <c:v>2.0015000000000001</c:v>
                </c:pt>
                <c:pt idx="14">
                  <c:v>4.0015000000000001</c:v>
                </c:pt>
                <c:pt idx="15">
                  <c:v>6.0015000000000001</c:v>
                </c:pt>
                <c:pt idx="16">
                  <c:v>8.0015000000000001</c:v>
                </c:pt>
                <c:pt idx="17">
                  <c:v>10.0015</c:v>
                </c:pt>
              </c:numCache>
            </c:numRef>
          </c:xVal>
          <c:yVal>
            <c:numRef>
              <c:f>'12745_Weibull'!$B$2:$B$19</c:f>
              <c:numCache>
                <c:formatCode>0.00</c:formatCode>
                <c:ptCount val="18"/>
                <c:pt idx="0">
                  <c:v>7.9031000000000002</c:v>
                </c:pt>
                <c:pt idx="1">
                  <c:v>7.2226999999999997</c:v>
                </c:pt>
                <c:pt idx="2">
                  <c:v>6.7243000000000004</c:v>
                </c:pt>
                <c:pt idx="3">
                  <c:v>6.2122000000000002</c:v>
                </c:pt>
                <c:pt idx="4">
                  <c:v>4.9867999999999997</c:v>
                </c:pt>
                <c:pt idx="5">
                  <c:v>3.3616999999999999</c:v>
                </c:pt>
                <c:pt idx="6">
                  <c:v>8.0681999999999992</c:v>
                </c:pt>
                <c:pt idx="7">
                  <c:v>7.2041000000000004</c:v>
                </c:pt>
                <c:pt idx="8">
                  <c:v>6.42</c:v>
                </c:pt>
                <c:pt idx="9">
                  <c:v>5.1139000000000001</c:v>
                </c:pt>
                <c:pt idx="10">
                  <c:v>2.8451</c:v>
                </c:pt>
                <c:pt idx="11">
                  <c:v>3</c:v>
                </c:pt>
                <c:pt idx="12">
                  <c:v>7.9031000000000002</c:v>
                </c:pt>
                <c:pt idx="13">
                  <c:v>7.3365</c:v>
                </c:pt>
                <c:pt idx="14">
                  <c:v>6.7992999999999997</c:v>
                </c:pt>
                <c:pt idx="15">
                  <c:v>6.3856000000000002</c:v>
                </c:pt>
                <c:pt idx="16">
                  <c:v>5.3978999999999999</c:v>
                </c:pt>
                <c:pt idx="17">
                  <c:v>4.0414000000000003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'12745_Weibull'!$A$23:$A$122</c:f>
              <c:numCache>
                <c:formatCode>0.000</c:formatCode>
                <c:ptCount val="100"/>
                <c:pt idx="0">
                  <c:v>0</c:v>
                </c:pt>
                <c:pt idx="1">
                  <c:v>0.10001500000000001</c:v>
                </c:pt>
                <c:pt idx="2">
                  <c:v>0.20003000000000001</c:v>
                </c:pt>
                <c:pt idx="3">
                  <c:v>0.30004500000000001</c:v>
                </c:pt>
                <c:pt idx="4">
                  <c:v>0.40006000000000003</c:v>
                </c:pt>
                <c:pt idx="5">
                  <c:v>0.50007500000000005</c:v>
                </c:pt>
                <c:pt idx="6">
                  <c:v>0.60009000000000001</c:v>
                </c:pt>
                <c:pt idx="7">
                  <c:v>0.70010499999999998</c:v>
                </c:pt>
                <c:pt idx="8">
                  <c:v>0.80011999999999994</c:v>
                </c:pt>
                <c:pt idx="9">
                  <c:v>0.90013499999999991</c:v>
                </c:pt>
                <c:pt idx="10">
                  <c:v>1.0001499999999999</c:v>
                </c:pt>
                <c:pt idx="11">
                  <c:v>1.1001649999999998</c:v>
                </c:pt>
                <c:pt idx="12">
                  <c:v>1.2001799999999998</c:v>
                </c:pt>
                <c:pt idx="13">
                  <c:v>1.3001949999999998</c:v>
                </c:pt>
                <c:pt idx="14">
                  <c:v>1.4002099999999997</c:v>
                </c:pt>
                <c:pt idx="15">
                  <c:v>1.5002249999999997</c:v>
                </c:pt>
                <c:pt idx="16">
                  <c:v>1.6002399999999997</c:v>
                </c:pt>
                <c:pt idx="17">
                  <c:v>1.7002549999999996</c:v>
                </c:pt>
                <c:pt idx="18">
                  <c:v>1.8002699999999996</c:v>
                </c:pt>
                <c:pt idx="19">
                  <c:v>1.9002849999999996</c:v>
                </c:pt>
                <c:pt idx="20">
                  <c:v>2.0002999999999997</c:v>
                </c:pt>
                <c:pt idx="21">
                  <c:v>2.1003149999999997</c:v>
                </c:pt>
                <c:pt idx="22">
                  <c:v>2.2003299999999997</c:v>
                </c:pt>
                <c:pt idx="23">
                  <c:v>2.3003449999999996</c:v>
                </c:pt>
                <c:pt idx="24">
                  <c:v>2.4003599999999996</c:v>
                </c:pt>
                <c:pt idx="25">
                  <c:v>2.5003749999999996</c:v>
                </c:pt>
                <c:pt idx="26">
                  <c:v>2.6003899999999995</c:v>
                </c:pt>
                <c:pt idx="27">
                  <c:v>2.7004049999999995</c:v>
                </c:pt>
                <c:pt idx="28">
                  <c:v>2.8004199999999995</c:v>
                </c:pt>
                <c:pt idx="29">
                  <c:v>2.9004349999999994</c:v>
                </c:pt>
                <c:pt idx="30">
                  <c:v>3.0004499999999994</c:v>
                </c:pt>
                <c:pt idx="31">
                  <c:v>3.1004649999999994</c:v>
                </c:pt>
                <c:pt idx="32">
                  <c:v>3.2004799999999993</c:v>
                </c:pt>
                <c:pt idx="33">
                  <c:v>3.3004949999999993</c:v>
                </c:pt>
                <c:pt idx="34">
                  <c:v>3.4005099999999993</c:v>
                </c:pt>
                <c:pt idx="35">
                  <c:v>3.5005249999999992</c:v>
                </c:pt>
                <c:pt idx="36">
                  <c:v>3.6005399999999992</c:v>
                </c:pt>
                <c:pt idx="37">
                  <c:v>3.7005549999999992</c:v>
                </c:pt>
                <c:pt idx="38">
                  <c:v>3.8005699999999991</c:v>
                </c:pt>
                <c:pt idx="39">
                  <c:v>3.9005849999999991</c:v>
                </c:pt>
                <c:pt idx="40">
                  <c:v>4.0005999999999995</c:v>
                </c:pt>
                <c:pt idx="41">
                  <c:v>4.1006149999999995</c:v>
                </c:pt>
                <c:pt idx="42">
                  <c:v>4.2006299999999994</c:v>
                </c:pt>
                <c:pt idx="43">
                  <c:v>4.3006449999999994</c:v>
                </c:pt>
                <c:pt idx="44">
                  <c:v>4.4006599999999993</c:v>
                </c:pt>
                <c:pt idx="45">
                  <c:v>4.5006749999999993</c:v>
                </c:pt>
                <c:pt idx="46">
                  <c:v>4.6006899999999993</c:v>
                </c:pt>
                <c:pt idx="47">
                  <c:v>4.7007049999999992</c:v>
                </c:pt>
                <c:pt idx="48">
                  <c:v>4.8007199999999992</c:v>
                </c:pt>
                <c:pt idx="49">
                  <c:v>4.9007349999999992</c:v>
                </c:pt>
                <c:pt idx="50">
                  <c:v>5.0007499999999991</c:v>
                </c:pt>
                <c:pt idx="51">
                  <c:v>5.1007649999999991</c:v>
                </c:pt>
                <c:pt idx="52">
                  <c:v>5.2007799999999991</c:v>
                </c:pt>
                <c:pt idx="53">
                  <c:v>5.300794999999999</c:v>
                </c:pt>
                <c:pt idx="54">
                  <c:v>5.400809999999999</c:v>
                </c:pt>
                <c:pt idx="55">
                  <c:v>5.500824999999999</c:v>
                </c:pt>
                <c:pt idx="56">
                  <c:v>5.6008399999999989</c:v>
                </c:pt>
                <c:pt idx="57">
                  <c:v>5.7008549999999989</c:v>
                </c:pt>
                <c:pt idx="58">
                  <c:v>5.8008699999999989</c:v>
                </c:pt>
                <c:pt idx="59">
                  <c:v>5.9008849999999988</c:v>
                </c:pt>
                <c:pt idx="60">
                  <c:v>6.0008999999999988</c:v>
                </c:pt>
                <c:pt idx="61">
                  <c:v>6.1009149999999988</c:v>
                </c:pt>
                <c:pt idx="62">
                  <c:v>6.2009299999999987</c:v>
                </c:pt>
                <c:pt idx="63">
                  <c:v>6.3009449999999987</c:v>
                </c:pt>
                <c:pt idx="64">
                  <c:v>6.4009599999999987</c:v>
                </c:pt>
                <c:pt idx="65">
                  <c:v>6.5009749999999986</c:v>
                </c:pt>
                <c:pt idx="66">
                  <c:v>6.6009899999999986</c:v>
                </c:pt>
                <c:pt idx="67">
                  <c:v>6.7010049999999985</c:v>
                </c:pt>
                <c:pt idx="68">
                  <c:v>6.8010199999999985</c:v>
                </c:pt>
                <c:pt idx="69">
                  <c:v>6.9010349999999985</c:v>
                </c:pt>
                <c:pt idx="70">
                  <c:v>7.0010499999999984</c:v>
                </c:pt>
                <c:pt idx="71">
                  <c:v>7.1010649999999984</c:v>
                </c:pt>
                <c:pt idx="72">
                  <c:v>7.2010799999999984</c:v>
                </c:pt>
                <c:pt idx="73">
                  <c:v>7.3010949999999983</c:v>
                </c:pt>
                <c:pt idx="74">
                  <c:v>7.4011099999999983</c:v>
                </c:pt>
                <c:pt idx="75">
                  <c:v>7.5011249999999983</c:v>
                </c:pt>
                <c:pt idx="76">
                  <c:v>7.6011399999999982</c:v>
                </c:pt>
                <c:pt idx="77">
                  <c:v>7.7011549999999982</c:v>
                </c:pt>
                <c:pt idx="78">
                  <c:v>7.8011699999999982</c:v>
                </c:pt>
                <c:pt idx="79">
                  <c:v>7.9011849999999981</c:v>
                </c:pt>
                <c:pt idx="80">
                  <c:v>8.001199999999999</c:v>
                </c:pt>
                <c:pt idx="81">
                  <c:v>8.1012149999999998</c:v>
                </c:pt>
                <c:pt idx="82">
                  <c:v>8.2012300000000007</c:v>
                </c:pt>
                <c:pt idx="83">
                  <c:v>8.3012450000000015</c:v>
                </c:pt>
                <c:pt idx="84">
                  <c:v>8.4012600000000024</c:v>
                </c:pt>
                <c:pt idx="85">
                  <c:v>8.5012750000000032</c:v>
                </c:pt>
                <c:pt idx="86">
                  <c:v>8.6012900000000041</c:v>
                </c:pt>
                <c:pt idx="87">
                  <c:v>8.701305000000005</c:v>
                </c:pt>
                <c:pt idx="88">
                  <c:v>8.8013200000000058</c:v>
                </c:pt>
                <c:pt idx="89">
                  <c:v>8.9013350000000067</c:v>
                </c:pt>
                <c:pt idx="90">
                  <c:v>9.0013500000000075</c:v>
                </c:pt>
                <c:pt idx="91">
                  <c:v>9.1013650000000084</c:v>
                </c:pt>
                <c:pt idx="92">
                  <c:v>9.2013800000000092</c:v>
                </c:pt>
                <c:pt idx="93">
                  <c:v>9.3013950000000101</c:v>
                </c:pt>
                <c:pt idx="94">
                  <c:v>9.4014100000000109</c:v>
                </c:pt>
                <c:pt idx="95">
                  <c:v>9.5014250000000118</c:v>
                </c:pt>
                <c:pt idx="96">
                  <c:v>9.6014400000000126</c:v>
                </c:pt>
                <c:pt idx="97">
                  <c:v>9.7014550000000135</c:v>
                </c:pt>
                <c:pt idx="98">
                  <c:v>9.8014700000000143</c:v>
                </c:pt>
                <c:pt idx="99">
                  <c:v>9.9014850000000152</c:v>
                </c:pt>
              </c:numCache>
            </c:numRef>
          </c:xVal>
          <c:yVal>
            <c:numRef>
              <c:f>'12745_Weibull'!$C$23:$C$122</c:f>
              <c:numCache>
                <c:formatCode>0.00</c:formatCode>
                <c:ptCount val="100"/>
                <c:pt idx="0">
                  <c:v>7.8902371406851248</c:v>
                </c:pt>
                <c:pt idx="1">
                  <c:v>7.8826251758156367</c:v>
                </c:pt>
                <c:pt idx="2">
                  <c:v>7.8703635849996205</c:v>
                </c:pt>
                <c:pt idx="3">
                  <c:v>7.8553973493223159</c:v>
                </c:pt>
                <c:pt idx="4">
                  <c:v>7.8383506406346592</c:v>
                </c:pt>
                <c:pt idx="5">
                  <c:v>7.8195684276863346</c:v>
                </c:pt>
                <c:pt idx="6">
                  <c:v>7.799276324970446</c:v>
                </c:pt>
                <c:pt idx="7">
                  <c:v>7.7776359992400792</c:v>
                </c:pt>
                <c:pt idx="8">
                  <c:v>7.7547702453750613</c:v>
                </c:pt>
                <c:pt idx="9">
                  <c:v>7.7307762021475011</c:v>
                </c:pt>
                <c:pt idx="10">
                  <c:v>7.7057330570372979</c:v>
                </c:pt>
                <c:pt idx="11">
                  <c:v>7.6797068759300737</c:v>
                </c:pt>
                <c:pt idx="12">
                  <c:v>7.6527538013241427</c:v>
                </c:pt>
                <c:pt idx="13">
                  <c:v>7.6249222634146872</c:v>
                </c:pt>
                <c:pt idx="14">
                  <c:v>7.5962545628451537</c:v>
                </c:pt>
                <c:pt idx="15">
                  <c:v>7.5667880366797942</c:v>
                </c:pt>
                <c:pt idx="16">
                  <c:v>7.5365559383088039</c:v>
                </c:pt>
                <c:pt idx="17">
                  <c:v>7.505588115257626</c:v>
                </c:pt>
                <c:pt idx="18">
                  <c:v>7.4739115406560099</c:v>
                </c:pt>
                <c:pt idx="19">
                  <c:v>7.4415507364518749</c:v>
                </c:pt>
                <c:pt idx="20">
                  <c:v>7.408528115033179</c:v>
                </c:pt>
                <c:pt idx="21">
                  <c:v>7.3748642583319279</c:v>
                </c:pt>
                <c:pt idx="22">
                  <c:v>7.3405781483184471</c:v>
                </c:pt>
                <c:pt idx="23">
                  <c:v>7.3056873592012135</c:v>
                </c:pt>
                <c:pt idx="24">
                  <c:v>7.2702082191003505</c:v>
                </c:pt>
                <c:pt idx="25">
                  <c:v>7.2341559471258208</c:v>
                </c:pt>
                <c:pt idx="26">
                  <c:v>7.1975447704454734</c:v>
                </c:pt>
                <c:pt idx="27">
                  <c:v>7.1603880249282517</c:v>
                </c:pt>
                <c:pt idx="28">
                  <c:v>7.1226982421952343</c:v>
                </c:pt>
                <c:pt idx="29">
                  <c:v>7.084487225338111</c:v>
                </c:pt>
                <c:pt idx="30">
                  <c:v>7.0457661151234232</c:v>
                </c:pt>
                <c:pt idx="31">
                  <c:v>7.0065454481577873</c:v>
                </c:pt>
                <c:pt idx="32">
                  <c:v>6.9668352082200231</c:v>
                </c:pt>
                <c:pt idx="33">
                  <c:v>6.9266448717528784</c:v>
                </c:pt>
                <c:pt idx="34">
                  <c:v>6.885983448336928</c:v>
                </c:pt>
                <c:pt idx="35">
                  <c:v>6.8448595168324022</c:v>
                </c:pt>
                <c:pt idx="36">
                  <c:v>6.803281257763949</c:v>
                </c:pt>
                <c:pt idx="37">
                  <c:v>6.7612564824330503</c:v>
                </c:pt>
                <c:pt idx="38">
                  <c:v>6.7187926591687974</c:v>
                </c:pt>
                <c:pt idx="39">
                  <c:v>6.6758969370666419</c:v>
                </c:pt>
                <c:pt idx="40">
                  <c:v>6.6325761675141415</c:v>
                </c:pt>
                <c:pt idx="41">
                  <c:v>6.5888369237604607</c:v>
                </c:pt>
                <c:pt idx="42">
                  <c:v>6.5446855187510522</c:v>
                </c:pt>
                <c:pt idx="43">
                  <c:v>6.5001280214191679</c:v>
                </c:pt>
                <c:pt idx="44">
                  <c:v>6.455170271600676</c:v>
                </c:pt>
                <c:pt idx="45">
                  <c:v>6.409817893717352</c:v>
                </c:pt>
                <c:pt idx="46">
                  <c:v>6.3640763093555313</c:v>
                </c:pt>
                <c:pt idx="47">
                  <c:v>6.317950748851521</c:v>
                </c:pt>
                <c:pt idx="48">
                  <c:v>6.2714462619817439</c:v>
                </c:pt>
                <c:pt idx="49">
                  <c:v>6.2245677278441018</c:v>
                </c:pt>
                <c:pt idx="50">
                  <c:v>6.1773198640070586</c:v>
                </c:pt>
                <c:pt idx="51">
                  <c:v>6.1297072349943651</c:v>
                </c:pt>
                <c:pt idx="52">
                  <c:v>6.0817342601657698</c:v>
                </c:pt>
                <c:pt idx="53">
                  <c:v>6.0334052210475759</c:v>
                </c:pt>
                <c:pt idx="54">
                  <c:v>5.984724268161135</c:v>
                </c:pt>
                <c:pt idx="55">
                  <c:v>5.9356954273923668</c:v>
                </c:pt>
                <c:pt idx="56">
                  <c:v>5.8863226059409666</c:v>
                </c:pt>
                <c:pt idx="57">
                  <c:v>5.836609597884082</c:v>
                </c:pt>
                <c:pt idx="58">
                  <c:v>5.7865600893857856</c:v>
                </c:pt>
                <c:pt idx="59">
                  <c:v>5.7361776635806363</c:v>
                </c:pt>
                <c:pt idx="60">
                  <c:v>5.6854658051569231</c:v>
                </c:pt>
                <c:pt idx="61">
                  <c:v>5.634427904662763</c:v>
                </c:pt>
                <c:pt idx="62">
                  <c:v>5.58306726255611</c:v>
                </c:pt>
                <c:pt idx="63">
                  <c:v>5.5313870930177904</c:v>
                </c:pt>
                <c:pt idx="64">
                  <c:v>5.4793905275449912</c:v>
                </c:pt>
                <c:pt idx="65">
                  <c:v>5.4270806183410922</c:v>
                </c:pt>
                <c:pt idx="66">
                  <c:v>5.3744603415163423</c:v>
                </c:pt>
                <c:pt idx="67">
                  <c:v>5.3215326001126373</c:v>
                </c:pt>
                <c:pt idx="68">
                  <c:v>5.2683002269645947</c:v>
                </c:pt>
                <c:pt idx="69">
                  <c:v>5.2147659874080201</c:v>
                </c:pt>
                <c:pt idx="70">
                  <c:v>5.1609325818460468</c:v>
                </c:pt>
                <c:pt idx="71">
                  <c:v>5.1068026481823381</c:v>
                </c:pt>
                <c:pt idx="72">
                  <c:v>5.0523787641300189</c:v>
                </c:pt>
                <c:pt idx="73">
                  <c:v>4.9976634494043424</c:v>
                </c:pt>
                <c:pt idx="74">
                  <c:v>4.942659167806454</c:v>
                </c:pt>
                <c:pt idx="75">
                  <c:v>4.8873683292050476</c:v>
                </c:pt>
                <c:pt idx="76">
                  <c:v>4.8317932914222563</c:v>
                </c:pt>
                <c:pt idx="77">
                  <c:v>4.7759363620295625</c:v>
                </c:pt>
                <c:pt idx="78">
                  <c:v>4.7197998000591745</c:v>
                </c:pt>
                <c:pt idx="79">
                  <c:v>4.6633858176358576</c:v>
                </c:pt>
                <c:pt idx="80">
                  <c:v>4.6066965815338898</c:v>
                </c:pt>
                <c:pt idx="81">
                  <c:v>4.5497342146634825</c:v>
                </c:pt>
                <c:pt idx="82">
                  <c:v>4.4925007974906741</c:v>
                </c:pt>
                <c:pt idx="83">
                  <c:v>4.4349983693944752</c:v>
                </c:pt>
                <c:pt idx="84">
                  <c:v>4.3772289299647404</c:v>
                </c:pt>
                <c:pt idx="85">
                  <c:v>4.3191944402440434</c:v>
                </c:pt>
                <c:pt idx="86">
                  <c:v>4.2608968239166103</c:v>
                </c:pt>
                <c:pt idx="87">
                  <c:v>4.2023379684471491</c:v>
                </c:pt>
                <c:pt idx="88">
                  <c:v>4.1435197261722241</c:v>
                </c:pt>
                <c:pt idx="89">
                  <c:v>4.0844439153467169</c:v>
                </c:pt>
                <c:pt idx="90">
                  <c:v>4.0251123211476552</c:v>
                </c:pt>
                <c:pt idx="91">
                  <c:v>3.9655266966376366</c:v>
                </c:pt>
                <c:pt idx="92">
                  <c:v>3.905688763689886</c:v>
                </c:pt>
                <c:pt idx="93">
                  <c:v>3.8456002138768808</c:v>
                </c:pt>
                <c:pt idx="94">
                  <c:v>3.7852627093243489</c:v>
                </c:pt>
                <c:pt idx="95">
                  <c:v>3.7246778835323591</c:v>
                </c:pt>
                <c:pt idx="96">
                  <c:v>3.6638473421650897</c:v>
                </c:pt>
                <c:pt idx="97">
                  <c:v>3.6027726638107813</c:v>
                </c:pt>
                <c:pt idx="98">
                  <c:v>3.5414554007133283</c:v>
                </c:pt>
                <c:pt idx="99">
                  <c:v>3.4798970794768005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233992"/>
        <c:axId val="223234384"/>
      </c:scatterChart>
      <c:valAx>
        <c:axId val="2232339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3234384"/>
        <c:crosses val="autoZero"/>
        <c:crossBetween val="midCat"/>
      </c:valAx>
      <c:valAx>
        <c:axId val="223234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32339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602192</xdr:colOff>
      <xdr:row>15</xdr:row>
      <xdr:rowOff>152929</xdr:rowOff>
    </xdr:from>
    <xdr:to>
      <xdr:col>13</xdr:col>
      <xdr:colOff>606292</xdr:colOff>
      <xdr:row>41</xdr:row>
      <xdr:rowOff>107829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5292</xdr:colOff>
      <xdr:row>14</xdr:row>
      <xdr:rowOff>146579</xdr:rowOff>
    </xdr:from>
    <xdr:to>
      <xdr:col>13</xdr:col>
      <xdr:colOff>549142</xdr:colOff>
      <xdr:row>40</xdr:row>
      <xdr:rowOff>90679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16</xdr:row>
      <xdr:rowOff>4761</xdr:rowOff>
    </xdr:from>
    <xdr:to>
      <xdr:col>14</xdr:col>
      <xdr:colOff>13624</xdr:colOff>
      <xdr:row>41</xdr:row>
      <xdr:rowOff>107611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613832</xdr:colOff>
      <xdr:row>16</xdr:row>
      <xdr:rowOff>1587</xdr:rowOff>
    </xdr:from>
    <xdr:to>
      <xdr:col>14</xdr:col>
      <xdr:colOff>4099</xdr:colOff>
      <xdr:row>41</xdr:row>
      <xdr:rowOff>115237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613832</xdr:colOff>
      <xdr:row>16</xdr:row>
      <xdr:rowOff>1587</xdr:rowOff>
    </xdr:from>
    <xdr:to>
      <xdr:col>14</xdr:col>
      <xdr:colOff>4099</xdr:colOff>
      <xdr:row>41</xdr:row>
      <xdr:rowOff>115237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597959</xdr:colOff>
      <xdr:row>15</xdr:row>
      <xdr:rowOff>114829</xdr:rowOff>
    </xdr:from>
    <xdr:to>
      <xdr:col>13</xdr:col>
      <xdr:colOff>527976</xdr:colOff>
      <xdr:row>41</xdr:row>
      <xdr:rowOff>69729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16</xdr:row>
      <xdr:rowOff>1587</xdr:rowOff>
    </xdr:from>
    <xdr:to>
      <xdr:col>13</xdr:col>
      <xdr:colOff>530092</xdr:colOff>
      <xdr:row>41</xdr:row>
      <xdr:rowOff>115237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15875</xdr:colOff>
      <xdr:row>15</xdr:row>
      <xdr:rowOff>157162</xdr:rowOff>
    </xdr:from>
    <xdr:to>
      <xdr:col>14</xdr:col>
      <xdr:colOff>19975</xdr:colOff>
      <xdr:row>41</xdr:row>
      <xdr:rowOff>101262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613832</xdr:colOff>
      <xdr:row>15</xdr:row>
      <xdr:rowOff>11111</xdr:rowOff>
    </xdr:from>
    <xdr:to>
      <xdr:col>14</xdr:col>
      <xdr:colOff>4099</xdr:colOff>
      <xdr:row>40</xdr:row>
      <xdr:rowOff>124761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608542</xdr:colOff>
      <xdr:row>16</xdr:row>
      <xdr:rowOff>8995</xdr:rowOff>
    </xdr:from>
    <xdr:to>
      <xdr:col>13</xdr:col>
      <xdr:colOff>94059</xdr:colOff>
      <xdr:row>41</xdr:row>
      <xdr:rowOff>122645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608542</xdr:colOff>
      <xdr:row>15</xdr:row>
      <xdr:rowOff>146579</xdr:rowOff>
    </xdr:from>
    <xdr:to>
      <xdr:col>13</xdr:col>
      <xdr:colOff>538559</xdr:colOff>
      <xdr:row>41</xdr:row>
      <xdr:rowOff>101479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26458</xdr:colOff>
      <xdr:row>15</xdr:row>
      <xdr:rowOff>157162</xdr:rowOff>
    </xdr:from>
    <xdr:to>
      <xdr:col>14</xdr:col>
      <xdr:colOff>30558</xdr:colOff>
      <xdr:row>41</xdr:row>
      <xdr:rowOff>112062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58209</xdr:colOff>
      <xdr:row>14</xdr:row>
      <xdr:rowOff>135995</xdr:rowOff>
    </xdr:from>
    <xdr:to>
      <xdr:col>13</xdr:col>
      <xdr:colOff>602059</xdr:colOff>
      <xdr:row>40</xdr:row>
      <xdr:rowOff>90895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608542</xdr:colOff>
      <xdr:row>15</xdr:row>
      <xdr:rowOff>157162</xdr:rowOff>
    </xdr:from>
    <xdr:to>
      <xdr:col>13</xdr:col>
      <xdr:colOff>612642</xdr:colOff>
      <xdr:row>41</xdr:row>
      <xdr:rowOff>101262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7"/>
  <sheetViews>
    <sheetView tabSelected="1" zoomScale="90" zoomScaleNormal="90" workbookViewId="0"/>
  </sheetViews>
  <sheetFormatPr defaultRowHeight="12.75" x14ac:dyDescent="0.2"/>
  <cols>
    <col min="1" max="1" width="9.42578125" style="20" bestFit="1" customWidth="1"/>
    <col min="2" max="2" width="10.42578125" style="20" bestFit="1" customWidth="1"/>
    <col min="3" max="3" width="9.140625" style="8"/>
    <col min="4" max="4" width="12.5703125" style="8" bestFit="1" customWidth="1"/>
    <col min="5" max="6" width="9.28515625" style="6" bestFit="1" customWidth="1"/>
    <col min="7" max="13" width="9.140625" style="6"/>
    <col min="14" max="16384" width="9.140625" style="1"/>
  </cols>
  <sheetData>
    <row r="1" spans="1:6" x14ac:dyDescent="0.2">
      <c r="B1" s="20" t="s">
        <v>11</v>
      </c>
      <c r="C1" s="8" t="s">
        <v>0</v>
      </c>
      <c r="D1" s="8" t="s">
        <v>1</v>
      </c>
      <c r="E1" s="6" t="s">
        <v>2</v>
      </c>
      <c r="F1" s="6" t="s">
        <v>10</v>
      </c>
    </row>
    <row r="2" spans="1:6" x14ac:dyDescent="0.2">
      <c r="A2" s="20">
        <v>1</v>
      </c>
      <c r="B2" s="20">
        <v>11253</v>
      </c>
      <c r="C2" s="8" t="s">
        <v>3</v>
      </c>
      <c r="D2" s="8" t="s">
        <v>4</v>
      </c>
      <c r="E2" s="6">
        <v>0</v>
      </c>
      <c r="F2" s="6">
        <v>8.1366999999999994</v>
      </c>
    </row>
    <row r="3" spans="1:6" x14ac:dyDescent="0.2">
      <c r="A3" s="20">
        <v>2</v>
      </c>
      <c r="B3" s="20">
        <v>11253</v>
      </c>
      <c r="C3" s="8" t="s">
        <v>3</v>
      </c>
      <c r="D3" s="8" t="s">
        <v>4</v>
      </c>
      <c r="E3" s="6">
        <v>2</v>
      </c>
      <c r="F3" s="6">
        <v>7.6989999999999998</v>
      </c>
    </row>
    <row r="4" spans="1:6" x14ac:dyDescent="0.2">
      <c r="A4" s="20">
        <v>3</v>
      </c>
      <c r="B4" s="20">
        <v>11253</v>
      </c>
      <c r="C4" s="8" t="s">
        <v>3</v>
      </c>
      <c r="D4" s="8" t="s">
        <v>4</v>
      </c>
      <c r="E4" s="6">
        <v>4</v>
      </c>
      <c r="F4" s="6">
        <v>6.1334999999999997</v>
      </c>
    </row>
    <row r="5" spans="1:6" x14ac:dyDescent="0.2">
      <c r="A5" s="20">
        <v>4</v>
      </c>
      <c r="B5" s="20">
        <v>11253</v>
      </c>
      <c r="C5" s="8" t="s">
        <v>3</v>
      </c>
      <c r="D5" s="8" t="s">
        <v>4</v>
      </c>
      <c r="E5" s="6">
        <v>6</v>
      </c>
      <c r="F5" s="6">
        <v>4.2788000000000004</v>
      </c>
    </row>
    <row r="6" spans="1:6" x14ac:dyDescent="0.2">
      <c r="A6" s="20">
        <v>5</v>
      </c>
      <c r="B6" s="20">
        <v>11253</v>
      </c>
      <c r="C6" s="8" t="s">
        <v>3</v>
      </c>
      <c r="D6" s="8" t="s">
        <v>4</v>
      </c>
      <c r="E6" s="6">
        <v>8</v>
      </c>
      <c r="F6" s="6">
        <v>4.1553000000000004</v>
      </c>
    </row>
    <row r="7" spans="1:6" x14ac:dyDescent="0.2">
      <c r="A7" s="20">
        <v>6</v>
      </c>
      <c r="B7" s="20">
        <v>11253</v>
      </c>
      <c r="C7" s="8" t="s">
        <v>3</v>
      </c>
      <c r="D7" s="8" t="s">
        <v>4</v>
      </c>
      <c r="E7" s="6">
        <v>10</v>
      </c>
      <c r="F7" s="6">
        <v>3.3616999999999999</v>
      </c>
    </row>
    <row r="8" spans="1:6" x14ac:dyDescent="0.2">
      <c r="A8" s="20">
        <v>7</v>
      </c>
      <c r="B8" s="20">
        <v>11253</v>
      </c>
      <c r="C8" s="8" t="s">
        <v>5</v>
      </c>
      <c r="D8" s="8" t="s">
        <v>4</v>
      </c>
      <c r="E8" s="6">
        <v>0</v>
      </c>
      <c r="F8" s="6">
        <v>8.1672999999999991</v>
      </c>
    </row>
    <row r="9" spans="1:6" x14ac:dyDescent="0.2">
      <c r="A9" s="20">
        <v>8</v>
      </c>
      <c r="B9" s="20">
        <v>11253</v>
      </c>
      <c r="C9" s="8" t="s">
        <v>5</v>
      </c>
      <c r="D9" s="8" t="s">
        <v>4</v>
      </c>
      <c r="E9" s="6">
        <v>2</v>
      </c>
      <c r="F9" s="6">
        <v>7.4314</v>
      </c>
    </row>
    <row r="10" spans="1:6" x14ac:dyDescent="0.2">
      <c r="A10" s="20">
        <v>9</v>
      </c>
      <c r="B10" s="20">
        <v>11253</v>
      </c>
      <c r="C10" s="8" t="s">
        <v>5</v>
      </c>
      <c r="D10" s="8" t="s">
        <v>4</v>
      </c>
      <c r="E10" s="6">
        <v>4</v>
      </c>
      <c r="F10" s="6">
        <v>5.5682</v>
      </c>
    </row>
    <row r="11" spans="1:6" x14ac:dyDescent="0.2">
      <c r="A11" s="20">
        <v>10</v>
      </c>
      <c r="B11" s="20">
        <v>11253</v>
      </c>
      <c r="C11" s="8" t="s">
        <v>5</v>
      </c>
      <c r="D11" s="8" t="s">
        <v>4</v>
      </c>
      <c r="E11" s="6">
        <v>6</v>
      </c>
      <c r="F11" s="6">
        <v>3.6989999999999998</v>
      </c>
    </row>
    <row r="12" spans="1:6" x14ac:dyDescent="0.2">
      <c r="A12" s="20">
        <v>11</v>
      </c>
      <c r="B12" s="20">
        <v>11253</v>
      </c>
      <c r="C12" s="8" t="s">
        <v>5</v>
      </c>
      <c r="D12" s="8" t="s">
        <v>4</v>
      </c>
      <c r="E12" s="6">
        <v>8</v>
      </c>
      <c r="F12" s="6">
        <v>3</v>
      </c>
    </row>
    <row r="13" spans="1:6" x14ac:dyDescent="0.2">
      <c r="A13" s="20">
        <v>12</v>
      </c>
      <c r="B13" s="20">
        <v>11253</v>
      </c>
      <c r="C13" s="8" t="s">
        <v>5</v>
      </c>
      <c r="D13" s="8" t="s">
        <v>4</v>
      </c>
      <c r="E13" s="6">
        <v>10</v>
      </c>
      <c r="F13" s="6">
        <v>3</v>
      </c>
    </row>
    <row r="14" spans="1:6" x14ac:dyDescent="0.2">
      <c r="A14" s="20">
        <v>13</v>
      </c>
      <c r="B14" s="20">
        <v>11253</v>
      </c>
      <c r="C14" s="8" t="s">
        <v>6</v>
      </c>
      <c r="D14" s="8" t="s">
        <v>4</v>
      </c>
      <c r="E14" s="6">
        <v>0</v>
      </c>
      <c r="F14" s="6">
        <v>8.2624999999999993</v>
      </c>
    </row>
    <row r="15" spans="1:6" x14ac:dyDescent="0.2">
      <c r="A15" s="20">
        <v>14</v>
      </c>
      <c r="B15" s="20">
        <v>11253</v>
      </c>
      <c r="C15" s="8" t="s">
        <v>6</v>
      </c>
      <c r="D15" s="8" t="s">
        <v>4</v>
      </c>
      <c r="E15" s="6">
        <v>2</v>
      </c>
      <c r="F15" s="6">
        <v>7.8864999999999998</v>
      </c>
    </row>
    <row r="16" spans="1:6" x14ac:dyDescent="0.2">
      <c r="A16" s="20">
        <v>15</v>
      </c>
      <c r="B16" s="20">
        <v>11253</v>
      </c>
      <c r="C16" s="8" t="s">
        <v>6</v>
      </c>
      <c r="D16" s="8" t="s">
        <v>4</v>
      </c>
      <c r="E16" s="6">
        <v>4</v>
      </c>
      <c r="F16" s="6">
        <v>6.3856000000000002</v>
      </c>
    </row>
    <row r="17" spans="1:6" x14ac:dyDescent="0.2">
      <c r="A17" s="20">
        <v>16</v>
      </c>
      <c r="B17" s="20">
        <v>11253</v>
      </c>
      <c r="C17" s="8" t="s">
        <v>6</v>
      </c>
      <c r="D17" s="8" t="s">
        <v>4</v>
      </c>
      <c r="E17" s="6">
        <v>6</v>
      </c>
      <c r="F17" s="6">
        <v>4.4314</v>
      </c>
    </row>
    <row r="18" spans="1:6" x14ac:dyDescent="0.2">
      <c r="A18" s="20">
        <v>17</v>
      </c>
      <c r="B18" s="20">
        <v>11253</v>
      </c>
      <c r="C18" s="8" t="s">
        <v>6</v>
      </c>
      <c r="D18" s="8" t="s">
        <v>4</v>
      </c>
      <c r="E18" s="6">
        <v>8</v>
      </c>
      <c r="F18" s="6">
        <v>3.1139000000000001</v>
      </c>
    </row>
    <row r="19" spans="1:6" x14ac:dyDescent="0.2">
      <c r="A19" s="20">
        <v>18</v>
      </c>
      <c r="B19" s="20">
        <v>11253</v>
      </c>
      <c r="C19" s="8" t="s">
        <v>6</v>
      </c>
      <c r="D19" s="8" t="s">
        <v>4</v>
      </c>
      <c r="E19" s="6">
        <v>10</v>
      </c>
      <c r="F19" s="6">
        <v>3</v>
      </c>
    </row>
    <row r="20" spans="1:6" x14ac:dyDescent="0.2">
      <c r="A20" s="20">
        <v>19</v>
      </c>
      <c r="B20" s="20">
        <v>11368</v>
      </c>
      <c r="C20" s="8" t="s">
        <v>3</v>
      </c>
      <c r="D20" s="8" t="s">
        <v>4</v>
      </c>
      <c r="E20" s="6">
        <v>0</v>
      </c>
      <c r="F20" s="6">
        <v>8.0899000000000001</v>
      </c>
    </row>
    <row r="21" spans="1:6" x14ac:dyDescent="0.2">
      <c r="A21" s="20">
        <v>20</v>
      </c>
      <c r="B21" s="20">
        <v>11368</v>
      </c>
      <c r="C21" s="8" t="s">
        <v>3</v>
      </c>
      <c r="D21" s="8" t="s">
        <v>4</v>
      </c>
      <c r="E21" s="6">
        <v>2</v>
      </c>
      <c r="F21" s="6">
        <v>7.5682</v>
      </c>
    </row>
    <row r="22" spans="1:6" x14ac:dyDescent="0.2">
      <c r="A22" s="20">
        <v>21</v>
      </c>
      <c r="B22" s="20">
        <v>11368</v>
      </c>
      <c r="C22" s="8" t="s">
        <v>3</v>
      </c>
      <c r="D22" s="8" t="s">
        <v>4</v>
      </c>
      <c r="E22" s="6">
        <v>4</v>
      </c>
      <c r="F22" s="6">
        <v>6.6021000000000001</v>
      </c>
    </row>
    <row r="23" spans="1:6" x14ac:dyDescent="0.2">
      <c r="A23" s="20">
        <v>22</v>
      </c>
      <c r="B23" s="20">
        <v>11368</v>
      </c>
      <c r="C23" s="8" t="s">
        <v>3</v>
      </c>
      <c r="D23" s="8" t="s">
        <v>4</v>
      </c>
      <c r="E23" s="6">
        <v>6</v>
      </c>
      <c r="F23" s="6">
        <v>4.8261000000000003</v>
      </c>
    </row>
    <row r="24" spans="1:6" x14ac:dyDescent="0.2">
      <c r="A24" s="20">
        <v>23</v>
      </c>
      <c r="B24" s="20">
        <v>11368</v>
      </c>
      <c r="C24" s="8" t="s">
        <v>3</v>
      </c>
      <c r="D24" s="8" t="s">
        <v>4</v>
      </c>
      <c r="E24" s="6">
        <v>8</v>
      </c>
      <c r="F24" s="6">
        <v>4.0899000000000001</v>
      </c>
    </row>
    <row r="25" spans="1:6" x14ac:dyDescent="0.2">
      <c r="A25" s="20">
        <v>24</v>
      </c>
      <c r="B25" s="20">
        <v>11368</v>
      </c>
      <c r="C25" s="8" t="s">
        <v>3</v>
      </c>
      <c r="D25" s="8" t="s">
        <v>4</v>
      </c>
      <c r="E25" s="6">
        <v>10</v>
      </c>
      <c r="F25" s="6">
        <v>3.9394999999999998</v>
      </c>
    </row>
    <row r="26" spans="1:6" x14ac:dyDescent="0.2">
      <c r="A26" s="20">
        <v>25</v>
      </c>
      <c r="B26" s="20">
        <v>11368</v>
      </c>
      <c r="C26" s="8" t="s">
        <v>5</v>
      </c>
      <c r="D26" s="8" t="s">
        <v>4</v>
      </c>
      <c r="E26" s="6">
        <v>0</v>
      </c>
      <c r="F26" s="6">
        <v>8.1553000000000004</v>
      </c>
    </row>
    <row r="27" spans="1:6" x14ac:dyDescent="0.2">
      <c r="A27" s="20">
        <v>26</v>
      </c>
      <c r="B27" s="20">
        <v>11368</v>
      </c>
      <c r="C27" s="8" t="s">
        <v>5</v>
      </c>
      <c r="D27" s="8" t="s">
        <v>4</v>
      </c>
      <c r="E27" s="6">
        <v>2</v>
      </c>
      <c r="F27" s="6">
        <v>7.3423999999999996</v>
      </c>
    </row>
    <row r="28" spans="1:6" x14ac:dyDescent="0.2">
      <c r="A28" s="20">
        <v>27</v>
      </c>
      <c r="B28" s="20">
        <v>11368</v>
      </c>
      <c r="C28" s="8" t="s">
        <v>5</v>
      </c>
      <c r="D28" s="8" t="s">
        <v>4</v>
      </c>
      <c r="E28" s="6">
        <v>4</v>
      </c>
      <c r="F28" s="6">
        <v>6.3423999999999996</v>
      </c>
    </row>
    <row r="29" spans="1:6" x14ac:dyDescent="0.2">
      <c r="A29" s="20">
        <v>28</v>
      </c>
      <c r="B29" s="20">
        <v>11368</v>
      </c>
      <c r="C29" s="8" t="s">
        <v>5</v>
      </c>
      <c r="D29" s="8" t="s">
        <v>4</v>
      </c>
      <c r="E29" s="6">
        <v>6</v>
      </c>
      <c r="F29" s="6">
        <v>4.5185000000000004</v>
      </c>
    </row>
    <row r="30" spans="1:6" x14ac:dyDescent="0.2">
      <c r="A30" s="20">
        <v>29</v>
      </c>
      <c r="B30" s="20">
        <v>11368</v>
      </c>
      <c r="C30" s="8" t="s">
        <v>5</v>
      </c>
      <c r="D30" s="8" t="s">
        <v>4</v>
      </c>
      <c r="E30" s="6">
        <v>8</v>
      </c>
      <c r="F30" s="6">
        <v>3</v>
      </c>
    </row>
    <row r="31" spans="1:6" x14ac:dyDescent="0.2">
      <c r="A31" s="20">
        <v>30</v>
      </c>
      <c r="B31" s="20">
        <v>11368</v>
      </c>
      <c r="C31" s="8" t="s">
        <v>5</v>
      </c>
      <c r="D31" s="8" t="s">
        <v>4</v>
      </c>
      <c r="E31" s="6">
        <v>10</v>
      </c>
      <c r="F31" s="6">
        <v>3.9394999999999998</v>
      </c>
    </row>
    <row r="32" spans="1:6" x14ac:dyDescent="0.2">
      <c r="A32" s="20">
        <v>31</v>
      </c>
      <c r="B32" s="20">
        <v>11368</v>
      </c>
      <c r="C32" s="8" t="s">
        <v>6</v>
      </c>
      <c r="D32" s="8" t="s">
        <v>4</v>
      </c>
      <c r="E32" s="6">
        <v>0</v>
      </c>
      <c r="F32" s="6">
        <v>8.0128000000000004</v>
      </c>
    </row>
    <row r="33" spans="1:6" x14ac:dyDescent="0.2">
      <c r="A33" s="20">
        <v>32</v>
      </c>
      <c r="B33" s="20">
        <v>11368</v>
      </c>
      <c r="C33" s="8" t="s">
        <v>6</v>
      </c>
      <c r="D33" s="8" t="s">
        <v>4</v>
      </c>
      <c r="E33" s="6">
        <v>2</v>
      </c>
      <c r="F33" s="6">
        <v>7.2625000000000002</v>
      </c>
    </row>
    <row r="34" spans="1:6" x14ac:dyDescent="0.2">
      <c r="A34" s="20">
        <v>33</v>
      </c>
      <c r="B34" s="20">
        <v>11368</v>
      </c>
      <c r="C34" s="8" t="s">
        <v>6</v>
      </c>
      <c r="D34" s="8" t="s">
        <v>4</v>
      </c>
      <c r="E34" s="6">
        <v>4</v>
      </c>
      <c r="F34" s="6">
        <v>6.8261000000000003</v>
      </c>
    </row>
    <row r="35" spans="1:6" x14ac:dyDescent="0.2">
      <c r="A35" s="20">
        <v>34</v>
      </c>
      <c r="B35" s="20">
        <v>11368</v>
      </c>
      <c r="C35" s="8" t="s">
        <v>6</v>
      </c>
      <c r="D35" s="8" t="s">
        <v>4</v>
      </c>
      <c r="E35" s="6">
        <v>6</v>
      </c>
      <c r="F35" s="6">
        <v>4.7992999999999997</v>
      </c>
    </row>
    <row r="36" spans="1:6" x14ac:dyDescent="0.2">
      <c r="A36" s="20">
        <v>35</v>
      </c>
      <c r="B36" s="20">
        <v>11368</v>
      </c>
      <c r="C36" s="8" t="s">
        <v>6</v>
      </c>
      <c r="D36" s="8" t="s">
        <v>4</v>
      </c>
      <c r="E36" s="6">
        <v>8</v>
      </c>
      <c r="F36" s="6">
        <v>3.9190999999999998</v>
      </c>
    </row>
    <row r="37" spans="1:6" x14ac:dyDescent="0.2">
      <c r="A37" s="20">
        <v>36</v>
      </c>
      <c r="B37" s="20">
        <v>11368</v>
      </c>
      <c r="C37" s="8" t="s">
        <v>6</v>
      </c>
      <c r="D37" s="8" t="s">
        <v>4</v>
      </c>
      <c r="E37" s="6">
        <v>10</v>
      </c>
      <c r="F37" s="6">
        <v>3.3010000000000002</v>
      </c>
    </row>
    <row r="38" spans="1:6" x14ac:dyDescent="0.2">
      <c r="A38" s="20">
        <v>37</v>
      </c>
      <c r="B38" s="20">
        <v>11762</v>
      </c>
      <c r="C38" s="8" t="s">
        <v>3</v>
      </c>
      <c r="D38" s="8" t="s">
        <v>4</v>
      </c>
      <c r="E38" s="6">
        <v>0</v>
      </c>
      <c r="F38" s="6">
        <v>8.2041000000000004</v>
      </c>
    </row>
    <row r="39" spans="1:6" x14ac:dyDescent="0.2">
      <c r="A39" s="20">
        <v>38</v>
      </c>
      <c r="B39" s="20">
        <v>11762</v>
      </c>
      <c r="C39" s="8" t="s">
        <v>3</v>
      </c>
      <c r="D39" s="8" t="s">
        <v>4</v>
      </c>
      <c r="E39" s="6">
        <v>2</v>
      </c>
      <c r="F39" s="6">
        <v>7.6989999999999998</v>
      </c>
    </row>
    <row r="40" spans="1:6" x14ac:dyDescent="0.2">
      <c r="A40" s="20">
        <v>39</v>
      </c>
      <c r="B40" s="20">
        <v>11762</v>
      </c>
      <c r="C40" s="8" t="s">
        <v>3</v>
      </c>
      <c r="D40" s="8" t="s">
        <v>4</v>
      </c>
      <c r="E40" s="6">
        <v>4</v>
      </c>
      <c r="F40" s="6">
        <v>6.2122000000000002</v>
      </c>
    </row>
    <row r="41" spans="1:6" x14ac:dyDescent="0.2">
      <c r="A41" s="20">
        <v>40</v>
      </c>
      <c r="B41" s="20">
        <v>11762</v>
      </c>
      <c r="C41" s="8" t="s">
        <v>3</v>
      </c>
      <c r="D41" s="8" t="s">
        <v>4</v>
      </c>
      <c r="E41" s="6">
        <v>6</v>
      </c>
      <c r="F41" s="6">
        <v>4.3856000000000002</v>
      </c>
    </row>
    <row r="42" spans="1:6" x14ac:dyDescent="0.2">
      <c r="A42" s="20">
        <v>41</v>
      </c>
      <c r="B42" s="20">
        <v>11762</v>
      </c>
      <c r="C42" s="8" t="s">
        <v>3</v>
      </c>
      <c r="D42" s="8" t="s">
        <v>4</v>
      </c>
      <c r="E42" s="6">
        <v>8</v>
      </c>
      <c r="F42" s="6">
        <v>4.1367000000000003</v>
      </c>
    </row>
    <row r="43" spans="1:6" x14ac:dyDescent="0.2">
      <c r="A43" s="20">
        <v>42</v>
      </c>
      <c r="B43" s="20">
        <v>11762</v>
      </c>
      <c r="C43" s="8" t="s">
        <v>3</v>
      </c>
      <c r="D43" s="8" t="s">
        <v>4</v>
      </c>
      <c r="E43" s="6">
        <v>10</v>
      </c>
      <c r="F43" s="6">
        <v>3.8260999999999998</v>
      </c>
    </row>
    <row r="44" spans="1:6" x14ac:dyDescent="0.2">
      <c r="A44" s="20">
        <v>43</v>
      </c>
      <c r="B44" s="20">
        <v>11762</v>
      </c>
      <c r="C44" s="8" t="s">
        <v>5</v>
      </c>
      <c r="D44" s="8" t="s">
        <v>4</v>
      </c>
      <c r="E44" s="6">
        <v>0</v>
      </c>
      <c r="F44" s="6">
        <v>8.1760999999999999</v>
      </c>
    </row>
    <row r="45" spans="1:6" x14ac:dyDescent="0.2">
      <c r="A45" s="20">
        <v>44</v>
      </c>
      <c r="B45" s="20">
        <v>11762</v>
      </c>
      <c r="C45" s="8" t="s">
        <v>5</v>
      </c>
      <c r="D45" s="8" t="s">
        <v>4</v>
      </c>
      <c r="E45" s="6">
        <v>2</v>
      </c>
      <c r="F45" s="6">
        <v>7.7992999999999997</v>
      </c>
    </row>
    <row r="46" spans="1:6" x14ac:dyDescent="0.2">
      <c r="A46" s="20">
        <v>45</v>
      </c>
      <c r="B46" s="20">
        <v>11762</v>
      </c>
      <c r="C46" s="8" t="s">
        <v>5</v>
      </c>
      <c r="D46" s="8" t="s">
        <v>4</v>
      </c>
      <c r="E46" s="6">
        <v>4</v>
      </c>
      <c r="F46" s="6">
        <v>5.6021000000000001</v>
      </c>
    </row>
    <row r="47" spans="1:6" x14ac:dyDescent="0.2">
      <c r="A47" s="20">
        <v>46</v>
      </c>
      <c r="B47" s="20">
        <v>11762</v>
      </c>
      <c r="C47" s="8" t="s">
        <v>5</v>
      </c>
      <c r="D47" s="8" t="s">
        <v>4</v>
      </c>
      <c r="E47" s="6">
        <v>6</v>
      </c>
      <c r="F47" s="6">
        <v>4.1959</v>
      </c>
    </row>
    <row r="48" spans="1:6" x14ac:dyDescent="0.2">
      <c r="A48" s="20">
        <v>47</v>
      </c>
      <c r="B48" s="20">
        <v>11762</v>
      </c>
      <c r="C48" s="8" t="s">
        <v>5</v>
      </c>
      <c r="D48" s="8" t="s">
        <v>4</v>
      </c>
      <c r="E48" s="6">
        <v>8</v>
      </c>
      <c r="F48" s="6">
        <v>3.6335000000000002</v>
      </c>
    </row>
    <row r="49" spans="1:6" x14ac:dyDescent="0.2">
      <c r="A49" s="20">
        <v>48</v>
      </c>
      <c r="B49" s="20">
        <v>11762</v>
      </c>
      <c r="C49" s="8" t="s">
        <v>5</v>
      </c>
      <c r="D49" s="8" t="s">
        <v>4</v>
      </c>
      <c r="E49" s="6">
        <v>10</v>
      </c>
      <c r="F49" s="6">
        <v>3.4314</v>
      </c>
    </row>
    <row r="50" spans="1:6" x14ac:dyDescent="0.2">
      <c r="A50" s="20">
        <v>49</v>
      </c>
      <c r="B50" s="20">
        <v>11762</v>
      </c>
      <c r="C50" s="8" t="s">
        <v>6</v>
      </c>
      <c r="D50" s="8" t="s">
        <v>4</v>
      </c>
      <c r="E50" s="6">
        <v>0</v>
      </c>
      <c r="F50" s="6">
        <v>8.0792000000000002</v>
      </c>
    </row>
    <row r="51" spans="1:6" x14ac:dyDescent="0.2">
      <c r="A51" s="20">
        <v>50</v>
      </c>
      <c r="B51" s="20">
        <v>11762</v>
      </c>
      <c r="C51" s="8" t="s">
        <v>6</v>
      </c>
      <c r="D51" s="8" t="s">
        <v>4</v>
      </c>
      <c r="E51" s="6">
        <v>2</v>
      </c>
      <c r="F51" s="6">
        <v>8</v>
      </c>
    </row>
    <row r="52" spans="1:6" x14ac:dyDescent="0.2">
      <c r="A52" s="20">
        <v>51</v>
      </c>
      <c r="B52" s="20">
        <v>11762</v>
      </c>
      <c r="C52" s="8" t="s">
        <v>6</v>
      </c>
      <c r="D52" s="8" t="s">
        <v>4</v>
      </c>
      <c r="E52" s="6">
        <v>4</v>
      </c>
      <c r="F52" s="6">
        <v>6.6334999999999997</v>
      </c>
    </row>
    <row r="53" spans="1:6" x14ac:dyDescent="0.2">
      <c r="A53" s="20">
        <v>52</v>
      </c>
      <c r="B53" s="20">
        <v>11762</v>
      </c>
      <c r="C53" s="8" t="s">
        <v>6</v>
      </c>
      <c r="D53" s="8" t="s">
        <v>4</v>
      </c>
      <c r="E53" s="6">
        <v>6</v>
      </c>
      <c r="F53" s="6">
        <v>4.1238999999999999</v>
      </c>
    </row>
    <row r="54" spans="1:6" x14ac:dyDescent="0.2">
      <c r="A54" s="20">
        <v>53</v>
      </c>
      <c r="B54" s="20">
        <v>11762</v>
      </c>
      <c r="C54" s="8" t="s">
        <v>6</v>
      </c>
      <c r="D54" s="8" t="s">
        <v>4</v>
      </c>
      <c r="E54" s="6">
        <v>8</v>
      </c>
      <c r="F54" s="6">
        <v>3.6021000000000001</v>
      </c>
    </row>
    <row r="55" spans="1:6" x14ac:dyDescent="0.2">
      <c r="A55" s="20">
        <v>54</v>
      </c>
      <c r="B55" s="20">
        <v>11762</v>
      </c>
      <c r="C55" s="8" t="s">
        <v>6</v>
      </c>
      <c r="D55" s="8" t="s">
        <v>4</v>
      </c>
      <c r="E55" s="6">
        <v>10</v>
      </c>
      <c r="F55" s="6">
        <v>3.6989999999999998</v>
      </c>
    </row>
    <row r="56" spans="1:6" x14ac:dyDescent="0.2">
      <c r="A56" s="20">
        <v>55</v>
      </c>
      <c r="B56" s="20">
        <v>12610</v>
      </c>
      <c r="C56" s="8" t="s">
        <v>3</v>
      </c>
      <c r="D56" s="8" t="s">
        <v>4</v>
      </c>
      <c r="E56" s="6">
        <v>0</v>
      </c>
      <c r="F56" s="6">
        <v>8.1553000000000004</v>
      </c>
    </row>
    <row r="57" spans="1:6" x14ac:dyDescent="0.2">
      <c r="A57" s="20">
        <v>56</v>
      </c>
      <c r="B57" s="20">
        <v>12610</v>
      </c>
      <c r="C57" s="8" t="s">
        <v>3</v>
      </c>
      <c r="D57" s="8" t="s">
        <v>4</v>
      </c>
      <c r="E57" s="6">
        <v>2</v>
      </c>
      <c r="F57" s="6">
        <v>7.6989999999999998</v>
      </c>
    </row>
    <row r="58" spans="1:6" x14ac:dyDescent="0.2">
      <c r="A58" s="20">
        <v>57</v>
      </c>
      <c r="B58" s="20">
        <v>12610</v>
      </c>
      <c r="C58" s="8" t="s">
        <v>3</v>
      </c>
      <c r="D58" s="8" t="s">
        <v>4</v>
      </c>
      <c r="E58" s="6">
        <v>4</v>
      </c>
      <c r="F58" s="6">
        <v>6.6334999999999997</v>
      </c>
    </row>
    <row r="59" spans="1:6" x14ac:dyDescent="0.2">
      <c r="A59" s="20">
        <v>58</v>
      </c>
      <c r="B59" s="20">
        <v>12610</v>
      </c>
      <c r="C59" s="8" t="s">
        <v>3</v>
      </c>
      <c r="D59" s="8" t="s">
        <v>4</v>
      </c>
      <c r="E59" s="6">
        <v>6</v>
      </c>
      <c r="F59" s="6">
        <v>5.3616999999999999</v>
      </c>
    </row>
    <row r="60" spans="1:6" x14ac:dyDescent="0.2">
      <c r="A60" s="20">
        <v>59</v>
      </c>
      <c r="B60" s="20">
        <v>12610</v>
      </c>
      <c r="C60" s="8" t="s">
        <v>3</v>
      </c>
      <c r="D60" s="8" t="s">
        <v>4</v>
      </c>
      <c r="E60" s="6">
        <v>8</v>
      </c>
      <c r="F60" s="6">
        <v>3.8260999999999998</v>
      </c>
    </row>
    <row r="61" spans="1:6" x14ac:dyDescent="0.2">
      <c r="A61" s="20">
        <v>60</v>
      </c>
      <c r="B61" s="20">
        <v>12610</v>
      </c>
      <c r="C61" s="8" t="s">
        <v>3</v>
      </c>
      <c r="D61" s="8" t="s">
        <v>4</v>
      </c>
      <c r="E61" s="6">
        <v>10</v>
      </c>
      <c r="F61" s="6">
        <v>2.8451</v>
      </c>
    </row>
    <row r="62" spans="1:6" x14ac:dyDescent="0.2">
      <c r="A62" s="20">
        <v>61</v>
      </c>
      <c r="B62" s="20">
        <v>12610</v>
      </c>
      <c r="C62" s="8" t="s">
        <v>5</v>
      </c>
      <c r="D62" s="8" t="s">
        <v>4</v>
      </c>
      <c r="E62" s="6">
        <v>0</v>
      </c>
      <c r="F62" s="6">
        <v>8.1672999999999991</v>
      </c>
    </row>
    <row r="63" spans="1:6" x14ac:dyDescent="0.2">
      <c r="A63" s="20">
        <v>62</v>
      </c>
      <c r="B63" s="20">
        <v>12610</v>
      </c>
      <c r="C63" s="8" t="s">
        <v>5</v>
      </c>
      <c r="D63" s="8" t="s">
        <v>4</v>
      </c>
      <c r="E63" s="6">
        <v>2</v>
      </c>
      <c r="F63" s="6">
        <v>7.5682</v>
      </c>
    </row>
    <row r="64" spans="1:6" x14ac:dyDescent="0.2">
      <c r="A64" s="20">
        <v>63</v>
      </c>
      <c r="B64" s="20">
        <v>12610</v>
      </c>
      <c r="C64" s="8" t="s">
        <v>5</v>
      </c>
      <c r="D64" s="8" t="s">
        <v>4</v>
      </c>
      <c r="E64" s="6">
        <v>4</v>
      </c>
      <c r="F64" s="6">
        <v>6.2226999999999997</v>
      </c>
    </row>
    <row r="65" spans="1:6" x14ac:dyDescent="0.2">
      <c r="A65" s="20">
        <v>64</v>
      </c>
      <c r="B65" s="20">
        <v>12610</v>
      </c>
      <c r="C65" s="8" t="s">
        <v>5</v>
      </c>
      <c r="D65" s="8" t="s">
        <v>4</v>
      </c>
      <c r="E65" s="6">
        <v>6</v>
      </c>
      <c r="F65" s="6">
        <v>4.1139000000000001</v>
      </c>
    </row>
    <row r="66" spans="1:6" x14ac:dyDescent="0.2">
      <c r="A66" s="20">
        <v>65</v>
      </c>
      <c r="B66" s="20">
        <v>12610</v>
      </c>
      <c r="C66" s="8" t="s">
        <v>5</v>
      </c>
      <c r="D66" s="8" t="s">
        <v>4</v>
      </c>
      <c r="E66" s="6">
        <v>8</v>
      </c>
      <c r="F66" s="6">
        <v>4.0293999999999999</v>
      </c>
    </row>
    <row r="67" spans="1:6" x14ac:dyDescent="0.2">
      <c r="A67" s="20">
        <v>66</v>
      </c>
      <c r="B67" s="20">
        <v>12610</v>
      </c>
      <c r="C67" s="8" t="s">
        <v>5</v>
      </c>
      <c r="D67" s="8" t="s">
        <v>4</v>
      </c>
      <c r="E67" s="6">
        <v>10</v>
      </c>
      <c r="F67" s="6">
        <v>3.6021000000000001</v>
      </c>
    </row>
    <row r="68" spans="1:6" x14ac:dyDescent="0.2">
      <c r="A68" s="20">
        <v>67</v>
      </c>
      <c r="B68" s="20">
        <v>12610</v>
      </c>
      <c r="C68" s="8" t="s">
        <v>6</v>
      </c>
      <c r="D68" s="8" t="s">
        <v>4</v>
      </c>
      <c r="E68" s="6">
        <v>0</v>
      </c>
      <c r="F68" s="6">
        <v>8.1461000000000006</v>
      </c>
    </row>
    <row r="69" spans="1:6" x14ac:dyDescent="0.2">
      <c r="A69" s="20">
        <v>68</v>
      </c>
      <c r="B69" s="20">
        <v>12610</v>
      </c>
      <c r="C69" s="8" t="s">
        <v>6</v>
      </c>
      <c r="D69" s="8" t="s">
        <v>4</v>
      </c>
      <c r="E69" s="6">
        <v>2</v>
      </c>
      <c r="F69" s="6">
        <v>7.3221999999999996</v>
      </c>
    </row>
    <row r="70" spans="1:6" x14ac:dyDescent="0.2">
      <c r="A70" s="20">
        <v>69</v>
      </c>
      <c r="B70" s="20">
        <v>12610</v>
      </c>
      <c r="C70" s="8" t="s">
        <v>6</v>
      </c>
      <c r="D70" s="8" t="s">
        <v>4</v>
      </c>
      <c r="E70" s="6">
        <v>4</v>
      </c>
      <c r="F70" s="6">
        <v>6.5185000000000004</v>
      </c>
    </row>
    <row r="71" spans="1:6" x14ac:dyDescent="0.2">
      <c r="A71" s="20">
        <v>70</v>
      </c>
      <c r="B71" s="20">
        <v>12610</v>
      </c>
      <c r="C71" s="8" t="s">
        <v>6</v>
      </c>
      <c r="D71" s="8" t="s">
        <v>4</v>
      </c>
      <c r="E71" s="6">
        <v>6</v>
      </c>
      <c r="F71" s="6">
        <v>5.0792000000000002</v>
      </c>
    </row>
    <row r="72" spans="1:6" x14ac:dyDescent="0.2">
      <c r="A72" s="20">
        <v>71</v>
      </c>
      <c r="B72" s="20">
        <v>12610</v>
      </c>
      <c r="C72" s="8" t="s">
        <v>6</v>
      </c>
      <c r="D72" s="8" t="s">
        <v>4</v>
      </c>
      <c r="E72" s="6">
        <v>8</v>
      </c>
      <c r="F72" s="6">
        <v>3.9394999999999998</v>
      </c>
    </row>
    <row r="73" spans="1:6" x14ac:dyDescent="0.2">
      <c r="A73" s="20">
        <v>72</v>
      </c>
      <c r="B73" s="20">
        <v>12610</v>
      </c>
      <c r="C73" s="8" t="s">
        <v>6</v>
      </c>
      <c r="D73" s="8" t="s">
        <v>4</v>
      </c>
      <c r="E73" s="6">
        <v>10</v>
      </c>
      <c r="F73" s="6">
        <v>4.6721000000000004</v>
      </c>
    </row>
    <row r="74" spans="1:6" x14ac:dyDescent="0.2">
      <c r="A74" s="20">
        <v>73</v>
      </c>
      <c r="B74" s="20">
        <v>12610</v>
      </c>
      <c r="C74" s="8" t="s">
        <v>7</v>
      </c>
      <c r="D74" s="8" t="s">
        <v>4</v>
      </c>
      <c r="E74" s="6">
        <v>0</v>
      </c>
      <c r="F74" s="6">
        <v>8.0294000000000008</v>
      </c>
    </row>
    <row r="75" spans="1:6" x14ac:dyDescent="0.2">
      <c r="A75" s="20">
        <v>74</v>
      </c>
      <c r="B75" s="20">
        <v>12610</v>
      </c>
      <c r="C75" s="8" t="s">
        <v>7</v>
      </c>
      <c r="D75" s="8" t="s">
        <v>4</v>
      </c>
      <c r="E75" s="6">
        <v>2</v>
      </c>
      <c r="F75" s="6">
        <v>7.6334999999999997</v>
      </c>
    </row>
    <row r="76" spans="1:6" x14ac:dyDescent="0.2">
      <c r="A76" s="20">
        <v>75</v>
      </c>
      <c r="B76" s="20">
        <v>12610</v>
      </c>
      <c r="C76" s="8" t="s">
        <v>7</v>
      </c>
      <c r="D76" s="8" t="s">
        <v>4</v>
      </c>
      <c r="E76" s="6">
        <v>4</v>
      </c>
      <c r="F76" s="6">
        <v>6.2226999999999997</v>
      </c>
    </row>
    <row r="77" spans="1:6" x14ac:dyDescent="0.2">
      <c r="A77" s="20">
        <v>76</v>
      </c>
      <c r="B77" s="20">
        <v>12610</v>
      </c>
      <c r="C77" s="8" t="s">
        <v>7</v>
      </c>
      <c r="D77" s="8" t="s">
        <v>4</v>
      </c>
      <c r="E77" s="6">
        <v>6</v>
      </c>
      <c r="F77" s="6">
        <v>4.2855999999999996</v>
      </c>
    </row>
    <row r="78" spans="1:6" x14ac:dyDescent="0.2">
      <c r="A78" s="20">
        <v>77</v>
      </c>
      <c r="B78" s="20">
        <v>12610</v>
      </c>
      <c r="C78" s="8" t="s">
        <v>7</v>
      </c>
      <c r="D78" s="8" t="s">
        <v>4</v>
      </c>
      <c r="E78" s="6">
        <v>8</v>
      </c>
      <c r="F78" s="6">
        <v>3.5682</v>
      </c>
    </row>
    <row r="79" spans="1:6" x14ac:dyDescent="0.2">
      <c r="A79" s="20">
        <v>78</v>
      </c>
      <c r="B79" s="20">
        <v>12610</v>
      </c>
      <c r="C79" s="8" t="s">
        <v>7</v>
      </c>
      <c r="D79" s="8" t="s">
        <v>4</v>
      </c>
      <c r="E79" s="6">
        <v>10</v>
      </c>
      <c r="F79" s="6">
        <v>3.1139000000000001</v>
      </c>
    </row>
    <row r="80" spans="1:6" x14ac:dyDescent="0.2">
      <c r="A80" s="20">
        <v>79</v>
      </c>
      <c r="B80" s="20">
        <v>12610</v>
      </c>
      <c r="C80" s="8" t="s">
        <v>8</v>
      </c>
      <c r="D80" s="8" t="s">
        <v>4</v>
      </c>
      <c r="E80" s="6">
        <v>0</v>
      </c>
      <c r="F80" s="6">
        <v>8.2041000000000004</v>
      </c>
    </row>
    <row r="81" spans="1:6" x14ac:dyDescent="0.2">
      <c r="A81" s="20">
        <v>80</v>
      </c>
      <c r="B81" s="20">
        <v>12610</v>
      </c>
      <c r="C81" s="8" t="s">
        <v>8</v>
      </c>
      <c r="D81" s="8" t="s">
        <v>4</v>
      </c>
      <c r="E81" s="6">
        <v>2</v>
      </c>
      <c r="F81" s="6">
        <v>7.6021000000000001</v>
      </c>
    </row>
    <row r="82" spans="1:6" x14ac:dyDescent="0.2">
      <c r="A82" s="20">
        <v>81</v>
      </c>
      <c r="B82" s="20">
        <v>12610</v>
      </c>
      <c r="C82" s="8" t="s">
        <v>8</v>
      </c>
      <c r="D82" s="8" t="s">
        <v>4</v>
      </c>
      <c r="E82" s="6">
        <v>4</v>
      </c>
      <c r="F82" s="6">
        <v>5.9031000000000002</v>
      </c>
    </row>
    <row r="83" spans="1:6" x14ac:dyDescent="0.2">
      <c r="A83" s="20">
        <v>82</v>
      </c>
      <c r="B83" s="20">
        <v>12610</v>
      </c>
      <c r="C83" s="8" t="s">
        <v>8</v>
      </c>
      <c r="D83" s="8" t="s">
        <v>4</v>
      </c>
      <c r="E83" s="6">
        <v>6</v>
      </c>
      <c r="F83" s="6">
        <v>4.7558999999999996</v>
      </c>
    </row>
    <row r="84" spans="1:6" x14ac:dyDescent="0.2">
      <c r="A84" s="20">
        <v>83</v>
      </c>
      <c r="B84" s="20">
        <v>12610</v>
      </c>
      <c r="C84" s="8" t="s">
        <v>8</v>
      </c>
      <c r="D84" s="8" t="s">
        <v>4</v>
      </c>
      <c r="E84" s="6">
        <v>8</v>
      </c>
      <c r="F84" s="6">
        <v>3.6720999999999999</v>
      </c>
    </row>
    <row r="85" spans="1:6" x14ac:dyDescent="0.2">
      <c r="A85" s="20">
        <v>84</v>
      </c>
      <c r="B85" s="20">
        <v>12610</v>
      </c>
      <c r="C85" s="8" t="s">
        <v>8</v>
      </c>
      <c r="D85" s="8" t="s">
        <v>4</v>
      </c>
      <c r="E85" s="6">
        <v>10</v>
      </c>
      <c r="F85" s="6">
        <v>3.5185</v>
      </c>
    </row>
    <row r="86" spans="1:6" x14ac:dyDescent="0.2">
      <c r="A86" s="20">
        <v>85</v>
      </c>
      <c r="B86" s="20">
        <v>12610</v>
      </c>
      <c r="C86" s="8" t="s">
        <v>9</v>
      </c>
      <c r="D86" s="8" t="s">
        <v>4</v>
      </c>
      <c r="E86" s="6">
        <v>0</v>
      </c>
      <c r="F86" s="6">
        <v>8.2041000000000004</v>
      </c>
    </row>
    <row r="87" spans="1:6" x14ac:dyDescent="0.2">
      <c r="A87" s="20">
        <v>86</v>
      </c>
      <c r="B87" s="20">
        <v>12610</v>
      </c>
      <c r="C87" s="8" t="s">
        <v>9</v>
      </c>
      <c r="D87" s="8" t="s">
        <v>4</v>
      </c>
      <c r="E87" s="6">
        <v>2</v>
      </c>
      <c r="F87" s="6">
        <v>7.2380000000000004</v>
      </c>
    </row>
    <row r="88" spans="1:6" x14ac:dyDescent="0.2">
      <c r="A88" s="20">
        <v>87</v>
      </c>
      <c r="B88" s="20">
        <v>12610</v>
      </c>
      <c r="C88" s="8" t="s">
        <v>9</v>
      </c>
      <c r="D88" s="8" t="s">
        <v>4</v>
      </c>
      <c r="E88" s="6">
        <v>4</v>
      </c>
      <c r="F88" s="6">
        <v>5.9867999999999997</v>
      </c>
    </row>
    <row r="89" spans="1:6" x14ac:dyDescent="0.2">
      <c r="A89" s="20">
        <v>88</v>
      </c>
      <c r="B89" s="20">
        <v>12610</v>
      </c>
      <c r="C89" s="8" t="s">
        <v>9</v>
      </c>
      <c r="D89" s="8" t="s">
        <v>4</v>
      </c>
      <c r="E89" s="6">
        <v>6</v>
      </c>
      <c r="F89" s="6">
        <v>4.2304000000000004</v>
      </c>
    </row>
    <row r="90" spans="1:6" x14ac:dyDescent="0.2">
      <c r="A90" s="20">
        <v>89</v>
      </c>
      <c r="B90" s="20">
        <v>12610</v>
      </c>
      <c r="C90" s="8" t="s">
        <v>9</v>
      </c>
      <c r="D90" s="8" t="s">
        <v>4</v>
      </c>
      <c r="E90" s="6">
        <v>8</v>
      </c>
      <c r="F90" s="6">
        <v>3.4771000000000001</v>
      </c>
    </row>
    <row r="91" spans="1:6" x14ac:dyDescent="0.2">
      <c r="A91" s="20">
        <v>90</v>
      </c>
      <c r="B91" s="20">
        <v>12610</v>
      </c>
      <c r="C91" s="8" t="s">
        <v>9</v>
      </c>
      <c r="D91" s="8" t="s">
        <v>4</v>
      </c>
      <c r="E91" s="6">
        <v>10</v>
      </c>
      <c r="F91" s="6">
        <v>3.4771000000000001</v>
      </c>
    </row>
    <row r="92" spans="1:6" x14ac:dyDescent="0.2">
      <c r="A92" s="20">
        <v>91</v>
      </c>
      <c r="B92" s="20">
        <v>12628</v>
      </c>
      <c r="C92" s="8" t="s">
        <v>3</v>
      </c>
      <c r="D92" s="8" t="s">
        <v>4</v>
      </c>
      <c r="E92" s="6">
        <v>0</v>
      </c>
      <c r="F92" s="6">
        <v>8.1959</v>
      </c>
    </row>
    <row r="93" spans="1:6" x14ac:dyDescent="0.2">
      <c r="A93" s="20">
        <v>92</v>
      </c>
      <c r="B93" s="20">
        <v>12628</v>
      </c>
      <c r="C93" s="8" t="s">
        <v>7</v>
      </c>
      <c r="D93" s="8" t="s">
        <v>4</v>
      </c>
      <c r="E93" s="6">
        <v>0</v>
      </c>
      <c r="F93" s="6">
        <v>8.1461000000000006</v>
      </c>
    </row>
    <row r="94" spans="1:6" x14ac:dyDescent="0.2">
      <c r="A94" s="20">
        <v>93</v>
      </c>
      <c r="B94" s="20">
        <v>12628</v>
      </c>
      <c r="C94" s="8" t="s">
        <v>3</v>
      </c>
      <c r="D94" s="8" t="s">
        <v>4</v>
      </c>
      <c r="E94" s="6">
        <v>2</v>
      </c>
      <c r="F94" s="6">
        <v>7.6989999999999998</v>
      </c>
    </row>
    <row r="95" spans="1:6" x14ac:dyDescent="0.2">
      <c r="A95" s="20">
        <v>94</v>
      </c>
      <c r="B95" s="20">
        <v>12628</v>
      </c>
      <c r="C95" s="8" t="s">
        <v>7</v>
      </c>
      <c r="D95" s="8" t="s">
        <v>4</v>
      </c>
      <c r="E95" s="6">
        <v>2</v>
      </c>
      <c r="F95" s="6">
        <v>7.3075000000000001</v>
      </c>
    </row>
    <row r="96" spans="1:6" x14ac:dyDescent="0.2">
      <c r="A96" s="20">
        <v>95</v>
      </c>
      <c r="B96" s="20">
        <v>12628</v>
      </c>
      <c r="C96" s="8" t="s">
        <v>3</v>
      </c>
      <c r="D96" s="8" t="s">
        <v>4</v>
      </c>
      <c r="E96" s="6">
        <v>4</v>
      </c>
      <c r="F96" s="6">
        <v>6.3075000000000001</v>
      </c>
    </row>
    <row r="97" spans="1:6" x14ac:dyDescent="0.2">
      <c r="A97" s="20">
        <v>96</v>
      </c>
      <c r="B97" s="20">
        <v>12628</v>
      </c>
      <c r="C97" s="8" t="s">
        <v>7</v>
      </c>
      <c r="D97" s="8" t="s">
        <v>4</v>
      </c>
      <c r="E97" s="6">
        <v>4</v>
      </c>
      <c r="F97" s="6">
        <v>5.8864999999999998</v>
      </c>
    </row>
    <row r="98" spans="1:6" x14ac:dyDescent="0.2">
      <c r="A98" s="20">
        <v>97</v>
      </c>
      <c r="B98" s="20">
        <v>12628</v>
      </c>
      <c r="C98" s="8" t="s">
        <v>3</v>
      </c>
      <c r="D98" s="8" t="s">
        <v>4</v>
      </c>
      <c r="E98" s="6">
        <v>6</v>
      </c>
      <c r="F98" s="6">
        <v>4.1553000000000004</v>
      </c>
    </row>
    <row r="99" spans="1:6" x14ac:dyDescent="0.2">
      <c r="A99" s="20">
        <v>98</v>
      </c>
      <c r="B99" s="20">
        <v>12628</v>
      </c>
      <c r="C99" s="8" t="s">
        <v>7</v>
      </c>
      <c r="D99" s="8" t="s">
        <v>4</v>
      </c>
      <c r="E99" s="6">
        <v>6</v>
      </c>
      <c r="F99" s="6">
        <v>4.2945000000000002</v>
      </c>
    </row>
    <row r="100" spans="1:6" x14ac:dyDescent="0.2">
      <c r="A100" s="20">
        <v>99</v>
      </c>
      <c r="B100" s="20">
        <v>12628</v>
      </c>
      <c r="C100" s="8" t="s">
        <v>3</v>
      </c>
      <c r="D100" s="8" t="s">
        <v>4</v>
      </c>
      <c r="E100" s="6">
        <v>8</v>
      </c>
      <c r="F100" s="6">
        <v>3.2303999999999999</v>
      </c>
    </row>
    <row r="101" spans="1:6" x14ac:dyDescent="0.2">
      <c r="A101" s="20">
        <v>100</v>
      </c>
      <c r="B101" s="20">
        <v>12628</v>
      </c>
      <c r="C101" s="8" t="s">
        <v>7</v>
      </c>
      <c r="D101" s="8" t="s">
        <v>4</v>
      </c>
      <c r="E101" s="6">
        <v>8</v>
      </c>
      <c r="F101" s="6">
        <v>3.4314</v>
      </c>
    </row>
    <row r="102" spans="1:6" x14ac:dyDescent="0.2">
      <c r="A102" s="20">
        <v>101</v>
      </c>
      <c r="B102" s="20">
        <v>12628</v>
      </c>
      <c r="C102" s="8" t="s">
        <v>3</v>
      </c>
      <c r="D102" s="8" t="s">
        <v>4</v>
      </c>
      <c r="E102" s="6">
        <v>10</v>
      </c>
      <c r="F102" s="6">
        <v>3.3010000000000002</v>
      </c>
    </row>
    <row r="103" spans="1:6" x14ac:dyDescent="0.2">
      <c r="A103" s="20">
        <v>102</v>
      </c>
      <c r="B103" s="20">
        <v>12628</v>
      </c>
      <c r="C103" s="8" t="s">
        <v>7</v>
      </c>
      <c r="D103" s="8" t="s">
        <v>4</v>
      </c>
      <c r="E103" s="6">
        <v>10</v>
      </c>
      <c r="F103" s="6">
        <v>3.4771000000000001</v>
      </c>
    </row>
    <row r="104" spans="1:6" x14ac:dyDescent="0.2">
      <c r="A104" s="20">
        <v>103</v>
      </c>
      <c r="B104" s="20">
        <v>12628</v>
      </c>
      <c r="C104" s="8" t="s">
        <v>5</v>
      </c>
      <c r="D104" s="8" t="s">
        <v>4</v>
      </c>
      <c r="E104" s="6">
        <v>0</v>
      </c>
      <c r="F104" s="6">
        <v>8.0681999999999992</v>
      </c>
    </row>
    <row r="105" spans="1:6" x14ac:dyDescent="0.2">
      <c r="A105" s="20">
        <v>104</v>
      </c>
      <c r="B105" s="20">
        <v>12628</v>
      </c>
      <c r="C105" s="8" t="s">
        <v>8</v>
      </c>
      <c r="D105" s="8" t="s">
        <v>4</v>
      </c>
      <c r="E105" s="6">
        <v>0</v>
      </c>
      <c r="F105" s="6">
        <v>8.2226999999999997</v>
      </c>
    </row>
    <row r="106" spans="1:6" x14ac:dyDescent="0.2">
      <c r="A106" s="20">
        <v>105</v>
      </c>
      <c r="B106" s="20">
        <v>12628</v>
      </c>
      <c r="C106" s="8" t="s">
        <v>5</v>
      </c>
      <c r="D106" s="8" t="s">
        <v>4</v>
      </c>
      <c r="E106" s="6">
        <v>2</v>
      </c>
      <c r="F106" s="6">
        <v>7.4771000000000001</v>
      </c>
    </row>
    <row r="107" spans="1:6" x14ac:dyDescent="0.2">
      <c r="A107" s="20">
        <v>106</v>
      </c>
      <c r="B107" s="20">
        <v>12628</v>
      </c>
      <c r="C107" s="8" t="s">
        <v>8</v>
      </c>
      <c r="D107" s="8" t="s">
        <v>4</v>
      </c>
      <c r="E107" s="6">
        <v>2</v>
      </c>
      <c r="F107" s="6">
        <v>7.3423999999999996</v>
      </c>
    </row>
    <row r="108" spans="1:6" x14ac:dyDescent="0.2">
      <c r="A108" s="20">
        <v>107</v>
      </c>
      <c r="B108" s="20">
        <v>12628</v>
      </c>
      <c r="C108" s="8" t="s">
        <v>5</v>
      </c>
      <c r="D108" s="8" t="s">
        <v>4</v>
      </c>
      <c r="E108" s="6">
        <v>4</v>
      </c>
      <c r="F108" s="6">
        <v>5.1367000000000003</v>
      </c>
    </row>
    <row r="109" spans="1:6" x14ac:dyDescent="0.2">
      <c r="A109" s="20">
        <v>108</v>
      </c>
      <c r="B109" s="20">
        <v>12628</v>
      </c>
      <c r="C109" s="8" t="s">
        <v>8</v>
      </c>
      <c r="D109" s="8" t="s">
        <v>4</v>
      </c>
      <c r="E109" s="6">
        <v>4</v>
      </c>
      <c r="F109" s="6">
        <v>5.8864999999999998</v>
      </c>
    </row>
    <row r="110" spans="1:6" x14ac:dyDescent="0.2">
      <c r="A110" s="20">
        <v>109</v>
      </c>
      <c r="B110" s="20">
        <v>12628</v>
      </c>
      <c r="C110" s="8" t="s">
        <v>5</v>
      </c>
      <c r="D110" s="8" t="s">
        <v>4</v>
      </c>
      <c r="E110" s="6">
        <v>6</v>
      </c>
      <c r="F110" s="6">
        <v>3.9542000000000002</v>
      </c>
    </row>
    <row r="111" spans="1:6" x14ac:dyDescent="0.2">
      <c r="A111" s="20">
        <v>110</v>
      </c>
      <c r="B111" s="20">
        <v>12628</v>
      </c>
      <c r="C111" s="8" t="s">
        <v>8</v>
      </c>
      <c r="D111" s="8" t="s">
        <v>4</v>
      </c>
      <c r="E111" s="6">
        <v>6</v>
      </c>
      <c r="F111" s="6">
        <v>3.6989999999999998</v>
      </c>
    </row>
    <row r="112" spans="1:6" x14ac:dyDescent="0.2">
      <c r="A112" s="20">
        <v>111</v>
      </c>
      <c r="B112" s="20">
        <v>12628</v>
      </c>
      <c r="C112" s="8" t="s">
        <v>5</v>
      </c>
      <c r="D112" s="8" t="s">
        <v>4</v>
      </c>
      <c r="E112" s="6">
        <v>8</v>
      </c>
      <c r="F112" s="6">
        <v>3.3616999999999999</v>
      </c>
    </row>
    <row r="113" spans="1:6" x14ac:dyDescent="0.2">
      <c r="A113" s="20">
        <v>112</v>
      </c>
      <c r="B113" s="20">
        <v>12628</v>
      </c>
      <c r="C113" s="8" t="s">
        <v>8</v>
      </c>
      <c r="D113" s="8" t="s">
        <v>4</v>
      </c>
      <c r="E113" s="6">
        <v>8</v>
      </c>
      <c r="F113" s="6">
        <v>3.2303999999999999</v>
      </c>
    </row>
    <row r="114" spans="1:6" x14ac:dyDescent="0.2">
      <c r="A114" s="20">
        <v>113</v>
      </c>
      <c r="B114" s="20">
        <v>12628</v>
      </c>
      <c r="C114" s="8" t="s">
        <v>5</v>
      </c>
      <c r="D114" s="8" t="s">
        <v>4</v>
      </c>
      <c r="E114" s="6">
        <v>10</v>
      </c>
      <c r="F114" s="6">
        <v>2.8451</v>
      </c>
    </row>
    <row r="115" spans="1:6" x14ac:dyDescent="0.2">
      <c r="A115" s="20">
        <v>114</v>
      </c>
      <c r="B115" s="20">
        <v>12628</v>
      </c>
      <c r="C115" s="8" t="s">
        <v>8</v>
      </c>
      <c r="D115" s="8" t="s">
        <v>4</v>
      </c>
      <c r="E115" s="6">
        <v>10</v>
      </c>
      <c r="F115" s="6">
        <v>3.1139000000000001</v>
      </c>
    </row>
    <row r="116" spans="1:6" x14ac:dyDescent="0.2">
      <c r="A116" s="20">
        <v>115</v>
      </c>
      <c r="B116" s="20">
        <v>12628</v>
      </c>
      <c r="C116" s="8" t="s">
        <v>6</v>
      </c>
      <c r="D116" s="8" t="s">
        <v>4</v>
      </c>
      <c r="E116" s="6">
        <v>0</v>
      </c>
      <c r="F116" s="6">
        <v>8.2718000000000007</v>
      </c>
    </row>
    <row r="117" spans="1:6" x14ac:dyDescent="0.2">
      <c r="A117" s="20">
        <v>116</v>
      </c>
      <c r="B117" s="20">
        <v>12628</v>
      </c>
      <c r="C117" s="8" t="s">
        <v>9</v>
      </c>
      <c r="D117" s="8" t="s">
        <v>4</v>
      </c>
      <c r="E117" s="6">
        <v>0</v>
      </c>
      <c r="F117" s="6">
        <v>8.2041000000000004</v>
      </c>
    </row>
    <row r="118" spans="1:6" x14ac:dyDescent="0.2">
      <c r="A118" s="20">
        <v>117</v>
      </c>
      <c r="B118" s="20">
        <v>12628</v>
      </c>
      <c r="C118" s="8" t="s">
        <v>6</v>
      </c>
      <c r="D118" s="8" t="s">
        <v>4</v>
      </c>
      <c r="E118" s="6">
        <v>2</v>
      </c>
      <c r="F118" s="6">
        <v>8.0792000000000002</v>
      </c>
    </row>
    <row r="119" spans="1:6" x14ac:dyDescent="0.2">
      <c r="A119" s="20">
        <v>118</v>
      </c>
      <c r="B119" s="20">
        <v>12628</v>
      </c>
      <c r="C119" s="8" t="s">
        <v>9</v>
      </c>
      <c r="D119" s="8" t="s">
        <v>4</v>
      </c>
      <c r="E119" s="6">
        <v>2</v>
      </c>
      <c r="F119" s="6">
        <v>7.7558999999999996</v>
      </c>
    </row>
    <row r="120" spans="1:6" x14ac:dyDescent="0.2">
      <c r="A120" s="20">
        <v>119</v>
      </c>
      <c r="B120" s="20">
        <v>12628</v>
      </c>
      <c r="C120" s="8" t="s">
        <v>6</v>
      </c>
      <c r="D120" s="8" t="s">
        <v>4</v>
      </c>
      <c r="E120" s="6">
        <v>4</v>
      </c>
      <c r="F120" s="6">
        <v>6.0128000000000004</v>
      </c>
    </row>
    <row r="121" spans="1:6" x14ac:dyDescent="0.2">
      <c r="A121" s="20">
        <v>120</v>
      </c>
      <c r="B121" s="20">
        <v>12628</v>
      </c>
      <c r="C121" s="8" t="s">
        <v>9</v>
      </c>
      <c r="D121" s="8" t="s">
        <v>4</v>
      </c>
      <c r="E121" s="6">
        <v>4</v>
      </c>
      <c r="F121" s="6">
        <v>6.1959</v>
      </c>
    </row>
    <row r="122" spans="1:6" x14ac:dyDescent="0.2">
      <c r="A122" s="20">
        <v>121</v>
      </c>
      <c r="B122" s="20">
        <v>12628</v>
      </c>
      <c r="C122" s="8" t="s">
        <v>6</v>
      </c>
      <c r="D122" s="8" t="s">
        <v>4</v>
      </c>
      <c r="E122" s="6">
        <v>6</v>
      </c>
      <c r="F122" s="6">
        <v>4.2041000000000004</v>
      </c>
    </row>
    <row r="123" spans="1:6" x14ac:dyDescent="0.2">
      <c r="A123" s="20">
        <v>122</v>
      </c>
      <c r="B123" s="20">
        <v>12628</v>
      </c>
      <c r="C123" s="8" t="s">
        <v>9</v>
      </c>
      <c r="D123" s="8" t="s">
        <v>4</v>
      </c>
      <c r="E123" s="6">
        <v>6</v>
      </c>
      <c r="F123" s="6">
        <v>4.3284000000000002</v>
      </c>
    </row>
    <row r="124" spans="1:6" x14ac:dyDescent="0.2">
      <c r="A124" s="20">
        <v>123</v>
      </c>
      <c r="B124" s="20">
        <v>12628</v>
      </c>
      <c r="C124" s="8" t="s">
        <v>6</v>
      </c>
      <c r="D124" s="8" t="s">
        <v>4</v>
      </c>
      <c r="E124" s="6">
        <v>8</v>
      </c>
      <c r="F124" s="6">
        <v>3.3616999999999999</v>
      </c>
    </row>
    <row r="125" spans="1:6" x14ac:dyDescent="0.2">
      <c r="A125" s="20">
        <v>124</v>
      </c>
      <c r="B125" s="20">
        <v>12628</v>
      </c>
      <c r="C125" s="8" t="s">
        <v>9</v>
      </c>
      <c r="D125" s="8" t="s">
        <v>4</v>
      </c>
      <c r="E125" s="6">
        <v>8</v>
      </c>
      <c r="F125" s="6">
        <v>3</v>
      </c>
    </row>
    <row r="126" spans="1:6" x14ac:dyDescent="0.2">
      <c r="A126" s="20">
        <v>125</v>
      </c>
      <c r="B126" s="20">
        <v>12628</v>
      </c>
      <c r="C126" s="8" t="s">
        <v>6</v>
      </c>
      <c r="D126" s="8" t="s">
        <v>4</v>
      </c>
      <c r="E126" s="6">
        <v>10</v>
      </c>
      <c r="F126" s="6">
        <v>3.3616999999999999</v>
      </c>
    </row>
    <row r="127" spans="1:6" x14ac:dyDescent="0.2">
      <c r="A127" s="20">
        <v>126</v>
      </c>
      <c r="B127" s="20">
        <v>12628</v>
      </c>
      <c r="C127" s="8" t="s">
        <v>9</v>
      </c>
      <c r="D127" s="8" t="s">
        <v>4</v>
      </c>
      <c r="E127" s="6">
        <v>10</v>
      </c>
      <c r="F127" s="6">
        <v>2.8451</v>
      </c>
    </row>
    <row r="128" spans="1:6" x14ac:dyDescent="0.2">
      <c r="A128" s="20">
        <v>127</v>
      </c>
      <c r="B128" s="20">
        <v>12645</v>
      </c>
      <c r="C128" s="8" t="s">
        <v>3</v>
      </c>
      <c r="D128" s="8" t="s">
        <v>4</v>
      </c>
      <c r="E128" s="6">
        <v>0</v>
      </c>
      <c r="F128" s="6">
        <v>8.1461000000000006</v>
      </c>
    </row>
    <row r="129" spans="1:6" x14ac:dyDescent="0.2">
      <c r="A129" s="20">
        <v>128</v>
      </c>
      <c r="B129" s="20">
        <v>12645</v>
      </c>
      <c r="C129" s="8" t="s">
        <v>3</v>
      </c>
      <c r="D129" s="8" t="s">
        <v>4</v>
      </c>
      <c r="E129" s="6">
        <v>2</v>
      </c>
      <c r="F129" s="6">
        <v>7.4264999999999999</v>
      </c>
    </row>
    <row r="130" spans="1:6" x14ac:dyDescent="0.2">
      <c r="A130" s="20">
        <v>129</v>
      </c>
      <c r="B130" s="20">
        <v>12645</v>
      </c>
      <c r="C130" s="8" t="s">
        <v>3</v>
      </c>
      <c r="D130" s="8" t="s">
        <v>4</v>
      </c>
      <c r="E130" s="6">
        <v>4</v>
      </c>
      <c r="F130" s="6">
        <v>6.9684999999999997</v>
      </c>
    </row>
    <row r="131" spans="1:6" x14ac:dyDescent="0.2">
      <c r="A131" s="20">
        <v>130</v>
      </c>
      <c r="B131" s="20">
        <v>12645</v>
      </c>
      <c r="C131" s="8" t="s">
        <v>3</v>
      </c>
      <c r="D131" s="8" t="s">
        <v>4</v>
      </c>
      <c r="E131" s="6">
        <v>6</v>
      </c>
      <c r="F131" s="6">
        <v>6</v>
      </c>
    </row>
    <row r="132" spans="1:6" x14ac:dyDescent="0.2">
      <c r="A132" s="20">
        <v>131</v>
      </c>
      <c r="B132" s="20">
        <v>12645</v>
      </c>
      <c r="C132" s="8" t="s">
        <v>3</v>
      </c>
      <c r="D132" s="8" t="s">
        <v>4</v>
      </c>
      <c r="E132" s="6">
        <v>8</v>
      </c>
      <c r="F132" s="6">
        <v>4.1367000000000003</v>
      </c>
    </row>
    <row r="133" spans="1:6" x14ac:dyDescent="0.2">
      <c r="A133" s="20">
        <v>132</v>
      </c>
      <c r="B133" s="20">
        <v>12645</v>
      </c>
      <c r="C133" s="8" t="s">
        <v>3</v>
      </c>
      <c r="D133" s="8" t="s">
        <v>4</v>
      </c>
      <c r="E133" s="6">
        <v>10</v>
      </c>
      <c r="F133" s="6">
        <v>3.3616999999999999</v>
      </c>
    </row>
    <row r="134" spans="1:6" x14ac:dyDescent="0.2">
      <c r="A134" s="20">
        <v>133</v>
      </c>
      <c r="B134" s="20">
        <v>12645</v>
      </c>
      <c r="C134" s="8" t="s">
        <v>5</v>
      </c>
      <c r="D134" s="8" t="s">
        <v>4</v>
      </c>
      <c r="E134" s="6">
        <v>0</v>
      </c>
      <c r="F134" s="6">
        <v>8.0294000000000008</v>
      </c>
    </row>
    <row r="135" spans="1:6" x14ac:dyDescent="0.2">
      <c r="A135" s="20">
        <v>134</v>
      </c>
      <c r="B135" s="20">
        <v>12645</v>
      </c>
      <c r="C135" s="8" t="s">
        <v>5</v>
      </c>
      <c r="D135" s="8" t="s">
        <v>4</v>
      </c>
      <c r="E135" s="6">
        <v>2</v>
      </c>
      <c r="F135" s="6">
        <v>7.5052000000000003</v>
      </c>
    </row>
    <row r="136" spans="1:6" x14ac:dyDescent="0.2">
      <c r="A136" s="20">
        <v>135</v>
      </c>
      <c r="B136" s="20">
        <v>12645</v>
      </c>
      <c r="C136" s="8" t="s">
        <v>5</v>
      </c>
      <c r="D136" s="8" t="s">
        <v>4</v>
      </c>
      <c r="E136" s="6">
        <v>4</v>
      </c>
      <c r="F136" s="6">
        <v>6.6989999999999998</v>
      </c>
    </row>
    <row r="137" spans="1:6" x14ac:dyDescent="0.2">
      <c r="A137" s="20">
        <v>136</v>
      </c>
      <c r="B137" s="20">
        <v>12645</v>
      </c>
      <c r="C137" s="8" t="s">
        <v>5</v>
      </c>
      <c r="D137" s="8" t="s">
        <v>4</v>
      </c>
      <c r="E137" s="6">
        <v>6</v>
      </c>
      <c r="F137" s="6">
        <v>5.4771000000000001</v>
      </c>
    </row>
    <row r="138" spans="1:6" x14ac:dyDescent="0.2">
      <c r="A138" s="20">
        <v>137</v>
      </c>
      <c r="B138" s="20">
        <v>12645</v>
      </c>
      <c r="C138" s="8" t="s">
        <v>5</v>
      </c>
      <c r="D138" s="8" t="s">
        <v>4</v>
      </c>
      <c r="E138" s="6">
        <v>8</v>
      </c>
      <c r="F138" s="6">
        <v>3.6989999999999998</v>
      </c>
    </row>
    <row r="139" spans="1:6" x14ac:dyDescent="0.2">
      <c r="A139" s="20">
        <v>138</v>
      </c>
      <c r="B139" s="20">
        <v>12645</v>
      </c>
      <c r="C139" s="8" t="s">
        <v>5</v>
      </c>
      <c r="D139" s="8" t="s">
        <v>4</v>
      </c>
      <c r="E139" s="6">
        <v>10</v>
      </c>
      <c r="F139" s="6">
        <v>2.4771000000000001</v>
      </c>
    </row>
    <row r="140" spans="1:6" x14ac:dyDescent="0.2">
      <c r="A140" s="20">
        <v>139</v>
      </c>
      <c r="B140" s="20">
        <v>12645</v>
      </c>
      <c r="C140" s="8" t="s">
        <v>6</v>
      </c>
      <c r="D140" s="8" t="s">
        <v>4</v>
      </c>
      <c r="E140" s="6">
        <v>0</v>
      </c>
      <c r="F140" s="6">
        <v>8.1239000000000008</v>
      </c>
    </row>
    <row r="141" spans="1:6" x14ac:dyDescent="0.2">
      <c r="A141" s="20">
        <v>140</v>
      </c>
      <c r="B141" s="20">
        <v>12645</v>
      </c>
      <c r="C141" s="8" t="s">
        <v>6</v>
      </c>
      <c r="D141" s="8" t="s">
        <v>4</v>
      </c>
      <c r="E141" s="6">
        <v>2</v>
      </c>
      <c r="F141" s="6">
        <v>7.4771000000000001</v>
      </c>
    </row>
    <row r="142" spans="1:6" x14ac:dyDescent="0.2">
      <c r="A142" s="20">
        <v>141</v>
      </c>
      <c r="B142" s="20">
        <v>12645</v>
      </c>
      <c r="C142" s="8" t="s">
        <v>6</v>
      </c>
      <c r="D142" s="8" t="s">
        <v>4</v>
      </c>
      <c r="E142" s="6">
        <v>4</v>
      </c>
      <c r="F142" s="6">
        <v>6.8864999999999998</v>
      </c>
    </row>
    <row r="143" spans="1:6" x14ac:dyDescent="0.2">
      <c r="A143" s="20">
        <v>142</v>
      </c>
      <c r="B143" s="20">
        <v>12645</v>
      </c>
      <c r="C143" s="8" t="s">
        <v>6</v>
      </c>
      <c r="D143" s="8" t="s">
        <v>4</v>
      </c>
      <c r="E143" s="6">
        <v>6</v>
      </c>
      <c r="F143" s="6">
        <v>5.7243000000000004</v>
      </c>
    </row>
    <row r="144" spans="1:6" x14ac:dyDescent="0.2">
      <c r="A144" s="20">
        <v>143</v>
      </c>
      <c r="B144" s="20">
        <v>12645</v>
      </c>
      <c r="C144" s="8" t="s">
        <v>6</v>
      </c>
      <c r="D144" s="8" t="s">
        <v>4</v>
      </c>
      <c r="E144" s="6">
        <v>8</v>
      </c>
      <c r="F144" s="6">
        <v>4.2122000000000002</v>
      </c>
    </row>
    <row r="145" spans="1:6" x14ac:dyDescent="0.2">
      <c r="A145" s="20">
        <v>144</v>
      </c>
      <c r="B145" s="20">
        <v>12645</v>
      </c>
      <c r="C145" s="8" t="s">
        <v>6</v>
      </c>
      <c r="D145" s="8" t="s">
        <v>4</v>
      </c>
      <c r="E145" s="6">
        <v>10</v>
      </c>
      <c r="F145" s="6">
        <v>3.5185</v>
      </c>
    </row>
    <row r="146" spans="1:6" x14ac:dyDescent="0.2">
      <c r="A146" s="20">
        <v>145</v>
      </c>
      <c r="B146" s="20">
        <v>12662</v>
      </c>
      <c r="C146" s="8" t="s">
        <v>3</v>
      </c>
      <c r="D146" s="8" t="s">
        <v>4</v>
      </c>
      <c r="E146" s="6">
        <v>0</v>
      </c>
      <c r="F146" s="6">
        <v>7.9031000000000002</v>
      </c>
    </row>
    <row r="147" spans="1:6" x14ac:dyDescent="0.2">
      <c r="A147" s="20">
        <v>146</v>
      </c>
      <c r="B147" s="20">
        <v>12662</v>
      </c>
      <c r="C147" s="8" t="s">
        <v>3</v>
      </c>
      <c r="D147" s="8" t="s">
        <v>4</v>
      </c>
      <c r="E147" s="6">
        <v>2</v>
      </c>
      <c r="F147" s="6">
        <v>7.3159999999999998</v>
      </c>
    </row>
    <row r="148" spans="1:6" x14ac:dyDescent="0.2">
      <c r="A148" s="20">
        <v>147</v>
      </c>
      <c r="B148" s="20">
        <v>12662</v>
      </c>
      <c r="C148" s="8" t="s">
        <v>3</v>
      </c>
      <c r="D148" s="8" t="s">
        <v>4</v>
      </c>
      <c r="E148" s="6">
        <v>4</v>
      </c>
      <c r="F148" s="6">
        <v>6.8261000000000003</v>
      </c>
    </row>
    <row r="149" spans="1:6" x14ac:dyDescent="0.2">
      <c r="A149" s="20">
        <v>148</v>
      </c>
      <c r="B149" s="20">
        <v>12662</v>
      </c>
      <c r="C149" s="8" t="s">
        <v>3</v>
      </c>
      <c r="D149" s="8" t="s">
        <v>4</v>
      </c>
      <c r="E149" s="6">
        <v>6</v>
      </c>
      <c r="F149" s="6">
        <v>5.9031000000000002</v>
      </c>
    </row>
    <row r="150" spans="1:6" x14ac:dyDescent="0.2">
      <c r="A150" s="20">
        <v>149</v>
      </c>
      <c r="B150" s="20">
        <v>12662</v>
      </c>
      <c r="C150" s="8" t="s">
        <v>3</v>
      </c>
      <c r="D150" s="8" t="s">
        <v>4</v>
      </c>
      <c r="E150" s="6">
        <v>8</v>
      </c>
      <c r="F150" s="6">
        <v>4.5682</v>
      </c>
    </row>
    <row r="151" spans="1:6" x14ac:dyDescent="0.2">
      <c r="A151" s="20">
        <v>150</v>
      </c>
      <c r="B151" s="20">
        <v>12662</v>
      </c>
      <c r="C151" s="8" t="s">
        <v>3</v>
      </c>
      <c r="D151" s="8" t="s">
        <v>4</v>
      </c>
      <c r="E151" s="6">
        <v>10</v>
      </c>
      <c r="F151" s="6">
        <v>3.8451</v>
      </c>
    </row>
    <row r="152" spans="1:6" x14ac:dyDescent="0.2">
      <c r="A152" s="20">
        <v>151</v>
      </c>
      <c r="B152" s="20">
        <v>12662</v>
      </c>
      <c r="C152" s="8" t="s">
        <v>5</v>
      </c>
      <c r="D152" s="8" t="s">
        <v>4</v>
      </c>
      <c r="E152" s="6">
        <v>0</v>
      </c>
      <c r="F152" s="6">
        <v>7.9031000000000002</v>
      </c>
    </row>
    <row r="153" spans="1:6" x14ac:dyDescent="0.2">
      <c r="A153" s="20">
        <v>152</v>
      </c>
      <c r="B153" s="20">
        <v>12662</v>
      </c>
      <c r="C153" s="8" t="s">
        <v>5</v>
      </c>
      <c r="D153" s="8" t="s">
        <v>4</v>
      </c>
      <c r="E153" s="6">
        <v>2</v>
      </c>
      <c r="F153" s="6">
        <v>7.0899000000000001</v>
      </c>
    </row>
    <row r="154" spans="1:6" x14ac:dyDescent="0.2">
      <c r="A154" s="20">
        <v>153</v>
      </c>
      <c r="B154" s="20">
        <v>12662</v>
      </c>
      <c r="C154" s="8" t="s">
        <v>5</v>
      </c>
      <c r="D154" s="8" t="s">
        <v>4</v>
      </c>
      <c r="E154" s="6">
        <v>4</v>
      </c>
      <c r="F154" s="6">
        <v>6.3075000000000001</v>
      </c>
    </row>
    <row r="155" spans="1:6" x14ac:dyDescent="0.2">
      <c r="A155" s="20">
        <v>154</v>
      </c>
      <c r="B155" s="20">
        <v>12662</v>
      </c>
      <c r="C155" s="8" t="s">
        <v>5</v>
      </c>
      <c r="D155" s="8" t="s">
        <v>4</v>
      </c>
      <c r="E155" s="6">
        <v>6</v>
      </c>
      <c r="F155" s="6">
        <v>5.2717999999999998</v>
      </c>
    </row>
    <row r="156" spans="1:6" x14ac:dyDescent="0.2">
      <c r="A156" s="20">
        <v>155</v>
      </c>
      <c r="B156" s="20">
        <v>12662</v>
      </c>
      <c r="C156" s="8" t="s">
        <v>5</v>
      </c>
      <c r="D156" s="8" t="s">
        <v>4</v>
      </c>
      <c r="E156" s="6">
        <v>8</v>
      </c>
      <c r="F156" s="6">
        <v>3.8633000000000002</v>
      </c>
    </row>
    <row r="157" spans="1:6" x14ac:dyDescent="0.2">
      <c r="A157" s="20">
        <v>156</v>
      </c>
      <c r="B157" s="20">
        <v>12662</v>
      </c>
      <c r="C157" s="8" t="s">
        <v>5</v>
      </c>
      <c r="D157" s="8" t="s">
        <v>4</v>
      </c>
      <c r="E157" s="6">
        <v>10</v>
      </c>
      <c r="F157" s="6">
        <v>3.8451</v>
      </c>
    </row>
    <row r="158" spans="1:6" x14ac:dyDescent="0.2">
      <c r="A158" s="20">
        <v>157</v>
      </c>
      <c r="B158" s="20">
        <v>12662</v>
      </c>
      <c r="C158" s="8" t="s">
        <v>6</v>
      </c>
      <c r="D158" s="8" t="s">
        <v>4</v>
      </c>
      <c r="E158" s="6">
        <v>0</v>
      </c>
      <c r="F158" s="6">
        <v>7.7558999999999996</v>
      </c>
    </row>
    <row r="159" spans="1:6" x14ac:dyDescent="0.2">
      <c r="A159" s="20">
        <v>158</v>
      </c>
      <c r="B159" s="20">
        <v>12662</v>
      </c>
      <c r="C159" s="8" t="s">
        <v>6</v>
      </c>
      <c r="D159" s="8" t="s">
        <v>4</v>
      </c>
      <c r="E159" s="6">
        <v>2</v>
      </c>
      <c r="F159" s="6">
        <v>7.2788000000000004</v>
      </c>
    </row>
    <row r="160" spans="1:6" x14ac:dyDescent="0.2">
      <c r="A160" s="20">
        <v>159</v>
      </c>
      <c r="B160" s="20">
        <v>12662</v>
      </c>
      <c r="C160" s="8" t="s">
        <v>6</v>
      </c>
      <c r="D160" s="8" t="s">
        <v>4</v>
      </c>
      <c r="E160" s="6">
        <v>4</v>
      </c>
      <c r="F160" s="6">
        <v>6.1959</v>
      </c>
    </row>
    <row r="161" spans="1:6" x14ac:dyDescent="0.2">
      <c r="A161" s="20">
        <v>160</v>
      </c>
      <c r="B161" s="20">
        <v>12662</v>
      </c>
      <c r="C161" s="8" t="s">
        <v>6</v>
      </c>
      <c r="D161" s="8" t="s">
        <v>4</v>
      </c>
      <c r="E161" s="6">
        <v>6</v>
      </c>
      <c r="F161" s="6">
        <v>5.6334999999999997</v>
      </c>
    </row>
    <row r="162" spans="1:6" x14ac:dyDescent="0.2">
      <c r="A162" s="20">
        <v>161</v>
      </c>
      <c r="B162" s="20">
        <v>12662</v>
      </c>
      <c r="C162" s="8" t="s">
        <v>6</v>
      </c>
      <c r="D162" s="8" t="s">
        <v>4</v>
      </c>
      <c r="E162" s="6">
        <v>8</v>
      </c>
      <c r="F162" s="6">
        <v>4.4771000000000001</v>
      </c>
    </row>
    <row r="163" spans="1:6" x14ac:dyDescent="0.2">
      <c r="A163" s="20">
        <v>162</v>
      </c>
      <c r="B163" s="20">
        <v>12662</v>
      </c>
      <c r="C163" s="8" t="s">
        <v>6</v>
      </c>
      <c r="D163" s="8" t="s">
        <v>4</v>
      </c>
      <c r="E163" s="6">
        <v>10</v>
      </c>
      <c r="F163" s="6">
        <v>3.8451</v>
      </c>
    </row>
    <row r="164" spans="1:6" x14ac:dyDescent="0.2">
      <c r="A164" s="20">
        <v>163</v>
      </c>
      <c r="B164" s="20">
        <v>12720</v>
      </c>
      <c r="C164" s="8" t="s">
        <v>3</v>
      </c>
      <c r="D164" s="8" t="s">
        <v>4</v>
      </c>
      <c r="E164" s="6">
        <v>0</v>
      </c>
      <c r="F164" s="6">
        <v>8.1760999999999999</v>
      </c>
    </row>
    <row r="165" spans="1:6" x14ac:dyDescent="0.2">
      <c r="A165" s="20">
        <v>164</v>
      </c>
      <c r="B165" s="20">
        <v>12720</v>
      </c>
      <c r="C165" s="8" t="s">
        <v>3</v>
      </c>
      <c r="D165" s="8" t="s">
        <v>4</v>
      </c>
      <c r="E165" s="6">
        <v>2</v>
      </c>
      <c r="F165" s="6">
        <v>7.7558999999999996</v>
      </c>
    </row>
    <row r="166" spans="1:6" x14ac:dyDescent="0.2">
      <c r="A166" s="20">
        <v>165</v>
      </c>
      <c r="B166" s="20">
        <v>12720</v>
      </c>
      <c r="C166" s="8" t="s">
        <v>3</v>
      </c>
      <c r="D166" s="8" t="s">
        <v>4</v>
      </c>
      <c r="E166" s="6">
        <v>4</v>
      </c>
      <c r="F166" s="6">
        <v>6.8261000000000003</v>
      </c>
    </row>
    <row r="167" spans="1:6" x14ac:dyDescent="0.2">
      <c r="A167" s="20">
        <v>166</v>
      </c>
      <c r="B167" s="20">
        <v>12720</v>
      </c>
      <c r="C167" s="8" t="s">
        <v>3</v>
      </c>
      <c r="D167" s="8" t="s">
        <v>4</v>
      </c>
      <c r="E167" s="6">
        <v>6</v>
      </c>
      <c r="F167" s="6">
        <v>5.1238999999999999</v>
      </c>
    </row>
    <row r="168" spans="1:6" x14ac:dyDescent="0.2">
      <c r="A168" s="20">
        <v>167</v>
      </c>
      <c r="B168" s="20">
        <v>12720</v>
      </c>
      <c r="C168" s="8" t="s">
        <v>3</v>
      </c>
      <c r="D168" s="8" t="s">
        <v>4</v>
      </c>
      <c r="E168" s="6">
        <v>8</v>
      </c>
      <c r="F168" s="6">
        <v>4.4314</v>
      </c>
    </row>
    <row r="169" spans="1:6" x14ac:dyDescent="0.2">
      <c r="A169" s="20">
        <v>168</v>
      </c>
      <c r="B169" s="20">
        <v>12720</v>
      </c>
      <c r="C169" s="8" t="s">
        <v>3</v>
      </c>
      <c r="D169" s="8" t="s">
        <v>4</v>
      </c>
      <c r="E169" s="6">
        <v>10</v>
      </c>
      <c r="F169" s="6">
        <v>3</v>
      </c>
    </row>
    <row r="170" spans="1:6" x14ac:dyDescent="0.2">
      <c r="A170" s="20">
        <v>169</v>
      </c>
      <c r="B170" s="20">
        <v>12720</v>
      </c>
      <c r="C170" s="8" t="s">
        <v>5</v>
      </c>
      <c r="D170" s="8" t="s">
        <v>4</v>
      </c>
      <c r="E170" s="6">
        <v>0</v>
      </c>
      <c r="F170" s="6">
        <v>8.0792000000000002</v>
      </c>
    </row>
    <row r="171" spans="1:6" x14ac:dyDescent="0.2">
      <c r="A171" s="20">
        <v>170</v>
      </c>
      <c r="B171" s="20">
        <v>12720</v>
      </c>
      <c r="C171" s="8" t="s">
        <v>5</v>
      </c>
      <c r="D171" s="8" t="s">
        <v>4</v>
      </c>
      <c r="E171" s="6">
        <v>2</v>
      </c>
      <c r="F171" s="6">
        <v>7.3159999999999998</v>
      </c>
    </row>
    <row r="172" spans="1:6" x14ac:dyDescent="0.2">
      <c r="A172" s="20">
        <v>171</v>
      </c>
      <c r="B172" s="20">
        <v>12720</v>
      </c>
      <c r="C172" s="8" t="s">
        <v>5</v>
      </c>
      <c r="D172" s="8" t="s">
        <v>4</v>
      </c>
      <c r="E172" s="6">
        <v>4</v>
      </c>
      <c r="F172" s="6">
        <v>6.6989999999999998</v>
      </c>
    </row>
    <row r="173" spans="1:6" x14ac:dyDescent="0.2">
      <c r="A173" s="20">
        <v>172</v>
      </c>
      <c r="B173" s="20">
        <v>12720</v>
      </c>
      <c r="C173" s="8" t="s">
        <v>5</v>
      </c>
      <c r="D173" s="8" t="s">
        <v>4</v>
      </c>
      <c r="E173" s="6">
        <v>6</v>
      </c>
      <c r="F173" s="6">
        <v>5.5682</v>
      </c>
    </row>
    <row r="174" spans="1:6" x14ac:dyDescent="0.2">
      <c r="A174" s="20">
        <v>173</v>
      </c>
      <c r="B174" s="20">
        <v>12720</v>
      </c>
      <c r="C174" s="8" t="s">
        <v>5</v>
      </c>
      <c r="D174" s="8" t="s">
        <v>4</v>
      </c>
      <c r="E174" s="6">
        <v>8</v>
      </c>
      <c r="F174" s="6">
        <v>3.7559</v>
      </c>
    </row>
    <row r="175" spans="1:6" x14ac:dyDescent="0.2">
      <c r="A175" s="20">
        <v>174</v>
      </c>
      <c r="B175" s="20">
        <v>12720</v>
      </c>
      <c r="C175" s="8" t="s">
        <v>5</v>
      </c>
      <c r="D175" s="8" t="s">
        <v>4</v>
      </c>
      <c r="E175" s="6">
        <v>10</v>
      </c>
      <c r="F175" s="6">
        <v>3.1139000000000001</v>
      </c>
    </row>
    <row r="176" spans="1:6" x14ac:dyDescent="0.2">
      <c r="A176" s="20">
        <v>175</v>
      </c>
      <c r="B176" s="20">
        <v>12720</v>
      </c>
      <c r="C176" s="8" t="s">
        <v>6</v>
      </c>
      <c r="D176" s="8" t="s">
        <v>4</v>
      </c>
      <c r="E176" s="6">
        <v>0</v>
      </c>
      <c r="F176" s="6">
        <v>8.1138999999999992</v>
      </c>
    </row>
    <row r="177" spans="1:6" x14ac:dyDescent="0.2">
      <c r="A177" s="20">
        <v>176</v>
      </c>
      <c r="B177" s="20">
        <v>12720</v>
      </c>
      <c r="C177" s="8" t="s">
        <v>6</v>
      </c>
      <c r="D177" s="8" t="s">
        <v>4</v>
      </c>
      <c r="E177" s="6">
        <v>2</v>
      </c>
      <c r="F177" s="6">
        <v>7.4362000000000004</v>
      </c>
    </row>
    <row r="178" spans="1:6" x14ac:dyDescent="0.2">
      <c r="A178" s="20">
        <v>177</v>
      </c>
      <c r="B178" s="20">
        <v>12720</v>
      </c>
      <c r="C178" s="8" t="s">
        <v>6</v>
      </c>
      <c r="D178" s="8" t="s">
        <v>4</v>
      </c>
      <c r="E178" s="6">
        <v>4</v>
      </c>
      <c r="F178" s="6">
        <v>6.8864999999999998</v>
      </c>
    </row>
    <row r="179" spans="1:6" x14ac:dyDescent="0.2">
      <c r="A179" s="20">
        <v>178</v>
      </c>
      <c r="B179" s="20">
        <v>12720</v>
      </c>
      <c r="C179" s="8" t="s">
        <v>6</v>
      </c>
      <c r="D179" s="8" t="s">
        <v>4</v>
      </c>
      <c r="E179" s="6">
        <v>6</v>
      </c>
      <c r="F179" s="6">
        <v>5.6989999999999998</v>
      </c>
    </row>
    <row r="180" spans="1:6" x14ac:dyDescent="0.2">
      <c r="A180" s="20">
        <v>179</v>
      </c>
      <c r="B180" s="20">
        <v>12720</v>
      </c>
      <c r="C180" s="8" t="s">
        <v>6</v>
      </c>
      <c r="D180" s="8" t="s">
        <v>4</v>
      </c>
      <c r="E180" s="6">
        <v>8</v>
      </c>
      <c r="F180" s="6">
        <v>4.1959</v>
      </c>
    </row>
    <row r="181" spans="1:6" x14ac:dyDescent="0.2">
      <c r="A181" s="20">
        <v>180</v>
      </c>
      <c r="B181" s="20">
        <v>12720</v>
      </c>
      <c r="C181" s="8" t="s">
        <v>6</v>
      </c>
      <c r="D181" s="8" t="s">
        <v>4</v>
      </c>
      <c r="E181" s="6">
        <v>10</v>
      </c>
      <c r="F181" s="6">
        <v>3.6021000000000001</v>
      </c>
    </row>
    <row r="182" spans="1:6" x14ac:dyDescent="0.2">
      <c r="A182" s="20">
        <v>181</v>
      </c>
      <c r="B182" s="20">
        <v>12745</v>
      </c>
      <c r="C182" s="8" t="s">
        <v>3</v>
      </c>
      <c r="D182" s="8" t="s">
        <v>4</v>
      </c>
      <c r="E182" s="6">
        <v>0</v>
      </c>
      <c r="F182" s="6">
        <v>7.9031000000000002</v>
      </c>
    </row>
    <row r="183" spans="1:6" x14ac:dyDescent="0.2">
      <c r="A183" s="20">
        <v>182</v>
      </c>
      <c r="B183" s="20">
        <v>12745</v>
      </c>
      <c r="C183" s="8" t="s">
        <v>3</v>
      </c>
      <c r="D183" s="8" t="s">
        <v>4</v>
      </c>
      <c r="E183" s="6">
        <v>2</v>
      </c>
      <c r="F183" s="6">
        <v>7.2226999999999997</v>
      </c>
    </row>
    <row r="184" spans="1:6" x14ac:dyDescent="0.2">
      <c r="A184" s="20">
        <v>183</v>
      </c>
      <c r="B184" s="20">
        <v>12745</v>
      </c>
      <c r="C184" s="8" t="s">
        <v>3</v>
      </c>
      <c r="D184" s="8" t="s">
        <v>4</v>
      </c>
      <c r="E184" s="6">
        <v>4</v>
      </c>
      <c r="F184" s="6">
        <v>6.7243000000000004</v>
      </c>
    </row>
    <row r="185" spans="1:6" x14ac:dyDescent="0.2">
      <c r="A185" s="20">
        <v>184</v>
      </c>
      <c r="B185" s="20">
        <v>12745</v>
      </c>
      <c r="C185" s="8" t="s">
        <v>3</v>
      </c>
      <c r="D185" s="8" t="s">
        <v>4</v>
      </c>
      <c r="E185" s="6">
        <v>6</v>
      </c>
      <c r="F185" s="6">
        <v>6.2122000000000002</v>
      </c>
    </row>
    <row r="186" spans="1:6" x14ac:dyDescent="0.2">
      <c r="A186" s="20">
        <v>185</v>
      </c>
      <c r="B186" s="20">
        <v>12745</v>
      </c>
      <c r="C186" s="8" t="s">
        <v>3</v>
      </c>
      <c r="D186" s="8" t="s">
        <v>4</v>
      </c>
      <c r="E186" s="6">
        <v>8</v>
      </c>
      <c r="F186" s="6">
        <v>4.9867999999999997</v>
      </c>
    </row>
    <row r="187" spans="1:6" x14ac:dyDescent="0.2">
      <c r="A187" s="20">
        <v>186</v>
      </c>
      <c r="B187" s="20">
        <v>12745</v>
      </c>
      <c r="C187" s="8" t="s">
        <v>3</v>
      </c>
      <c r="D187" s="8" t="s">
        <v>4</v>
      </c>
      <c r="E187" s="6">
        <v>10</v>
      </c>
      <c r="F187" s="6">
        <v>3.3616999999999999</v>
      </c>
    </row>
    <row r="188" spans="1:6" x14ac:dyDescent="0.2">
      <c r="A188" s="20">
        <v>187</v>
      </c>
      <c r="B188" s="20">
        <v>12745</v>
      </c>
      <c r="C188" s="8" t="s">
        <v>5</v>
      </c>
      <c r="D188" s="8" t="s">
        <v>4</v>
      </c>
      <c r="E188" s="6">
        <v>0</v>
      </c>
      <c r="F188" s="6">
        <v>8.0681999999999992</v>
      </c>
    </row>
    <row r="189" spans="1:6" x14ac:dyDescent="0.2">
      <c r="A189" s="20">
        <v>188</v>
      </c>
      <c r="B189" s="20">
        <v>12745</v>
      </c>
      <c r="C189" s="8" t="s">
        <v>5</v>
      </c>
      <c r="D189" s="8" t="s">
        <v>4</v>
      </c>
      <c r="E189" s="6">
        <v>2</v>
      </c>
      <c r="F189" s="6">
        <v>7.2041000000000004</v>
      </c>
    </row>
    <row r="190" spans="1:6" x14ac:dyDescent="0.2">
      <c r="A190" s="20">
        <v>189</v>
      </c>
      <c r="B190" s="20">
        <v>12745</v>
      </c>
      <c r="C190" s="8" t="s">
        <v>5</v>
      </c>
      <c r="D190" s="8" t="s">
        <v>4</v>
      </c>
      <c r="E190" s="6">
        <v>4</v>
      </c>
      <c r="F190" s="6">
        <v>6.42</v>
      </c>
    </row>
    <row r="191" spans="1:6" x14ac:dyDescent="0.2">
      <c r="A191" s="20">
        <v>190</v>
      </c>
      <c r="B191" s="20">
        <v>12745</v>
      </c>
      <c r="C191" s="8" t="s">
        <v>5</v>
      </c>
      <c r="D191" s="8" t="s">
        <v>4</v>
      </c>
      <c r="E191" s="6">
        <v>6</v>
      </c>
      <c r="F191" s="6">
        <v>5.1139000000000001</v>
      </c>
    </row>
    <row r="192" spans="1:6" x14ac:dyDescent="0.2">
      <c r="A192" s="20">
        <v>191</v>
      </c>
      <c r="B192" s="20">
        <v>12745</v>
      </c>
      <c r="C192" s="8" t="s">
        <v>5</v>
      </c>
      <c r="D192" s="8" t="s">
        <v>4</v>
      </c>
      <c r="E192" s="6">
        <v>8</v>
      </c>
      <c r="F192" s="6">
        <v>2.8451</v>
      </c>
    </row>
    <row r="193" spans="1:6" x14ac:dyDescent="0.2">
      <c r="A193" s="20">
        <v>192</v>
      </c>
      <c r="B193" s="20">
        <v>12745</v>
      </c>
      <c r="C193" s="8" t="s">
        <v>5</v>
      </c>
      <c r="D193" s="8" t="s">
        <v>4</v>
      </c>
      <c r="E193" s="6">
        <v>10</v>
      </c>
      <c r="F193" s="6">
        <v>3</v>
      </c>
    </row>
    <row r="194" spans="1:6" x14ac:dyDescent="0.2">
      <c r="A194" s="20">
        <v>193</v>
      </c>
      <c r="B194" s="20">
        <v>12745</v>
      </c>
      <c r="C194" s="8" t="s">
        <v>6</v>
      </c>
      <c r="D194" s="8" t="s">
        <v>4</v>
      </c>
      <c r="E194" s="6">
        <v>0</v>
      </c>
      <c r="F194" s="6">
        <v>7.9031000000000002</v>
      </c>
    </row>
    <row r="195" spans="1:6" x14ac:dyDescent="0.2">
      <c r="A195" s="20">
        <v>194</v>
      </c>
      <c r="B195" s="20">
        <v>12745</v>
      </c>
      <c r="C195" s="8" t="s">
        <v>6</v>
      </c>
      <c r="D195" s="8" t="s">
        <v>4</v>
      </c>
      <c r="E195" s="6">
        <v>2</v>
      </c>
      <c r="F195" s="6">
        <v>7.3365</v>
      </c>
    </row>
    <row r="196" spans="1:6" x14ac:dyDescent="0.2">
      <c r="A196" s="20">
        <v>195</v>
      </c>
      <c r="B196" s="20">
        <v>12745</v>
      </c>
      <c r="C196" s="8" t="s">
        <v>6</v>
      </c>
      <c r="D196" s="8" t="s">
        <v>4</v>
      </c>
      <c r="E196" s="6">
        <v>4</v>
      </c>
      <c r="F196" s="6">
        <v>6.7992999999999997</v>
      </c>
    </row>
    <row r="197" spans="1:6" x14ac:dyDescent="0.2">
      <c r="A197" s="20">
        <v>196</v>
      </c>
      <c r="B197" s="20">
        <v>12745</v>
      </c>
      <c r="C197" s="8" t="s">
        <v>6</v>
      </c>
      <c r="D197" s="8" t="s">
        <v>4</v>
      </c>
      <c r="E197" s="6">
        <v>6</v>
      </c>
      <c r="F197" s="6">
        <v>6.3856000000000002</v>
      </c>
    </row>
    <row r="198" spans="1:6" x14ac:dyDescent="0.2">
      <c r="A198" s="20">
        <v>197</v>
      </c>
      <c r="B198" s="20">
        <v>12745</v>
      </c>
      <c r="C198" s="8" t="s">
        <v>6</v>
      </c>
      <c r="D198" s="8" t="s">
        <v>4</v>
      </c>
      <c r="E198" s="6">
        <v>8</v>
      </c>
      <c r="F198" s="6">
        <v>5.3978999999999999</v>
      </c>
    </row>
    <row r="199" spans="1:6" x14ac:dyDescent="0.2">
      <c r="A199" s="20">
        <v>198</v>
      </c>
      <c r="B199" s="20">
        <v>12745</v>
      </c>
      <c r="C199" s="8" t="s">
        <v>6</v>
      </c>
      <c r="D199" s="8" t="s">
        <v>4</v>
      </c>
      <c r="E199" s="6">
        <v>10</v>
      </c>
      <c r="F199" s="6">
        <v>4.0414000000000003</v>
      </c>
    </row>
    <row r="200" spans="1:6" x14ac:dyDescent="0.2">
      <c r="A200" s="20">
        <v>199</v>
      </c>
      <c r="B200" s="20">
        <v>12783</v>
      </c>
      <c r="C200" s="8" t="s">
        <v>3</v>
      </c>
      <c r="D200" s="8" t="s">
        <v>4</v>
      </c>
      <c r="E200" s="6">
        <v>0</v>
      </c>
      <c r="F200" s="6">
        <v>7.7782</v>
      </c>
    </row>
    <row r="201" spans="1:6" x14ac:dyDescent="0.2">
      <c r="A201" s="20">
        <v>200</v>
      </c>
      <c r="B201" s="20">
        <v>12783</v>
      </c>
      <c r="C201" s="8" t="s">
        <v>3</v>
      </c>
      <c r="D201" s="8" t="s">
        <v>4</v>
      </c>
      <c r="E201" s="6">
        <v>2</v>
      </c>
      <c r="F201" s="6">
        <v>7.3365</v>
      </c>
    </row>
    <row r="202" spans="1:6" x14ac:dyDescent="0.2">
      <c r="A202" s="20">
        <v>201</v>
      </c>
      <c r="B202" s="20">
        <v>12783</v>
      </c>
      <c r="C202" s="8" t="s">
        <v>3</v>
      </c>
      <c r="D202" s="8" t="s">
        <v>4</v>
      </c>
      <c r="E202" s="6">
        <v>4</v>
      </c>
      <c r="F202" s="6">
        <v>6.3284000000000002</v>
      </c>
    </row>
    <row r="203" spans="1:6" x14ac:dyDescent="0.2">
      <c r="A203" s="20">
        <v>202</v>
      </c>
      <c r="B203" s="20">
        <v>12783</v>
      </c>
      <c r="C203" s="8" t="s">
        <v>3</v>
      </c>
      <c r="D203" s="8" t="s">
        <v>4</v>
      </c>
      <c r="E203" s="6">
        <v>6</v>
      </c>
      <c r="F203" s="6">
        <v>5.3483000000000001</v>
      </c>
    </row>
    <row r="204" spans="1:6" x14ac:dyDescent="0.2">
      <c r="A204" s="20">
        <v>203</v>
      </c>
      <c r="B204" s="20">
        <v>12783</v>
      </c>
      <c r="C204" s="8" t="s">
        <v>3</v>
      </c>
      <c r="D204" s="8" t="s">
        <v>4</v>
      </c>
      <c r="E204" s="6">
        <v>8</v>
      </c>
      <c r="F204" s="6">
        <v>4.0682</v>
      </c>
    </row>
    <row r="205" spans="1:6" x14ac:dyDescent="0.2">
      <c r="A205" s="20">
        <v>204</v>
      </c>
      <c r="B205" s="20">
        <v>12783</v>
      </c>
      <c r="C205" s="8" t="s">
        <v>3</v>
      </c>
      <c r="D205" s="8" t="s">
        <v>4</v>
      </c>
      <c r="E205" s="6">
        <v>10</v>
      </c>
      <c r="F205" s="6">
        <v>3.4319999999999999</v>
      </c>
    </row>
    <row r="206" spans="1:6" x14ac:dyDescent="0.2">
      <c r="A206" s="20">
        <v>205</v>
      </c>
      <c r="B206" s="20">
        <v>12783</v>
      </c>
      <c r="C206" s="8" t="s">
        <v>5</v>
      </c>
      <c r="D206" s="8" t="s">
        <v>4</v>
      </c>
      <c r="E206" s="6">
        <v>0</v>
      </c>
      <c r="F206" s="6">
        <v>8.0413999999999994</v>
      </c>
    </row>
    <row r="207" spans="1:6" x14ac:dyDescent="0.2">
      <c r="A207" s="20">
        <v>206</v>
      </c>
      <c r="B207" s="20">
        <v>12783</v>
      </c>
      <c r="C207" s="8" t="s">
        <v>5</v>
      </c>
      <c r="D207" s="8" t="s">
        <v>4</v>
      </c>
      <c r="E207" s="6">
        <v>2</v>
      </c>
      <c r="F207" s="6">
        <v>7.2788000000000004</v>
      </c>
    </row>
    <row r="208" spans="1:6" x14ac:dyDescent="0.2">
      <c r="A208" s="20">
        <v>207</v>
      </c>
      <c r="B208" s="20">
        <v>12783</v>
      </c>
      <c r="C208" s="8" t="s">
        <v>5</v>
      </c>
      <c r="D208" s="8" t="s">
        <v>4</v>
      </c>
      <c r="E208" s="6">
        <v>4</v>
      </c>
      <c r="F208" s="6">
        <v>6.0792000000000002</v>
      </c>
    </row>
    <row r="209" spans="1:6" x14ac:dyDescent="0.2">
      <c r="A209" s="20">
        <v>208</v>
      </c>
      <c r="B209" s="20">
        <v>12783</v>
      </c>
      <c r="C209" s="8" t="s">
        <v>5</v>
      </c>
      <c r="D209" s="8" t="s">
        <v>4</v>
      </c>
      <c r="E209" s="6">
        <v>6</v>
      </c>
      <c r="F209" s="6">
        <v>4.8864999999999998</v>
      </c>
    </row>
    <row r="210" spans="1:6" x14ac:dyDescent="0.2">
      <c r="A210" s="20">
        <v>209</v>
      </c>
      <c r="B210" s="20">
        <v>12783</v>
      </c>
      <c r="C210" s="8" t="s">
        <v>5</v>
      </c>
      <c r="D210" s="8" t="s">
        <v>4</v>
      </c>
      <c r="E210" s="6">
        <v>8</v>
      </c>
      <c r="F210" s="6">
        <v>3.2303999999999999</v>
      </c>
    </row>
    <row r="211" spans="1:6" x14ac:dyDescent="0.2">
      <c r="A211" s="20">
        <v>210</v>
      </c>
      <c r="B211" s="20">
        <v>12783</v>
      </c>
      <c r="C211" s="8" t="s">
        <v>5</v>
      </c>
      <c r="D211" s="8" t="s">
        <v>4</v>
      </c>
      <c r="E211" s="6">
        <v>10</v>
      </c>
      <c r="F211" s="6">
        <v>3.2303999999999999</v>
      </c>
    </row>
    <row r="212" spans="1:6" x14ac:dyDescent="0.2">
      <c r="A212" s="20">
        <v>211</v>
      </c>
      <c r="B212" s="20">
        <v>12783</v>
      </c>
      <c r="C212" s="8" t="s">
        <v>6</v>
      </c>
      <c r="D212" s="8" t="s">
        <v>4</v>
      </c>
      <c r="E212" s="6">
        <v>0</v>
      </c>
      <c r="F212" s="6">
        <v>7.6334999999999997</v>
      </c>
    </row>
    <row r="213" spans="1:6" x14ac:dyDescent="0.2">
      <c r="A213" s="20">
        <v>212</v>
      </c>
      <c r="B213" s="20">
        <v>12783</v>
      </c>
      <c r="C213" s="8" t="s">
        <v>6</v>
      </c>
      <c r="D213" s="8" t="s">
        <v>4</v>
      </c>
      <c r="E213" s="6">
        <v>2</v>
      </c>
      <c r="F213" s="6">
        <v>7.0899000000000001</v>
      </c>
    </row>
    <row r="214" spans="1:6" x14ac:dyDescent="0.2">
      <c r="A214" s="20">
        <v>213</v>
      </c>
      <c r="B214" s="20">
        <v>12783</v>
      </c>
      <c r="C214" s="8" t="s">
        <v>6</v>
      </c>
      <c r="D214" s="8" t="s">
        <v>4</v>
      </c>
      <c r="E214" s="6">
        <v>4</v>
      </c>
      <c r="F214" s="6">
        <v>6.1037999999999997</v>
      </c>
    </row>
    <row r="215" spans="1:6" x14ac:dyDescent="0.2">
      <c r="A215" s="20">
        <v>214</v>
      </c>
      <c r="B215" s="20">
        <v>12783</v>
      </c>
      <c r="C215" s="8" t="s">
        <v>6</v>
      </c>
      <c r="D215" s="8" t="s">
        <v>4</v>
      </c>
      <c r="E215" s="6">
        <v>6</v>
      </c>
      <c r="F215" s="6">
        <v>4.2788000000000004</v>
      </c>
    </row>
    <row r="216" spans="1:6" x14ac:dyDescent="0.2">
      <c r="A216" s="20">
        <v>215</v>
      </c>
      <c r="B216" s="20">
        <v>12783</v>
      </c>
      <c r="C216" s="8" t="s">
        <v>6</v>
      </c>
      <c r="D216" s="8" t="s">
        <v>4</v>
      </c>
      <c r="E216" s="6">
        <v>8</v>
      </c>
      <c r="F216" s="6">
        <v>3.1139000000000001</v>
      </c>
    </row>
    <row r="217" spans="1:6" x14ac:dyDescent="0.2">
      <c r="A217" s="20">
        <v>216</v>
      </c>
      <c r="B217" s="20">
        <v>12783</v>
      </c>
      <c r="C217" s="8" t="s">
        <v>6</v>
      </c>
      <c r="D217" s="8" t="s">
        <v>4</v>
      </c>
      <c r="E217" s="6">
        <v>10</v>
      </c>
      <c r="F217" s="6">
        <v>3.6335000000000002</v>
      </c>
    </row>
    <row r="218" spans="1:6" x14ac:dyDescent="0.2">
      <c r="A218" s="20">
        <v>218</v>
      </c>
      <c r="B218" s="20">
        <v>13121</v>
      </c>
      <c r="C218" s="8" t="s">
        <v>3</v>
      </c>
      <c r="D218" s="8" t="s">
        <v>4</v>
      </c>
      <c r="E218" s="6">
        <v>0</v>
      </c>
      <c r="F218" s="6">
        <v>8.0413926849999999</v>
      </c>
    </row>
    <row r="219" spans="1:6" x14ac:dyDescent="0.2">
      <c r="A219" s="20">
        <v>219</v>
      </c>
      <c r="B219" s="20">
        <v>13121</v>
      </c>
      <c r="C219" s="8" t="s">
        <v>3</v>
      </c>
      <c r="D219" s="8" t="s">
        <v>4</v>
      </c>
      <c r="E219" s="6">
        <v>2</v>
      </c>
      <c r="F219" s="6">
        <v>6.8450980399999999</v>
      </c>
    </row>
    <row r="220" spans="1:6" x14ac:dyDescent="0.2">
      <c r="A220" s="20">
        <v>220</v>
      </c>
      <c r="B220" s="20">
        <v>13121</v>
      </c>
      <c r="C220" s="8" t="s">
        <v>3</v>
      </c>
      <c r="D220" s="8" t="s">
        <v>4</v>
      </c>
      <c r="E220" s="6">
        <v>4</v>
      </c>
      <c r="F220" s="6">
        <v>5.2855573089999996</v>
      </c>
    </row>
    <row r="221" spans="1:6" x14ac:dyDescent="0.2">
      <c r="A221" s="20">
        <v>221</v>
      </c>
      <c r="B221" s="20">
        <v>13121</v>
      </c>
      <c r="C221" s="8" t="s">
        <v>3</v>
      </c>
      <c r="D221" s="8" t="s">
        <v>4</v>
      </c>
      <c r="E221" s="6">
        <v>6</v>
      </c>
      <c r="F221" s="6">
        <v>4.3010299959999996</v>
      </c>
    </row>
    <row r="222" spans="1:6" x14ac:dyDescent="0.2">
      <c r="A222" s="20">
        <v>222</v>
      </c>
      <c r="B222" s="20">
        <v>13121</v>
      </c>
      <c r="C222" s="8" t="s">
        <v>3</v>
      </c>
      <c r="D222" s="8" t="s">
        <v>4</v>
      </c>
      <c r="E222" s="6">
        <v>8</v>
      </c>
      <c r="F222" s="6">
        <v>4.0293837779999997</v>
      </c>
    </row>
    <row r="223" spans="1:6" x14ac:dyDescent="0.2">
      <c r="A223" s="20">
        <v>223</v>
      </c>
      <c r="B223" s="20">
        <v>13121</v>
      </c>
      <c r="C223" s="8" t="s">
        <v>3</v>
      </c>
      <c r="D223" s="8" t="s">
        <v>4</v>
      </c>
      <c r="E223" s="6">
        <v>10</v>
      </c>
      <c r="F223" s="6">
        <v>3.361727836</v>
      </c>
    </row>
    <row r="224" spans="1:6" x14ac:dyDescent="0.2">
      <c r="A224" s="20">
        <v>224</v>
      </c>
      <c r="B224" s="20">
        <v>13121</v>
      </c>
      <c r="C224" s="8" t="s">
        <v>5</v>
      </c>
      <c r="D224" s="8" t="s">
        <v>4</v>
      </c>
      <c r="E224" s="6">
        <v>0</v>
      </c>
      <c r="F224" s="6">
        <v>8</v>
      </c>
    </row>
    <row r="225" spans="1:6" x14ac:dyDescent="0.2">
      <c r="A225" s="20">
        <v>225</v>
      </c>
      <c r="B225" s="20">
        <v>13121</v>
      </c>
      <c r="C225" s="8" t="s">
        <v>5</v>
      </c>
      <c r="D225" s="8" t="s">
        <v>4</v>
      </c>
      <c r="E225" s="6">
        <v>2</v>
      </c>
      <c r="F225" s="6">
        <v>6.0128372250000002</v>
      </c>
    </row>
    <row r="226" spans="1:6" x14ac:dyDescent="0.2">
      <c r="A226" s="20">
        <v>226</v>
      </c>
      <c r="B226" s="20">
        <v>13121</v>
      </c>
      <c r="C226" s="8" t="s">
        <v>5</v>
      </c>
      <c r="D226" s="8" t="s">
        <v>4</v>
      </c>
      <c r="E226" s="6">
        <v>4</v>
      </c>
      <c r="F226" s="6">
        <v>4.9867717340000004</v>
      </c>
    </row>
    <row r="227" spans="1:6" x14ac:dyDescent="0.2">
      <c r="A227" s="20">
        <v>227</v>
      </c>
      <c r="B227" s="20">
        <v>13121</v>
      </c>
      <c r="C227" s="8" t="s">
        <v>5</v>
      </c>
      <c r="D227" s="8" t="s">
        <v>4</v>
      </c>
      <c r="E227" s="6">
        <v>6</v>
      </c>
      <c r="F227" s="6">
        <v>3.5185139400000001</v>
      </c>
    </row>
    <row r="228" spans="1:6" x14ac:dyDescent="0.2">
      <c r="A228" s="20">
        <v>228</v>
      </c>
      <c r="B228" s="20">
        <v>13121</v>
      </c>
      <c r="C228" s="8" t="s">
        <v>5</v>
      </c>
      <c r="D228" s="8" t="s">
        <v>4</v>
      </c>
      <c r="E228" s="6">
        <v>8</v>
      </c>
      <c r="F228" s="6">
        <v>3.7781512500000001</v>
      </c>
    </row>
    <row r="229" spans="1:6" x14ac:dyDescent="0.2">
      <c r="A229" s="20">
        <v>229</v>
      </c>
      <c r="B229" s="20">
        <v>13121</v>
      </c>
      <c r="C229" s="8" t="s">
        <v>5</v>
      </c>
      <c r="D229" s="8" t="s">
        <v>4</v>
      </c>
      <c r="E229" s="6">
        <v>10</v>
      </c>
      <c r="F229" s="6">
        <v>3.1139433520000002</v>
      </c>
    </row>
    <row r="230" spans="1:6" x14ac:dyDescent="0.2">
      <c r="A230" s="20">
        <v>230</v>
      </c>
      <c r="B230" s="20">
        <v>13121</v>
      </c>
      <c r="C230" s="8" t="s">
        <v>6</v>
      </c>
      <c r="D230" s="8" t="s">
        <v>4</v>
      </c>
      <c r="E230" s="6">
        <v>0</v>
      </c>
      <c r="F230" s="6">
        <v>8.0413926849999999</v>
      </c>
    </row>
    <row r="231" spans="1:6" x14ac:dyDescent="0.2">
      <c r="A231" s="20">
        <v>231</v>
      </c>
      <c r="B231" s="20">
        <v>13121</v>
      </c>
      <c r="C231" s="8" t="s">
        <v>6</v>
      </c>
      <c r="D231" s="8" t="s">
        <v>4</v>
      </c>
      <c r="E231" s="6">
        <v>2</v>
      </c>
      <c r="F231" s="6">
        <v>5.6720978579999999</v>
      </c>
    </row>
    <row r="232" spans="1:6" x14ac:dyDescent="0.2">
      <c r="A232" s="20">
        <v>232</v>
      </c>
      <c r="B232" s="20">
        <v>13121</v>
      </c>
      <c r="C232" s="8" t="s">
        <v>6</v>
      </c>
      <c r="D232" s="8" t="s">
        <v>4</v>
      </c>
      <c r="E232" s="6">
        <v>4</v>
      </c>
      <c r="F232" s="6">
        <v>4.5682017239999997</v>
      </c>
    </row>
    <row r="233" spans="1:6" x14ac:dyDescent="0.2">
      <c r="A233" s="20">
        <v>233</v>
      </c>
      <c r="B233" s="20">
        <v>13121</v>
      </c>
      <c r="C233" s="8" t="s">
        <v>6</v>
      </c>
      <c r="D233" s="8" t="s">
        <v>4</v>
      </c>
      <c r="E233" s="6">
        <v>6</v>
      </c>
      <c r="F233" s="6">
        <v>3.698970004</v>
      </c>
    </row>
    <row r="234" spans="1:6" x14ac:dyDescent="0.2">
      <c r="A234" s="20">
        <v>234</v>
      </c>
      <c r="B234" s="20">
        <v>13121</v>
      </c>
      <c r="C234" s="8" t="s">
        <v>6</v>
      </c>
      <c r="D234" s="8" t="s">
        <v>4</v>
      </c>
      <c r="E234" s="6">
        <v>8</v>
      </c>
      <c r="F234" s="6">
        <v>3.2304489209999998</v>
      </c>
    </row>
    <row r="235" spans="1:6" x14ac:dyDescent="0.2">
      <c r="A235" s="20">
        <v>235</v>
      </c>
      <c r="B235" s="20">
        <v>13121</v>
      </c>
      <c r="C235" s="8" t="s">
        <v>6</v>
      </c>
      <c r="D235" s="8" t="s">
        <v>4</v>
      </c>
      <c r="E235" s="6">
        <v>10</v>
      </c>
      <c r="F235" s="6">
        <v>2.4771212550000001</v>
      </c>
    </row>
    <row r="236" spans="1:6" x14ac:dyDescent="0.2">
      <c r="A236" s="20">
        <v>236</v>
      </c>
      <c r="B236" s="20">
        <v>13121</v>
      </c>
      <c r="C236" s="8" t="s">
        <v>7</v>
      </c>
      <c r="D236" s="8" t="s">
        <v>4</v>
      </c>
      <c r="E236" s="6">
        <v>0</v>
      </c>
      <c r="F236" s="6">
        <v>8.0248050000000006</v>
      </c>
    </row>
    <row r="237" spans="1:6" x14ac:dyDescent="0.2">
      <c r="A237" s="20">
        <v>237</v>
      </c>
      <c r="B237" s="20">
        <v>13121</v>
      </c>
      <c r="C237" s="8" t="s">
        <v>7</v>
      </c>
      <c r="D237" s="8" t="s">
        <v>4</v>
      </c>
      <c r="E237" s="6">
        <v>2</v>
      </c>
      <c r="F237" s="6">
        <v>5.9358449999999996</v>
      </c>
    </row>
    <row r="238" spans="1:6" x14ac:dyDescent="0.2">
      <c r="A238" s="20">
        <v>238</v>
      </c>
      <c r="B238" s="20">
        <v>13121</v>
      </c>
      <c r="C238" s="8" t="s">
        <v>7</v>
      </c>
      <c r="D238" s="8" t="s">
        <v>4</v>
      </c>
      <c r="E238" s="6">
        <v>4</v>
      </c>
      <c r="F238" s="6">
        <v>4.5045700000000002</v>
      </c>
    </row>
    <row r="239" spans="1:6" x14ac:dyDescent="0.2">
      <c r="A239" s="20">
        <v>239</v>
      </c>
      <c r="B239" s="20">
        <v>13121</v>
      </c>
      <c r="C239" s="8" t="s">
        <v>7</v>
      </c>
      <c r="D239" s="8" t="s">
        <v>4</v>
      </c>
      <c r="E239" s="6">
        <v>6</v>
      </c>
      <c r="F239" s="6">
        <v>3.375702</v>
      </c>
    </row>
    <row r="240" spans="1:6" x14ac:dyDescent="0.2">
      <c r="A240" s="20">
        <v>240</v>
      </c>
      <c r="B240" s="20">
        <v>13121</v>
      </c>
      <c r="C240" s="8" t="s">
        <v>7</v>
      </c>
      <c r="D240" s="8" t="s">
        <v>4</v>
      </c>
      <c r="E240" s="6">
        <v>8</v>
      </c>
      <c r="F240" s="6">
        <v>2.751757</v>
      </c>
    </row>
    <row r="241" spans="1:6" x14ac:dyDescent="0.2">
      <c r="A241" s="20">
        <v>241</v>
      </c>
      <c r="B241" s="20">
        <v>13121</v>
      </c>
      <c r="C241" s="8" t="s">
        <v>7</v>
      </c>
      <c r="D241" s="8" t="s">
        <v>4</v>
      </c>
      <c r="E241" s="6">
        <v>10</v>
      </c>
      <c r="F241" s="6">
        <v>2.8890760000000002</v>
      </c>
    </row>
    <row r="242" spans="1:6" x14ac:dyDescent="0.2">
      <c r="A242" s="20">
        <v>242</v>
      </c>
      <c r="B242" s="20">
        <v>13121</v>
      </c>
      <c r="C242" s="8" t="s">
        <v>8</v>
      </c>
      <c r="D242" s="8" t="s">
        <v>4</v>
      </c>
      <c r="E242" s="6">
        <v>0</v>
      </c>
      <c r="F242" s="6">
        <v>7.9226080000000003</v>
      </c>
    </row>
    <row r="243" spans="1:6" x14ac:dyDescent="0.2">
      <c r="A243" s="20">
        <v>243</v>
      </c>
      <c r="B243" s="20">
        <v>13121</v>
      </c>
      <c r="C243" s="8" t="s">
        <v>8</v>
      </c>
      <c r="D243" s="8" t="s">
        <v>4</v>
      </c>
      <c r="E243" s="6">
        <v>2</v>
      </c>
      <c r="F243" s="6">
        <v>5.346158</v>
      </c>
    </row>
    <row r="244" spans="1:6" x14ac:dyDescent="0.2">
      <c r="A244" s="20">
        <v>244</v>
      </c>
      <c r="B244" s="20">
        <v>13121</v>
      </c>
      <c r="C244" s="8" t="s">
        <v>8</v>
      </c>
      <c r="D244" s="8" t="s">
        <v>4</v>
      </c>
      <c r="E244" s="6">
        <v>4</v>
      </c>
      <c r="F244" s="6">
        <v>3.9068849999999999</v>
      </c>
    </row>
    <row r="245" spans="1:6" x14ac:dyDescent="0.2">
      <c r="A245" s="20">
        <v>245</v>
      </c>
      <c r="B245" s="20">
        <v>13121</v>
      </c>
      <c r="C245" s="8" t="s">
        <v>8</v>
      </c>
      <c r="D245" s="8" t="s">
        <v>4</v>
      </c>
      <c r="E245" s="6">
        <v>6</v>
      </c>
      <c r="F245" s="6">
        <v>3.6895560000000001</v>
      </c>
    </row>
    <row r="246" spans="1:6" x14ac:dyDescent="0.2">
      <c r="A246" s="20">
        <v>246</v>
      </c>
      <c r="B246" s="20">
        <v>13121</v>
      </c>
      <c r="C246" s="8" t="s">
        <v>8</v>
      </c>
      <c r="D246" s="8" t="s">
        <v>4</v>
      </c>
      <c r="E246" s="6">
        <v>8</v>
      </c>
      <c r="F246" s="6">
        <v>3.591065</v>
      </c>
    </row>
    <row r="247" spans="1:6" x14ac:dyDescent="0.2">
      <c r="A247" s="20">
        <v>247</v>
      </c>
      <c r="B247" s="20">
        <v>13121</v>
      </c>
      <c r="C247" s="8" t="s">
        <v>8</v>
      </c>
      <c r="D247" s="8" t="s">
        <v>4</v>
      </c>
      <c r="E247" s="6">
        <v>10</v>
      </c>
      <c r="F247" s="6">
        <v>2.9225490000000001</v>
      </c>
    </row>
    <row r="248" spans="1:6" x14ac:dyDescent="0.2">
      <c r="A248" s="20">
        <v>248</v>
      </c>
      <c r="B248" s="20">
        <v>13121</v>
      </c>
      <c r="C248" s="8" t="s">
        <v>9</v>
      </c>
      <c r="D248" s="8" t="s">
        <v>4</v>
      </c>
      <c r="E248" s="6">
        <v>0</v>
      </c>
      <c r="F248" s="6">
        <v>8.0275949999999998</v>
      </c>
    </row>
    <row r="249" spans="1:6" x14ac:dyDescent="0.2">
      <c r="A249" s="20">
        <v>249</v>
      </c>
      <c r="B249" s="20">
        <v>13121</v>
      </c>
      <c r="C249" s="8" t="s">
        <v>9</v>
      </c>
      <c r="D249" s="8" t="s">
        <v>4</v>
      </c>
      <c r="E249" s="6">
        <v>2</v>
      </c>
      <c r="F249" s="6">
        <v>6.1766779999999999</v>
      </c>
    </row>
    <row r="250" spans="1:6" x14ac:dyDescent="0.2">
      <c r="A250" s="20">
        <v>250</v>
      </c>
      <c r="B250" s="20">
        <v>13121</v>
      </c>
      <c r="C250" s="8" t="s">
        <v>9</v>
      </c>
      <c r="D250" s="8" t="s">
        <v>4</v>
      </c>
      <c r="E250" s="6">
        <v>4</v>
      </c>
      <c r="F250" s="6">
        <v>4.9468439999999996</v>
      </c>
    </row>
    <row r="251" spans="1:6" x14ac:dyDescent="0.2">
      <c r="A251" s="20">
        <v>251</v>
      </c>
      <c r="B251" s="20">
        <v>13121</v>
      </c>
      <c r="C251" s="8" t="s">
        <v>9</v>
      </c>
      <c r="D251" s="8" t="s">
        <v>4</v>
      </c>
      <c r="E251" s="6">
        <v>6</v>
      </c>
      <c r="F251" s="6">
        <v>3.8395049999999999</v>
      </c>
    </row>
    <row r="252" spans="1:6" x14ac:dyDescent="0.2">
      <c r="A252" s="20">
        <v>252</v>
      </c>
      <c r="B252" s="20">
        <v>13121</v>
      </c>
      <c r="C252" s="8" t="s">
        <v>9</v>
      </c>
      <c r="D252" s="8" t="s">
        <v>4</v>
      </c>
      <c r="E252" s="6">
        <v>8</v>
      </c>
      <c r="F252" s="6">
        <v>3.6793279999999999</v>
      </c>
    </row>
    <row r="253" spans="1:6" x14ac:dyDescent="0.2">
      <c r="A253" s="20">
        <v>253</v>
      </c>
      <c r="B253" s="20">
        <v>13121</v>
      </c>
      <c r="C253" s="8" t="s">
        <v>9</v>
      </c>
      <c r="D253" s="8" t="s">
        <v>4</v>
      </c>
      <c r="E253" s="6">
        <v>10</v>
      </c>
      <c r="F253" s="6">
        <v>2.984264</v>
      </c>
    </row>
    <row r="254" spans="1:6" x14ac:dyDescent="0.2">
      <c r="A254" s="20">
        <v>254</v>
      </c>
      <c r="B254" s="20">
        <v>13126</v>
      </c>
      <c r="C254" s="8" t="s">
        <v>3</v>
      </c>
      <c r="D254" s="8" t="s">
        <v>4</v>
      </c>
      <c r="E254" s="6">
        <v>0</v>
      </c>
      <c r="F254" s="6">
        <v>8.2379999999999995</v>
      </c>
    </row>
    <row r="255" spans="1:6" x14ac:dyDescent="0.2">
      <c r="A255" s="20">
        <v>255</v>
      </c>
      <c r="B255" s="20">
        <v>13126</v>
      </c>
      <c r="C255" s="8" t="s">
        <v>3</v>
      </c>
      <c r="D255" s="8" t="s">
        <v>4</v>
      </c>
      <c r="E255" s="6">
        <v>2</v>
      </c>
      <c r="F255" s="6">
        <v>7.4314</v>
      </c>
    </row>
    <row r="256" spans="1:6" x14ac:dyDescent="0.2">
      <c r="A256" s="20">
        <v>256</v>
      </c>
      <c r="B256" s="20">
        <v>13126</v>
      </c>
      <c r="C256" s="8" t="s">
        <v>3</v>
      </c>
      <c r="D256" s="8" t="s">
        <v>4</v>
      </c>
      <c r="E256" s="6">
        <v>4</v>
      </c>
      <c r="F256" s="6">
        <v>6.2122000000000002</v>
      </c>
    </row>
    <row r="257" spans="1:6" x14ac:dyDescent="0.2">
      <c r="A257" s="20">
        <v>257</v>
      </c>
      <c r="B257" s="20">
        <v>13126</v>
      </c>
      <c r="C257" s="8" t="s">
        <v>3</v>
      </c>
      <c r="D257" s="8" t="s">
        <v>4</v>
      </c>
      <c r="E257" s="6">
        <v>6</v>
      </c>
      <c r="F257" s="6">
        <v>4.4314</v>
      </c>
    </row>
    <row r="258" spans="1:6" x14ac:dyDescent="0.2">
      <c r="A258" s="20">
        <v>258</v>
      </c>
      <c r="B258" s="20">
        <v>13126</v>
      </c>
      <c r="C258" s="8" t="s">
        <v>3</v>
      </c>
      <c r="D258" s="8" t="s">
        <v>4</v>
      </c>
      <c r="E258" s="6">
        <v>8</v>
      </c>
      <c r="F258" s="6">
        <v>3.6720999999999999</v>
      </c>
    </row>
    <row r="259" spans="1:6" x14ac:dyDescent="0.2">
      <c r="A259" s="20">
        <v>259</v>
      </c>
      <c r="B259" s="20">
        <v>13126</v>
      </c>
      <c r="C259" s="8" t="s">
        <v>3</v>
      </c>
      <c r="D259" s="8" t="s">
        <v>4</v>
      </c>
      <c r="E259" s="6">
        <v>10</v>
      </c>
      <c r="F259" s="6">
        <v>3.3616999999999999</v>
      </c>
    </row>
    <row r="260" spans="1:6" x14ac:dyDescent="0.2">
      <c r="A260" s="20">
        <v>260</v>
      </c>
      <c r="B260" s="20">
        <v>13126</v>
      </c>
      <c r="C260" s="8" t="s">
        <v>5</v>
      </c>
      <c r="D260" s="8" t="s">
        <v>4</v>
      </c>
      <c r="E260" s="6">
        <v>0</v>
      </c>
      <c r="F260" s="6">
        <v>8.1239000000000008</v>
      </c>
    </row>
    <row r="261" spans="1:6" x14ac:dyDescent="0.2">
      <c r="A261" s="20">
        <v>261</v>
      </c>
      <c r="B261" s="20">
        <v>13126</v>
      </c>
      <c r="C261" s="8" t="s">
        <v>5</v>
      </c>
      <c r="D261" s="8" t="s">
        <v>4</v>
      </c>
      <c r="E261" s="6">
        <v>2</v>
      </c>
      <c r="F261" s="6">
        <v>7.1847000000000003</v>
      </c>
    </row>
    <row r="262" spans="1:6" x14ac:dyDescent="0.2">
      <c r="A262" s="20">
        <v>262</v>
      </c>
      <c r="B262" s="20">
        <v>13126</v>
      </c>
      <c r="C262" s="8" t="s">
        <v>5</v>
      </c>
      <c r="D262" s="8" t="s">
        <v>4</v>
      </c>
      <c r="E262" s="6">
        <v>4</v>
      </c>
      <c r="F262" s="6">
        <v>5.5682</v>
      </c>
    </row>
    <row r="263" spans="1:6" x14ac:dyDescent="0.2">
      <c r="A263" s="20">
        <v>263</v>
      </c>
      <c r="B263" s="20">
        <v>13126</v>
      </c>
      <c r="C263" s="8" t="s">
        <v>5</v>
      </c>
      <c r="D263" s="8" t="s">
        <v>4</v>
      </c>
      <c r="E263" s="6">
        <v>6</v>
      </c>
      <c r="F263" s="6">
        <v>3.7993000000000001</v>
      </c>
    </row>
    <row r="264" spans="1:6" x14ac:dyDescent="0.2">
      <c r="A264" s="20">
        <v>264</v>
      </c>
      <c r="B264" s="20">
        <v>13126</v>
      </c>
      <c r="C264" s="8" t="s">
        <v>5</v>
      </c>
      <c r="D264" s="8" t="s">
        <v>4</v>
      </c>
      <c r="E264" s="6">
        <v>8</v>
      </c>
      <c r="F264" s="6">
        <v>4.0128000000000004</v>
      </c>
    </row>
    <row r="265" spans="1:6" x14ac:dyDescent="0.2">
      <c r="A265" s="20">
        <v>265</v>
      </c>
      <c r="B265" s="20">
        <v>13126</v>
      </c>
      <c r="C265" s="8" t="s">
        <v>5</v>
      </c>
      <c r="D265" s="8" t="s">
        <v>4</v>
      </c>
      <c r="E265" s="6">
        <v>10</v>
      </c>
      <c r="F265" s="6">
        <v>3.1139000000000001</v>
      </c>
    </row>
    <row r="266" spans="1:6" x14ac:dyDescent="0.2">
      <c r="A266" s="20">
        <v>266</v>
      </c>
      <c r="B266" s="20">
        <v>13126</v>
      </c>
      <c r="C266" s="8" t="s">
        <v>6</v>
      </c>
      <c r="D266" s="8" t="s">
        <v>4</v>
      </c>
      <c r="E266" s="6">
        <v>0</v>
      </c>
      <c r="F266" s="6">
        <v>7.9394999999999998</v>
      </c>
    </row>
    <row r="267" spans="1:6" x14ac:dyDescent="0.2">
      <c r="A267" s="20">
        <v>267</v>
      </c>
      <c r="B267" s="20">
        <v>13126</v>
      </c>
      <c r="C267" s="8" t="s">
        <v>6</v>
      </c>
      <c r="D267" s="8" t="s">
        <v>4</v>
      </c>
      <c r="E267" s="6">
        <v>2</v>
      </c>
      <c r="F267" s="6">
        <v>7.0530999999999997</v>
      </c>
    </row>
    <row r="268" spans="1:6" x14ac:dyDescent="0.2">
      <c r="A268" s="20">
        <v>268</v>
      </c>
      <c r="B268" s="20">
        <v>13126</v>
      </c>
      <c r="C268" s="8" t="s">
        <v>6</v>
      </c>
      <c r="D268" s="8" t="s">
        <v>4</v>
      </c>
      <c r="E268" s="6">
        <v>4</v>
      </c>
      <c r="F268" s="6">
        <v>5.9031000000000002</v>
      </c>
    </row>
    <row r="269" spans="1:6" x14ac:dyDescent="0.2">
      <c r="A269" s="20">
        <v>269</v>
      </c>
      <c r="B269" s="20">
        <v>13126</v>
      </c>
      <c r="C269" s="8" t="s">
        <v>6</v>
      </c>
      <c r="D269" s="8" t="s">
        <v>4</v>
      </c>
      <c r="E269" s="6">
        <v>6</v>
      </c>
      <c r="F269" s="6">
        <v>3.6720999999999999</v>
      </c>
    </row>
    <row r="270" spans="1:6" x14ac:dyDescent="0.2">
      <c r="A270" s="20">
        <v>270</v>
      </c>
      <c r="B270" s="20">
        <v>13126</v>
      </c>
      <c r="C270" s="8" t="s">
        <v>6</v>
      </c>
      <c r="D270" s="8" t="s">
        <v>4</v>
      </c>
      <c r="E270" s="6">
        <v>8</v>
      </c>
      <c r="F270" s="6">
        <v>3.3010000000000002</v>
      </c>
    </row>
    <row r="271" spans="1:6" x14ac:dyDescent="0.2">
      <c r="A271" s="20">
        <v>271</v>
      </c>
      <c r="B271" s="20">
        <v>13126</v>
      </c>
      <c r="C271" s="8" t="s">
        <v>6</v>
      </c>
      <c r="D271" s="8" t="s">
        <v>4</v>
      </c>
      <c r="E271" s="6">
        <v>10</v>
      </c>
      <c r="F271" s="6">
        <v>2.8451</v>
      </c>
    </row>
    <row r="272" spans="1:6" x14ac:dyDescent="0.2">
      <c r="A272" s="20">
        <v>272</v>
      </c>
      <c r="B272" s="20">
        <v>13136</v>
      </c>
      <c r="C272" s="8" t="s">
        <v>3</v>
      </c>
      <c r="D272" s="8" t="s">
        <v>4</v>
      </c>
      <c r="E272" s="6">
        <v>0</v>
      </c>
      <c r="F272" s="6">
        <v>8.0681999999999992</v>
      </c>
    </row>
    <row r="273" spans="1:6" x14ac:dyDescent="0.2">
      <c r="A273" s="20">
        <v>273</v>
      </c>
      <c r="B273" s="20">
        <v>13136</v>
      </c>
      <c r="C273" s="8" t="s">
        <v>3</v>
      </c>
      <c r="D273" s="8" t="s">
        <v>4</v>
      </c>
      <c r="E273" s="6">
        <v>2</v>
      </c>
      <c r="F273" s="6">
        <v>7.5185000000000004</v>
      </c>
    </row>
    <row r="274" spans="1:6" x14ac:dyDescent="0.2">
      <c r="A274" s="20">
        <v>274</v>
      </c>
      <c r="B274" s="20">
        <v>13136</v>
      </c>
      <c r="C274" s="8" t="s">
        <v>3</v>
      </c>
      <c r="D274" s="8" t="s">
        <v>4</v>
      </c>
      <c r="E274" s="6">
        <v>4</v>
      </c>
      <c r="F274" s="6">
        <v>6.8864999999999998</v>
      </c>
    </row>
    <row r="275" spans="1:6" x14ac:dyDescent="0.2">
      <c r="A275" s="20">
        <v>275</v>
      </c>
      <c r="B275" s="20">
        <v>13136</v>
      </c>
      <c r="C275" s="8" t="s">
        <v>3</v>
      </c>
      <c r="D275" s="8" t="s">
        <v>4</v>
      </c>
      <c r="E275" s="6">
        <v>6</v>
      </c>
      <c r="F275" s="6">
        <v>5.4771000000000001</v>
      </c>
    </row>
    <row r="276" spans="1:6" x14ac:dyDescent="0.2">
      <c r="A276" s="20">
        <v>276</v>
      </c>
      <c r="B276" s="20">
        <v>13136</v>
      </c>
      <c r="C276" s="8" t="s">
        <v>3</v>
      </c>
      <c r="D276" s="8" t="s">
        <v>4</v>
      </c>
      <c r="E276" s="6">
        <v>8</v>
      </c>
      <c r="F276" s="6">
        <v>3.2303999999999999</v>
      </c>
    </row>
    <row r="277" spans="1:6" x14ac:dyDescent="0.2">
      <c r="A277" s="20">
        <v>277</v>
      </c>
      <c r="B277" s="20">
        <v>13136</v>
      </c>
      <c r="C277" s="8" t="s">
        <v>3</v>
      </c>
      <c r="D277" s="8" t="s">
        <v>4</v>
      </c>
      <c r="E277" s="6">
        <v>10</v>
      </c>
      <c r="F277" s="6">
        <v>2.8451</v>
      </c>
    </row>
    <row r="278" spans="1:6" x14ac:dyDescent="0.2">
      <c r="A278" s="20">
        <v>278</v>
      </c>
      <c r="B278" s="20">
        <v>13136</v>
      </c>
      <c r="C278" s="8" t="s">
        <v>5</v>
      </c>
      <c r="D278" s="8" t="s">
        <v>4</v>
      </c>
      <c r="E278" s="6">
        <v>0</v>
      </c>
      <c r="F278" s="6">
        <v>8.2788000000000004</v>
      </c>
    </row>
    <row r="279" spans="1:6" x14ac:dyDescent="0.2">
      <c r="A279" s="20">
        <v>279</v>
      </c>
      <c r="B279" s="20">
        <v>13136</v>
      </c>
      <c r="C279" s="8" t="s">
        <v>5</v>
      </c>
      <c r="D279" s="8" t="s">
        <v>4</v>
      </c>
      <c r="E279" s="6">
        <v>2</v>
      </c>
      <c r="F279" s="6">
        <v>7.2625000000000002</v>
      </c>
    </row>
    <row r="280" spans="1:6" x14ac:dyDescent="0.2">
      <c r="A280" s="20">
        <v>280</v>
      </c>
      <c r="B280" s="20">
        <v>13136</v>
      </c>
      <c r="C280" s="8" t="s">
        <v>5</v>
      </c>
      <c r="D280" s="8" t="s">
        <v>4</v>
      </c>
      <c r="E280" s="6">
        <v>4</v>
      </c>
      <c r="F280" s="6">
        <v>6.2304000000000004</v>
      </c>
    </row>
    <row r="281" spans="1:6" x14ac:dyDescent="0.2">
      <c r="A281" s="20">
        <v>281</v>
      </c>
      <c r="B281" s="20">
        <v>13136</v>
      </c>
      <c r="C281" s="8" t="s">
        <v>5</v>
      </c>
      <c r="D281" s="8" t="s">
        <v>4</v>
      </c>
      <c r="E281" s="6">
        <v>6</v>
      </c>
      <c r="F281" s="6">
        <v>4.3616999999999999</v>
      </c>
    </row>
    <row r="282" spans="1:6" x14ac:dyDescent="0.2">
      <c r="A282" s="20">
        <v>282</v>
      </c>
      <c r="B282" s="20">
        <v>13136</v>
      </c>
      <c r="C282" s="8" t="s">
        <v>5</v>
      </c>
      <c r="D282" s="8" t="s">
        <v>4</v>
      </c>
      <c r="E282" s="6">
        <v>8</v>
      </c>
      <c r="F282" s="6">
        <v>3.7782</v>
      </c>
    </row>
    <row r="283" spans="1:6" x14ac:dyDescent="0.2">
      <c r="A283" s="20">
        <v>283</v>
      </c>
      <c r="B283" s="20">
        <v>13136</v>
      </c>
      <c r="C283" s="8" t="s">
        <v>5</v>
      </c>
      <c r="D283" s="8" t="s">
        <v>4</v>
      </c>
      <c r="E283" s="6">
        <v>10</v>
      </c>
      <c r="F283" s="6">
        <v>3.2303999999999999</v>
      </c>
    </row>
    <row r="284" spans="1:6" x14ac:dyDescent="0.2">
      <c r="A284" s="20">
        <v>284</v>
      </c>
      <c r="B284" s="20">
        <v>13136</v>
      </c>
      <c r="C284" s="8" t="s">
        <v>6</v>
      </c>
      <c r="D284" s="8" t="s">
        <v>4</v>
      </c>
      <c r="E284" s="6">
        <v>0</v>
      </c>
      <c r="F284" s="6">
        <v>8.2121999999999993</v>
      </c>
    </row>
    <row r="285" spans="1:6" x14ac:dyDescent="0.2">
      <c r="A285" s="20">
        <v>285</v>
      </c>
      <c r="B285" s="20">
        <v>13136</v>
      </c>
      <c r="C285" s="8" t="s">
        <v>6</v>
      </c>
      <c r="D285" s="8" t="s">
        <v>4</v>
      </c>
      <c r="E285" s="6">
        <v>2</v>
      </c>
      <c r="F285" s="6">
        <v>7.7992999999999997</v>
      </c>
    </row>
    <row r="286" spans="1:6" x14ac:dyDescent="0.2">
      <c r="A286" s="20">
        <v>286</v>
      </c>
      <c r="B286" s="20">
        <v>13136</v>
      </c>
      <c r="C286" s="8" t="s">
        <v>6</v>
      </c>
      <c r="D286" s="8" t="s">
        <v>4</v>
      </c>
      <c r="E286" s="6">
        <v>4</v>
      </c>
      <c r="F286" s="6">
        <v>6.7992999999999997</v>
      </c>
    </row>
    <row r="287" spans="1:6" x14ac:dyDescent="0.2">
      <c r="A287" s="20">
        <v>287</v>
      </c>
      <c r="B287" s="20">
        <v>13136</v>
      </c>
      <c r="C287" s="8" t="s">
        <v>6</v>
      </c>
      <c r="D287" s="8" t="s">
        <v>4</v>
      </c>
      <c r="E287" s="6">
        <v>6</v>
      </c>
      <c r="F287" s="6">
        <v>5.0414000000000003</v>
      </c>
    </row>
    <row r="288" spans="1:6" x14ac:dyDescent="0.2">
      <c r="A288" s="20">
        <v>288</v>
      </c>
      <c r="B288" s="20">
        <v>13136</v>
      </c>
      <c r="C288" s="8" t="s">
        <v>6</v>
      </c>
      <c r="D288" s="8" t="s">
        <v>4</v>
      </c>
      <c r="E288" s="6">
        <v>8</v>
      </c>
      <c r="F288" s="6">
        <v>3.6335000000000002</v>
      </c>
    </row>
    <row r="289" spans="1:6" x14ac:dyDescent="0.2">
      <c r="A289" s="20">
        <v>289</v>
      </c>
      <c r="B289" s="20">
        <v>13136</v>
      </c>
      <c r="C289" s="8" t="s">
        <v>6</v>
      </c>
      <c r="D289" s="8" t="s">
        <v>4</v>
      </c>
      <c r="E289" s="6">
        <v>10</v>
      </c>
      <c r="F289" s="6">
        <v>3</v>
      </c>
    </row>
    <row r="290" spans="1:6" x14ac:dyDescent="0.2">
      <c r="A290" s="20">
        <v>290</v>
      </c>
      <c r="B290" s="20">
        <v>13163</v>
      </c>
      <c r="C290" s="8" t="s">
        <v>3</v>
      </c>
      <c r="D290" s="8" t="s">
        <v>4</v>
      </c>
      <c r="E290" s="6">
        <v>0</v>
      </c>
      <c r="F290" s="6">
        <v>8</v>
      </c>
    </row>
    <row r="291" spans="1:6" x14ac:dyDescent="0.2">
      <c r="A291" s="20">
        <v>291</v>
      </c>
      <c r="B291" s="20">
        <v>13163</v>
      </c>
      <c r="C291" s="8" t="s">
        <v>3</v>
      </c>
      <c r="D291" s="8" t="s">
        <v>4</v>
      </c>
      <c r="E291" s="6">
        <v>2</v>
      </c>
      <c r="F291" s="6">
        <v>7.1673</v>
      </c>
    </row>
    <row r="292" spans="1:6" x14ac:dyDescent="0.2">
      <c r="A292" s="20">
        <v>292</v>
      </c>
      <c r="B292" s="20">
        <v>13163</v>
      </c>
      <c r="C292" s="8" t="s">
        <v>3</v>
      </c>
      <c r="D292" s="8" t="s">
        <v>4</v>
      </c>
      <c r="E292" s="6">
        <v>4</v>
      </c>
      <c r="F292" s="6">
        <v>6.2788000000000004</v>
      </c>
    </row>
    <row r="293" spans="1:6" x14ac:dyDescent="0.2">
      <c r="A293" s="20">
        <v>293</v>
      </c>
      <c r="B293" s="20">
        <v>13163</v>
      </c>
      <c r="C293" s="8" t="s">
        <v>3</v>
      </c>
      <c r="D293" s="8" t="s">
        <v>4</v>
      </c>
      <c r="E293" s="6">
        <v>6</v>
      </c>
      <c r="F293" s="6">
        <v>5.2855999999999996</v>
      </c>
    </row>
    <row r="294" spans="1:6" x14ac:dyDescent="0.2">
      <c r="A294" s="20">
        <v>294</v>
      </c>
      <c r="B294" s="20">
        <v>13163</v>
      </c>
      <c r="C294" s="8" t="s">
        <v>3</v>
      </c>
      <c r="D294" s="8" t="s">
        <v>4</v>
      </c>
      <c r="E294" s="6">
        <v>8</v>
      </c>
      <c r="F294" s="6">
        <v>4.0530999999999997</v>
      </c>
    </row>
    <row r="295" spans="1:6" x14ac:dyDescent="0.2">
      <c r="A295" s="20">
        <v>295</v>
      </c>
      <c r="B295" s="20">
        <v>13163</v>
      </c>
      <c r="C295" s="8" t="s">
        <v>3</v>
      </c>
      <c r="D295" s="8" t="s">
        <v>4</v>
      </c>
      <c r="E295" s="6">
        <v>10</v>
      </c>
      <c r="F295" s="6">
        <v>3</v>
      </c>
    </row>
    <row r="296" spans="1:6" x14ac:dyDescent="0.2">
      <c r="A296" s="20">
        <v>296</v>
      </c>
      <c r="B296" s="20">
        <v>13163</v>
      </c>
      <c r="C296" s="8" t="s">
        <v>5</v>
      </c>
      <c r="D296" s="8" t="s">
        <v>4</v>
      </c>
      <c r="E296" s="6">
        <v>0</v>
      </c>
      <c r="F296" s="6">
        <v>8.1037999999999997</v>
      </c>
    </row>
    <row r="297" spans="1:6" x14ac:dyDescent="0.2">
      <c r="A297" s="20">
        <v>297</v>
      </c>
      <c r="B297" s="20">
        <v>13163</v>
      </c>
      <c r="C297" s="8" t="s">
        <v>5</v>
      </c>
      <c r="D297" s="8" t="s">
        <v>4</v>
      </c>
      <c r="E297" s="6">
        <v>2</v>
      </c>
      <c r="F297" s="6">
        <v>7.5185000000000004</v>
      </c>
    </row>
    <row r="298" spans="1:6" x14ac:dyDescent="0.2">
      <c r="A298" s="20">
        <v>298</v>
      </c>
      <c r="B298" s="20">
        <v>13163</v>
      </c>
      <c r="C298" s="8" t="s">
        <v>5</v>
      </c>
      <c r="D298" s="8" t="s">
        <v>4</v>
      </c>
      <c r="E298" s="6">
        <v>4</v>
      </c>
      <c r="F298" s="6">
        <v>6.4771000000000001</v>
      </c>
    </row>
    <row r="299" spans="1:6" x14ac:dyDescent="0.2">
      <c r="A299" s="20">
        <v>299</v>
      </c>
      <c r="B299" s="20">
        <v>13163</v>
      </c>
      <c r="C299" s="8" t="s">
        <v>5</v>
      </c>
      <c r="D299" s="8" t="s">
        <v>4</v>
      </c>
      <c r="E299" s="6">
        <v>6</v>
      </c>
      <c r="F299" s="6">
        <v>4.7558999999999996</v>
      </c>
    </row>
    <row r="300" spans="1:6" x14ac:dyDescent="0.2">
      <c r="A300" s="20">
        <v>300</v>
      </c>
      <c r="B300" s="20">
        <v>13163</v>
      </c>
      <c r="C300" s="8" t="s">
        <v>5</v>
      </c>
      <c r="D300" s="8" t="s">
        <v>4</v>
      </c>
      <c r="E300" s="6">
        <v>8</v>
      </c>
      <c r="F300" s="6">
        <v>3.6989999999999998</v>
      </c>
    </row>
    <row r="301" spans="1:6" x14ac:dyDescent="0.2">
      <c r="A301" s="20">
        <v>301</v>
      </c>
      <c r="B301" s="20">
        <v>13163</v>
      </c>
      <c r="C301" s="8" t="s">
        <v>5</v>
      </c>
      <c r="D301" s="8" t="s">
        <v>4</v>
      </c>
      <c r="E301" s="6">
        <v>10</v>
      </c>
      <c r="F301" s="6">
        <v>3.6335000000000002</v>
      </c>
    </row>
    <row r="302" spans="1:6" x14ac:dyDescent="0.2">
      <c r="A302" s="20">
        <v>302</v>
      </c>
      <c r="B302" s="20">
        <v>13163</v>
      </c>
      <c r="C302" s="8" t="s">
        <v>6</v>
      </c>
      <c r="D302" s="8" t="s">
        <v>4</v>
      </c>
      <c r="E302" s="6">
        <v>0</v>
      </c>
      <c r="F302" s="6">
        <v>7.9191000000000003</v>
      </c>
    </row>
    <row r="303" spans="1:6" x14ac:dyDescent="0.2">
      <c r="A303" s="20">
        <v>303</v>
      </c>
      <c r="B303" s="20">
        <v>13163</v>
      </c>
      <c r="C303" s="8" t="s">
        <v>6</v>
      </c>
      <c r="D303" s="8" t="s">
        <v>4</v>
      </c>
      <c r="E303" s="6">
        <v>2</v>
      </c>
      <c r="F303" s="6">
        <v>7.5185000000000004</v>
      </c>
    </row>
    <row r="304" spans="1:6" x14ac:dyDescent="0.2">
      <c r="A304" s="20">
        <v>304</v>
      </c>
      <c r="B304" s="20">
        <v>13163</v>
      </c>
      <c r="C304" s="8" t="s">
        <v>6</v>
      </c>
      <c r="D304" s="8" t="s">
        <v>4</v>
      </c>
      <c r="E304" s="6">
        <v>4</v>
      </c>
      <c r="F304" s="6">
        <v>6.6721000000000004</v>
      </c>
    </row>
    <row r="305" spans="1:6" x14ac:dyDescent="0.2">
      <c r="A305" s="20">
        <v>305</v>
      </c>
      <c r="B305" s="20">
        <v>13163</v>
      </c>
      <c r="C305" s="8" t="s">
        <v>6</v>
      </c>
      <c r="D305" s="8" t="s">
        <v>4</v>
      </c>
      <c r="E305" s="6">
        <v>6</v>
      </c>
      <c r="F305" s="6">
        <v>5.3010000000000002</v>
      </c>
    </row>
    <row r="306" spans="1:6" x14ac:dyDescent="0.2">
      <c r="A306" s="20">
        <v>306</v>
      </c>
      <c r="B306" s="20">
        <v>13163</v>
      </c>
      <c r="C306" s="8" t="s">
        <v>6</v>
      </c>
      <c r="D306" s="8" t="s">
        <v>4</v>
      </c>
      <c r="E306" s="6">
        <v>8</v>
      </c>
      <c r="F306" s="6">
        <v>3.9685000000000001</v>
      </c>
    </row>
    <row r="307" spans="1:6" x14ac:dyDescent="0.2">
      <c r="A307" s="20">
        <v>307</v>
      </c>
      <c r="B307" s="20">
        <v>13163</v>
      </c>
      <c r="C307" s="8" t="s">
        <v>6</v>
      </c>
      <c r="D307" s="8" t="s">
        <v>4</v>
      </c>
      <c r="E307" s="6">
        <v>10</v>
      </c>
      <c r="F307" s="6">
        <v>3.6335000000000002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41"/>
  <sheetViews>
    <sheetView topLeftCell="E1" zoomScale="90" zoomScaleNormal="90" workbookViewId="0"/>
  </sheetViews>
  <sheetFormatPr defaultRowHeight="12.75" x14ac:dyDescent="0.2"/>
  <cols>
    <col min="1" max="1" width="9.140625" style="8"/>
    <col min="2" max="3" width="9.85546875" style="8" customWidth="1"/>
    <col min="4" max="4" width="9.140625" style="8"/>
    <col min="5" max="5" width="9.140625" style="6"/>
    <col min="6" max="6" width="18.85546875" style="6" bestFit="1" customWidth="1"/>
    <col min="7" max="13" width="9.140625" style="6"/>
    <col min="14" max="16384" width="9.140625" style="1"/>
  </cols>
  <sheetData>
    <row r="1" spans="1:52" ht="24" customHeight="1" x14ac:dyDescent="0.2">
      <c r="A1" s="3" t="s">
        <v>2</v>
      </c>
      <c r="B1" s="4" t="s">
        <v>12</v>
      </c>
      <c r="C1" s="4" t="s">
        <v>13</v>
      </c>
      <c r="D1" s="5" t="s">
        <v>14</v>
      </c>
      <c r="F1" s="7" t="s">
        <v>16</v>
      </c>
      <c r="G1" s="7" t="s">
        <v>17</v>
      </c>
      <c r="H1" s="7" t="s">
        <v>29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x14ac:dyDescent="0.2">
      <c r="A2" s="8">
        <v>0</v>
      </c>
      <c r="B2" s="8">
        <v>8.1959</v>
      </c>
      <c r="C2" s="8">
        <f t="shared" ref="C2:C37" si="0" xml:space="preserve"> LOG((10^$G$5 - 10^$G$4) * EXP(-$G$3 *A2 ) * ( EXP($G$3 * $G$2))/(1+(EXP($G$3 * $G$2) - 1) *EXP(-$G$3*A2))+ 10^$G$4)</f>
        <v>8.1848804373423665</v>
      </c>
      <c r="D2" s="8">
        <f t="shared" ref="D2:D37" si="1" xml:space="preserve"> (B2 - C2)^2</f>
        <v>1.2143076116551038E-4</v>
      </c>
      <c r="F2" s="6" t="s">
        <v>52</v>
      </c>
      <c r="G2" s="6">
        <v>1.5208516389858828</v>
      </c>
      <c r="H2" s="6">
        <v>0.21298881387729962</v>
      </c>
      <c r="L2" s="9" t="s">
        <v>30</v>
      </c>
      <c r="M2" s="6">
        <v>6.4617739474868999E-2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x14ac:dyDescent="0.2">
      <c r="A3" s="8">
        <v>2</v>
      </c>
      <c r="B3" s="8">
        <v>7.6989999999999998</v>
      </c>
      <c r="C3" s="8">
        <f t="shared" si="0"/>
        <v>7.6143784753376309</v>
      </c>
      <c r="D3" s="8">
        <f t="shared" si="1"/>
        <v>7.1608024361839153E-3</v>
      </c>
      <c r="F3" s="6" t="s">
        <v>18</v>
      </c>
      <c r="G3" s="6">
        <v>2.1185409836257363</v>
      </c>
      <c r="H3" s="6">
        <v>0.10799890012143037</v>
      </c>
      <c r="L3" s="9" t="s">
        <v>33</v>
      </c>
      <c r="M3" s="6">
        <f>SQRT(M2)</f>
        <v>0.25420019566253094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x14ac:dyDescent="0.2">
      <c r="A4" s="8">
        <v>4</v>
      </c>
      <c r="B4" s="8">
        <v>6.3075000000000001</v>
      </c>
      <c r="C4" s="8">
        <f t="shared" si="0"/>
        <v>5.9025460549467592</v>
      </c>
      <c r="D4" s="8">
        <f t="shared" si="1"/>
        <v>0.16398769761418325</v>
      </c>
      <c r="F4" s="6" t="s">
        <v>53</v>
      </c>
      <c r="G4" s="6">
        <v>3.1883758387776964</v>
      </c>
      <c r="H4" s="6">
        <v>7.830419807522819E-2</v>
      </c>
      <c r="L4" s="9" t="s">
        <v>31</v>
      </c>
      <c r="M4" s="6">
        <v>0.98592146554511995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x14ac:dyDescent="0.2">
      <c r="A5" s="8">
        <v>6</v>
      </c>
      <c r="B5" s="8">
        <v>4.1553000000000004</v>
      </c>
      <c r="C5" s="8">
        <f t="shared" si="0"/>
        <v>4.1180369141131408</v>
      </c>
      <c r="D5" s="8">
        <f t="shared" si="1"/>
        <v>1.3885375698114804E-3</v>
      </c>
      <c r="F5" s="6" t="s">
        <v>19</v>
      </c>
      <c r="G5" s="6">
        <v>8.1848804373423665</v>
      </c>
      <c r="H5" s="6">
        <v>0.10291677622397251</v>
      </c>
      <c r="L5" s="9" t="s">
        <v>32</v>
      </c>
      <c r="M5" s="6">
        <v>0.9846016029399749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52" x14ac:dyDescent="0.2">
      <c r="A6" s="8">
        <v>8</v>
      </c>
      <c r="B6" s="8">
        <v>3.2303999999999999</v>
      </c>
      <c r="C6" s="8">
        <f t="shared" si="0"/>
        <v>3.2330915460278447</v>
      </c>
      <c r="D6" s="8">
        <f t="shared" si="1"/>
        <v>7.2444200200066668E-6</v>
      </c>
      <c r="L6" s="10" t="s">
        <v>34</v>
      </c>
      <c r="M6" s="11" t="s">
        <v>65</v>
      </c>
      <c r="N6" s="1" t="s">
        <v>35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x14ac:dyDescent="0.2">
      <c r="A7" s="8">
        <v>10</v>
      </c>
      <c r="B7" s="8">
        <v>3.3010000000000002</v>
      </c>
      <c r="C7" s="8">
        <f t="shared" si="0"/>
        <v>3.1890558699891711</v>
      </c>
      <c r="D7" s="8">
        <f t="shared" si="1"/>
        <v>1.2531488243881395E-2</v>
      </c>
      <c r="F7" s="7" t="s">
        <v>36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x14ac:dyDescent="0.2">
      <c r="A8" s="8">
        <v>1E-3</v>
      </c>
      <c r="B8" s="8">
        <v>8.0681999999999992</v>
      </c>
      <c r="C8" s="8">
        <f t="shared" si="0"/>
        <v>8.1848437118533823</v>
      </c>
      <c r="D8" s="8">
        <f t="shared" si="1"/>
        <v>1.3605755514935085E-2</v>
      </c>
      <c r="F8" s="6" t="s">
        <v>60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x14ac:dyDescent="0.2">
      <c r="A9" s="8">
        <v>2.0009999999999999</v>
      </c>
      <c r="B9" s="8">
        <v>7.4771000000000001</v>
      </c>
      <c r="C9" s="8">
        <f t="shared" si="0"/>
        <v>7.6136957279487829</v>
      </c>
      <c r="D9" s="8">
        <f t="shared" si="1"/>
        <v>1.865839289385789E-2</v>
      </c>
      <c r="F9" s="7" t="s">
        <v>38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x14ac:dyDescent="0.2">
      <c r="A10" s="8">
        <v>4.0010000000000003</v>
      </c>
      <c r="B10" s="8">
        <v>5.1367000000000003</v>
      </c>
      <c r="C10" s="8">
        <f t="shared" si="0"/>
        <v>5.9016323516177858</v>
      </c>
      <c r="D10" s="8">
        <f t="shared" si="1"/>
        <v>0.5851215025515154</v>
      </c>
      <c r="F10" s="6" t="s">
        <v>61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x14ac:dyDescent="0.2">
      <c r="A11" s="8">
        <v>6.0010000000000003</v>
      </c>
      <c r="B11" s="8">
        <v>3.9542000000000002</v>
      </c>
      <c r="C11" s="8">
        <f t="shared" si="0"/>
        <v>4.1172251867969383</v>
      </c>
      <c r="D11" s="8">
        <f t="shared" si="1"/>
        <v>2.6577211530176566E-2</v>
      </c>
      <c r="F11" s="7" t="s">
        <v>40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x14ac:dyDescent="0.2">
      <c r="A12" s="8">
        <v>8.0009999999999994</v>
      </c>
      <c r="B12" s="8">
        <v>3.3616999999999999</v>
      </c>
      <c r="C12" s="8">
        <f t="shared" si="0"/>
        <v>3.2330016137707198</v>
      </c>
      <c r="D12" s="8">
        <f t="shared" si="1"/>
        <v>1.6563274618020953E-2</v>
      </c>
      <c r="F12" s="21" t="s">
        <v>41</v>
      </c>
      <c r="G12" s="21"/>
      <c r="H12" s="21"/>
      <c r="I12" s="21"/>
      <c r="J12" s="21"/>
      <c r="K12" s="21"/>
      <c r="L12" s="2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x14ac:dyDescent="0.2">
      <c r="A13" s="8">
        <v>10.000999999999999</v>
      </c>
      <c r="B13" s="8">
        <v>2.8451</v>
      </c>
      <c r="C13" s="8">
        <f t="shared" si="0"/>
        <v>3.1890544319639504</v>
      </c>
      <c r="D13" s="8">
        <f t="shared" si="1"/>
        <v>0.11830465126764383</v>
      </c>
      <c r="F13" s="21"/>
      <c r="G13" s="21"/>
      <c r="H13" s="21"/>
      <c r="I13" s="21"/>
      <c r="J13" s="21"/>
      <c r="K13" s="21"/>
      <c r="L13" s="2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x14ac:dyDescent="0.2">
      <c r="A14" s="8">
        <v>1.5E-3</v>
      </c>
      <c r="B14" s="8">
        <v>8.2718000000000007</v>
      </c>
      <c r="C14" s="8">
        <f t="shared" si="0"/>
        <v>8.1848253210786499</v>
      </c>
      <c r="D14" s="8">
        <f t="shared" si="1"/>
        <v>7.5645947734720633E-3</v>
      </c>
      <c r="F14" s="21"/>
      <c r="G14" s="21"/>
      <c r="H14" s="21"/>
      <c r="I14" s="21"/>
      <c r="J14" s="21"/>
      <c r="K14" s="21"/>
      <c r="L14" s="2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x14ac:dyDescent="0.2">
      <c r="A15" s="8">
        <v>2.0015000000000001</v>
      </c>
      <c r="B15" s="8">
        <v>8.0792000000000002</v>
      </c>
      <c r="C15" s="8">
        <f t="shared" si="0"/>
        <v>7.613354214422893</v>
      </c>
      <c r="D15" s="8">
        <f t="shared" si="1"/>
        <v>0.21701229593995214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x14ac:dyDescent="0.2">
      <c r="A16" s="8">
        <v>4.0015000000000001</v>
      </c>
      <c r="B16" s="8">
        <v>6.0128000000000004</v>
      </c>
      <c r="C16" s="8">
        <f t="shared" si="0"/>
        <v>5.9011754977259292</v>
      </c>
      <c r="D16" s="8">
        <f t="shared" si="1"/>
        <v>1.2460029507934119E-2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x14ac:dyDescent="0.2">
      <c r="A17" s="8">
        <v>6.0015000000000001</v>
      </c>
      <c r="B17" s="8">
        <v>4.2041000000000004</v>
      </c>
      <c r="C17" s="8">
        <f t="shared" si="0"/>
        <v>4.1168193990243109</v>
      </c>
      <c r="D17" s="8">
        <f t="shared" si="1"/>
        <v>7.6179033066775242E-3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x14ac:dyDescent="0.2">
      <c r="A18" s="8">
        <v>8.0015000000000001</v>
      </c>
      <c r="B18" s="8">
        <v>3.3616999999999999</v>
      </c>
      <c r="C18" s="8">
        <f t="shared" si="0"/>
        <v>3.2329567120687526</v>
      </c>
      <c r="D18" s="8">
        <f t="shared" si="1"/>
        <v>1.6574834187348057E-2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x14ac:dyDescent="0.2">
      <c r="A19" s="8">
        <v>10.0015</v>
      </c>
      <c r="B19" s="8">
        <v>3.3616999999999999</v>
      </c>
      <c r="C19" s="8">
        <f t="shared" si="0"/>
        <v>3.1890537140911945</v>
      </c>
      <c r="D19" s="8">
        <f t="shared" si="1"/>
        <v>2.9806740038104969E-2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x14ac:dyDescent="0.2">
      <c r="A20" s="8">
        <v>1.6000000000000001E-3</v>
      </c>
      <c r="B20" s="8">
        <v>8.1461000000000006</v>
      </c>
      <c r="C20" s="8">
        <f t="shared" si="0"/>
        <v>8.1848216406789529</v>
      </c>
      <c r="D20" s="8">
        <f t="shared" si="1"/>
        <v>1.4993654568698966E-3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x14ac:dyDescent="0.2">
      <c r="A21" s="8">
        <v>2.0015999999999998</v>
      </c>
      <c r="B21" s="8">
        <v>7.3075000000000001</v>
      </c>
      <c r="C21" s="8">
        <f t="shared" si="0"/>
        <v>7.613285900537325</v>
      </c>
      <c r="D21" s="8">
        <f t="shared" si="1"/>
        <v>9.3505016967422763E-2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x14ac:dyDescent="0.2">
      <c r="A22" s="8">
        <v>4.0015999999999998</v>
      </c>
      <c r="B22" s="8">
        <v>5.8864999999999998</v>
      </c>
      <c r="C22" s="8">
        <f t="shared" si="0"/>
        <v>5.9010841267698195</v>
      </c>
      <c r="D22" s="8">
        <f t="shared" si="1"/>
        <v>2.1269675363817111E-4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x14ac:dyDescent="0.2">
      <c r="A23" s="8">
        <v>6.0015999999999998</v>
      </c>
      <c r="B23" s="8">
        <v>4.2945000000000002</v>
      </c>
      <c r="C23" s="8">
        <f t="shared" si="0"/>
        <v>4.1167382475458769</v>
      </c>
      <c r="D23" s="8">
        <f t="shared" si="1"/>
        <v>3.1599240635561007E-2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x14ac:dyDescent="0.2">
      <c r="A24" s="8">
        <v>8.0015999999999998</v>
      </c>
      <c r="B24" s="8">
        <v>3.4314</v>
      </c>
      <c r="C24" s="8">
        <f t="shared" si="0"/>
        <v>3.2329477368778021</v>
      </c>
      <c r="D24" s="8">
        <f t="shared" si="1"/>
        <v>3.9383300738322059E-2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x14ac:dyDescent="0.2">
      <c r="A25" s="8">
        <v>10.0016</v>
      </c>
      <c r="B25" s="8">
        <v>3.4771000000000001</v>
      </c>
      <c r="C25" s="8">
        <f t="shared" si="0"/>
        <v>3.1890535706077294</v>
      </c>
      <c r="D25" s="8">
        <f t="shared" si="1"/>
        <v>8.2970745485636363E-2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x14ac:dyDescent="0.2">
      <c r="A26" s="8">
        <v>1.7999999999999999E-2</v>
      </c>
      <c r="B26" s="8">
        <v>8.2226999999999997</v>
      </c>
      <c r="C26" s="8">
        <f t="shared" si="0"/>
        <v>8.1842078186550431</v>
      </c>
      <c r="D26" s="8">
        <f t="shared" si="1"/>
        <v>1.4816480246930231E-3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x14ac:dyDescent="0.2">
      <c r="A27" s="8">
        <v>2.0179999999999998</v>
      </c>
      <c r="B27" s="8">
        <v>7.3423999999999996</v>
      </c>
      <c r="C27" s="8">
        <f t="shared" si="0"/>
        <v>7.6020322941516882</v>
      </c>
      <c r="D27" s="8">
        <f t="shared" si="1"/>
        <v>6.7408928166468984E-2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x14ac:dyDescent="0.2">
      <c r="A28" s="8">
        <v>4.0179999999999998</v>
      </c>
      <c r="B28" s="8">
        <v>5.8864999999999998</v>
      </c>
      <c r="C28" s="8">
        <f t="shared" si="0"/>
        <v>5.8860985099100818</v>
      </c>
      <c r="D28" s="8">
        <f t="shared" si="1"/>
        <v>1.6119429230242582E-7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x14ac:dyDescent="0.2">
      <c r="A29" s="8">
        <v>6.0179999999999998</v>
      </c>
      <c r="B29" s="8">
        <v>3.6989999999999998</v>
      </c>
      <c r="C29" s="8">
        <f t="shared" si="0"/>
        <v>4.1034570611647556</v>
      </c>
      <c r="D29" s="8">
        <f t="shared" si="1"/>
        <v>0.163585514326031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x14ac:dyDescent="0.2">
      <c r="A30" s="8">
        <v>8.0180000000000007</v>
      </c>
      <c r="B30" s="8">
        <v>3.2303999999999999</v>
      </c>
      <c r="C30" s="8">
        <f t="shared" si="0"/>
        <v>3.2314988063178438</v>
      </c>
      <c r="D30" s="8">
        <f t="shared" si="1"/>
        <v>1.2073753241336039E-6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x14ac:dyDescent="0.2">
      <c r="A31" s="8">
        <v>10.018000000000001</v>
      </c>
      <c r="B31" s="8">
        <v>3.1139000000000001</v>
      </c>
      <c r="C31" s="8">
        <f t="shared" si="0"/>
        <v>3.1890304452425298</v>
      </c>
      <c r="D31" s="8">
        <f t="shared" si="1"/>
        <v>5.6445838023407467E-3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x14ac:dyDescent="0.2">
      <c r="A32" s="8">
        <v>2E-3</v>
      </c>
      <c r="B32" s="8">
        <v>8.2041000000000004</v>
      </c>
      <c r="C32" s="8">
        <f t="shared" si="0"/>
        <v>8.1848069115927942</v>
      </c>
      <c r="D32" s="8">
        <f t="shared" si="1"/>
        <v>3.7222326028827528E-4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x14ac:dyDescent="0.2">
      <c r="A33" s="8">
        <v>2.0019999999999998</v>
      </c>
      <c r="B33" s="8">
        <v>7.7558999999999996</v>
      </c>
      <c r="C33" s="8">
        <f t="shared" si="0"/>
        <v>7.6130126077398499</v>
      </c>
      <c r="D33" s="8">
        <f t="shared" si="1"/>
        <v>2.0416806866905883E-2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 spans="1:52" x14ac:dyDescent="0.2">
      <c r="A34" s="8">
        <v>4.0019999999999998</v>
      </c>
      <c r="B34" s="8">
        <v>6.1959</v>
      </c>
      <c r="C34" s="8">
        <f t="shared" si="0"/>
        <v>5.9007186423538593</v>
      </c>
      <c r="D34" s="8">
        <f t="shared" si="1"/>
        <v>8.7132033901818784E-2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x14ac:dyDescent="0.2">
      <c r="A35" s="8">
        <v>6.0019999999999998</v>
      </c>
      <c r="B35" s="8">
        <v>4.3284000000000002</v>
      </c>
      <c r="C35" s="8">
        <f t="shared" si="0"/>
        <v>4.1164136618967255</v>
      </c>
      <c r="D35" s="8">
        <f t="shared" si="1"/>
        <v>4.4938207542435903E-2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x14ac:dyDescent="0.2">
      <c r="A36" s="8">
        <v>8.0020000000000007</v>
      </c>
      <c r="B36" s="8">
        <v>3</v>
      </c>
      <c r="C36" s="8">
        <f t="shared" si="0"/>
        <v>3.2329118532690564</v>
      </c>
      <c r="D36" s="8">
        <f t="shared" si="1"/>
        <v>5.4247931393226451E-2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x14ac:dyDescent="0.2">
      <c r="A37" s="8">
        <v>10.002000000000001</v>
      </c>
      <c r="B37" s="8">
        <v>2.8451</v>
      </c>
      <c r="C37" s="8">
        <f t="shared" si="0"/>
        <v>3.1890529969772734</v>
      </c>
      <c r="D37" s="8">
        <f t="shared" si="1"/>
        <v>0.11830366412964827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x14ac:dyDescent="0.2">
      <c r="A38" s="5" t="s">
        <v>15</v>
      </c>
      <c r="D38" s="8">
        <f>SUM(D2:D37)</f>
        <v>2.067767663195808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x14ac:dyDescent="0.2"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</row>
    <row r="40" spans="1:52" x14ac:dyDescent="0.2"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x14ac:dyDescent="0.2">
      <c r="A41" s="8">
        <v>0</v>
      </c>
      <c r="C41" s="8">
        <f xml:space="preserve"> LOG((10^$G$5 - 10^$G$4) * EXP(-$G$3 *A41 ) * ( EXP($G$3 * $G$2))/(1+(EXP($G$3 * $G$2) - 1) *EXP(-$G$3*A41))+ 10^$G$4)</f>
        <v>8.1848804373423665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x14ac:dyDescent="0.2">
      <c r="A42" s="8">
        <v>0.10018000000000001</v>
      </c>
      <c r="C42" s="8">
        <f t="shared" ref="C42:C105" si="2" xml:space="preserve"> LOG((10^$G$5 - 10^$G$4) * EXP(-$G$3 *A42 ) * ( EXP($G$3 * $G$2))/(1+(EXP($G$3 * $G$2) - 1) *EXP(-$G$3*A42))+ 10^$G$4)</f>
        <v>8.1808050521474129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x14ac:dyDescent="0.2">
      <c r="A43" s="8">
        <v>0.20036000000000001</v>
      </c>
      <c r="C43" s="8">
        <f t="shared" si="2"/>
        <v>8.1758183958391832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x14ac:dyDescent="0.2">
      <c r="A44" s="8">
        <v>0.30054000000000003</v>
      </c>
      <c r="C44" s="8">
        <f t="shared" si="2"/>
        <v>8.1697308293166646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2" x14ac:dyDescent="0.2">
      <c r="A45" s="8">
        <v>0.40072000000000002</v>
      </c>
      <c r="C45" s="8">
        <f t="shared" si="2"/>
        <v>8.1623200247860357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1:52" x14ac:dyDescent="0.2">
      <c r="A46" s="8">
        <v>0.50090000000000001</v>
      </c>
      <c r="C46" s="8">
        <f t="shared" si="2"/>
        <v>8.1533284822853442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</row>
    <row r="47" spans="1:52" x14ac:dyDescent="0.2">
      <c r="A47" s="8">
        <v>0.60108000000000006</v>
      </c>
      <c r="C47" s="8">
        <f t="shared" si="2"/>
        <v>8.142462368096604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</row>
    <row r="48" spans="1:52" x14ac:dyDescent="0.2">
      <c r="A48" s="8">
        <v>0.70126000000000011</v>
      </c>
      <c r="C48" s="8">
        <f t="shared" si="2"/>
        <v>8.1293924282580843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</row>
    <row r="49" spans="1:52" x14ac:dyDescent="0.2">
      <c r="A49" s="8">
        <v>0.80144000000000015</v>
      </c>
      <c r="C49" s="8">
        <f t="shared" si="2"/>
        <v>8.1137578342710057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</row>
    <row r="50" spans="1:52" x14ac:dyDescent="0.2">
      <c r="A50" s="8">
        <v>0.9016200000000002</v>
      </c>
      <c r="C50" s="8">
        <f t="shared" si="2"/>
        <v>8.0951738048640287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</row>
    <row r="51" spans="1:52" x14ac:dyDescent="0.2">
      <c r="A51" s="8">
        <v>1.0018000000000002</v>
      </c>
      <c r="C51" s="8">
        <f t="shared" si="2"/>
        <v>8.0732436371051772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</row>
    <row r="52" spans="1:52" x14ac:dyDescent="0.2">
      <c r="A52" s="8">
        <v>1.1019800000000002</v>
      </c>
      <c r="C52" s="8">
        <f t="shared" si="2"/>
        <v>8.0475753027398973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</row>
    <row r="53" spans="1:52" x14ac:dyDescent="0.2">
      <c r="A53" s="8">
        <v>1.2021600000000001</v>
      </c>
      <c r="C53" s="8">
        <f t="shared" si="2"/>
        <v>8.0178020046169607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</row>
    <row r="54" spans="1:52" x14ac:dyDescent="0.2">
      <c r="A54" s="8">
        <v>1.3023400000000001</v>
      </c>
      <c r="C54" s="8">
        <f t="shared" si="2"/>
        <v>7.9836051282975182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</row>
    <row r="55" spans="1:52" x14ac:dyDescent="0.2">
      <c r="A55" s="8">
        <v>1.40252</v>
      </c>
      <c r="C55" s="8">
        <f t="shared" si="2"/>
        <v>7.9447370799109143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</row>
    <row r="56" spans="1:52" x14ac:dyDescent="0.2">
      <c r="A56" s="8">
        <v>1.5026999999999999</v>
      </c>
      <c r="C56" s="8">
        <f t="shared" si="2"/>
        <v>7.9010408873852818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x14ac:dyDescent="0.2">
      <c r="A57" s="8">
        <v>1.6028799999999999</v>
      </c>
      <c r="C57" s="8">
        <f t="shared" si="2"/>
        <v>7.8524634655623942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x14ac:dyDescent="0.2">
      <c r="A58" s="8">
        <v>1.7030599999999998</v>
      </c>
      <c r="C58" s="8">
        <f t="shared" si="2"/>
        <v>7.7990602522555221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x14ac:dyDescent="0.2">
      <c r="A59" s="8">
        <v>1.8032399999999997</v>
      </c>
      <c r="C59" s="8">
        <f t="shared" si="2"/>
        <v>7.7409903793821817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x14ac:dyDescent="0.2">
      <c r="A60" s="8">
        <v>1.9034199999999997</v>
      </c>
      <c r="C60" s="8">
        <f t="shared" si="2"/>
        <v>7.6785032502598334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x14ac:dyDescent="0.2">
      <c r="A61" s="8">
        <v>2.0035999999999996</v>
      </c>
      <c r="C61" s="8">
        <f t="shared" si="2"/>
        <v>7.611918840895922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x14ac:dyDescent="0.2">
      <c r="A62" s="8">
        <v>2.1037799999999995</v>
      </c>
      <c r="C62" s="8">
        <f t="shared" si="2"/>
        <v>7.5416048334507106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x14ac:dyDescent="0.2">
      <c r="A63" s="8">
        <v>2.2039599999999995</v>
      </c>
      <c r="C63" s="8">
        <f t="shared" si="2"/>
        <v>7.467953697680219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x14ac:dyDescent="0.2">
      <c r="A64" s="8">
        <v>2.3041399999999994</v>
      </c>
      <c r="C64" s="8">
        <f t="shared" si="2"/>
        <v>7.3913622118502778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x14ac:dyDescent="0.2">
      <c r="A65" s="8">
        <v>2.4043199999999993</v>
      </c>
      <c r="C65" s="8">
        <f t="shared" si="2"/>
        <v>7.3122149672676553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x14ac:dyDescent="0.2">
      <c r="A66" s="8">
        <v>2.5044999999999993</v>
      </c>
      <c r="C66" s="8">
        <f t="shared" si="2"/>
        <v>7.230872443298864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x14ac:dyDescent="0.2">
      <c r="A67" s="8">
        <v>2.5548500000000001</v>
      </c>
      <c r="C67" s="8">
        <f t="shared" si="2"/>
        <v>7.189266084010522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x14ac:dyDescent="0.2">
      <c r="A68" s="8">
        <v>2.7048599999999992</v>
      </c>
      <c r="C68" s="8">
        <f t="shared" si="2"/>
        <v>7.0628815389646338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x14ac:dyDescent="0.2">
      <c r="A69" s="8">
        <v>2.8050399999999991</v>
      </c>
      <c r="C69" s="8">
        <f t="shared" si="2"/>
        <v>6.976783815960129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x14ac:dyDescent="0.2">
      <c r="A70" s="8">
        <v>2.905219999999999</v>
      </c>
      <c r="C70" s="8">
        <f t="shared" si="2"/>
        <v>6.8895925022265461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x14ac:dyDescent="0.2">
      <c r="A71" s="8">
        <v>3.005399999999999</v>
      </c>
      <c r="C71" s="8">
        <f t="shared" si="2"/>
        <v>6.8014972931613062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x14ac:dyDescent="0.2">
      <c r="A72" s="8">
        <v>3.1055799999999989</v>
      </c>
      <c r="C72" s="8">
        <f t="shared" si="2"/>
        <v>6.7126586413075948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x14ac:dyDescent="0.2">
      <c r="A73" s="8">
        <v>3.2057599999999988</v>
      </c>
      <c r="C73" s="8">
        <f t="shared" si="2"/>
        <v>6.623211289120948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x14ac:dyDescent="0.2">
      <c r="A74" s="8">
        <v>3.3059399999999988</v>
      </c>
      <c r="C74" s="8">
        <f t="shared" si="2"/>
        <v>6.5332677927435672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x14ac:dyDescent="0.2">
      <c r="A75" s="8">
        <v>3.4061199999999987</v>
      </c>
      <c r="C75" s="8">
        <f t="shared" si="2"/>
        <v>6.4429218561498791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x14ac:dyDescent="0.2">
      <c r="A76" s="8">
        <v>3.5062999999999986</v>
      </c>
      <c r="C76" s="8">
        <f t="shared" si="2"/>
        <v>6.3522513783704895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x14ac:dyDescent="0.2">
      <c r="A77" s="8">
        <v>3.6064799999999986</v>
      </c>
      <c r="C77" s="8">
        <f t="shared" si="2"/>
        <v>6.2613211745404973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 x14ac:dyDescent="0.2">
      <c r="A78" s="8">
        <v>3.7066599999999985</v>
      </c>
      <c r="C78" s="8">
        <f t="shared" si="2"/>
        <v>6.1701853696007962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</row>
    <row r="79" spans="1:52" x14ac:dyDescent="0.2">
      <c r="A79" s="8">
        <v>3.8068399999999984</v>
      </c>
      <c r="C79" s="8">
        <f t="shared" si="2"/>
        <v>6.0788894868888228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  <row r="80" spans="1:52" x14ac:dyDescent="0.2">
      <c r="A80" s="8">
        <v>3.9070199999999984</v>
      </c>
      <c r="C80" s="8">
        <f t="shared" si="2"/>
        <v>5.987472267089669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</row>
    <row r="81" spans="1:52" x14ac:dyDescent="0.2">
      <c r="A81" s="8">
        <v>4.0071999999999983</v>
      </c>
      <c r="C81" s="8">
        <f t="shared" si="2"/>
        <v>5.8959672595998489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</row>
    <row r="82" spans="1:52" x14ac:dyDescent="0.2">
      <c r="A82" s="8">
        <v>4.1073799999999983</v>
      </c>
      <c r="C82" s="8">
        <f t="shared" si="2"/>
        <v>5.8044042308799755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52" x14ac:dyDescent="0.2">
      <c r="A83" s="8">
        <v>4.2075599999999982</v>
      </c>
      <c r="C83" s="8">
        <f t="shared" si="2"/>
        <v>5.7128104346666682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</row>
    <row r="84" spans="1:52" x14ac:dyDescent="0.2">
      <c r="A84" s="8">
        <v>4.3077399999999981</v>
      </c>
      <c r="C84" s="8">
        <f t="shared" si="2"/>
        <v>5.6212117882136701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</row>
    <row r="85" spans="1:52" x14ac:dyDescent="0.2">
      <c r="A85" s="8">
        <v>4.4079199999999981</v>
      </c>
      <c r="C85" s="8">
        <f t="shared" si="2"/>
        <v>5.5296339978339004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</row>
    <row r="86" spans="1:52" x14ac:dyDescent="0.2">
      <c r="A86" s="8">
        <v>4.508099999999998</v>
      </c>
      <c r="C86" s="8">
        <f t="shared" si="2"/>
        <v>5.4381036763940953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 spans="1:52" x14ac:dyDescent="0.2">
      <c r="A87" s="8">
        <v>4.6082799999999979</v>
      </c>
      <c r="C87" s="8">
        <f t="shared" si="2"/>
        <v>5.3466494953067896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 x14ac:dyDescent="0.2">
      <c r="A88" s="8">
        <v>4.7084599999999979</v>
      </c>
      <c r="C88" s="8">
        <f t="shared" si="2"/>
        <v>5.2553034140064039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52" x14ac:dyDescent="0.2">
      <c r="A89" s="8">
        <v>4.8086399999999978</v>
      </c>
      <c r="C89" s="8">
        <f t="shared" si="2"/>
        <v>5.164102030730727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 spans="1:52" x14ac:dyDescent="0.2">
      <c r="A90" s="8">
        <v>4.9088199999999977</v>
      </c>
      <c r="C90" s="8">
        <f t="shared" si="2"/>
        <v>5.0730880992786069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</row>
    <row r="91" spans="1:52" x14ac:dyDescent="0.2">
      <c r="A91" s="8">
        <v>5.0089999999999977</v>
      </c>
      <c r="C91" s="8">
        <f t="shared" si="2"/>
        <v>4.982312256615776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 spans="1:52" x14ac:dyDescent="0.2">
      <c r="A92" s="8">
        <v>5.1091799999999976</v>
      </c>
      <c r="C92" s="8">
        <f t="shared" si="2"/>
        <v>4.891835004700579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 x14ac:dyDescent="0.2">
      <c r="A93" s="8">
        <v>5.2093599999999975</v>
      </c>
      <c r="C93" s="8">
        <f t="shared" si="2"/>
        <v>4.8017289851166307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 spans="1:52" x14ac:dyDescent="0.2">
      <c r="A94" s="8">
        <v>5.3095399999999975</v>
      </c>
      <c r="C94" s="8">
        <f t="shared" si="2"/>
        <v>4.7120815747460512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</row>
    <row r="95" spans="1:52" x14ac:dyDescent="0.2">
      <c r="A95" s="8">
        <v>5.4097199999999974</v>
      </c>
      <c r="C95" s="8">
        <f t="shared" si="2"/>
        <v>4.6229978116394417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</row>
    <row r="96" spans="1:52" x14ac:dyDescent="0.2">
      <c r="A96" s="8">
        <v>5.5098999999999974</v>
      </c>
      <c r="C96" s="8">
        <f t="shared" si="2"/>
        <v>4.5346036283019489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</row>
    <row r="97" spans="1:52" x14ac:dyDescent="0.2">
      <c r="A97" s="8">
        <v>5.6100799999999973</v>
      </c>
      <c r="C97" s="8">
        <f t="shared" si="2"/>
        <v>4.4470493197833889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</row>
    <row r="98" spans="1:52" x14ac:dyDescent="0.2">
      <c r="A98" s="8">
        <v>5.7102599999999972</v>
      </c>
      <c r="C98" s="8">
        <f t="shared" si="2"/>
        <v>4.3605131007809019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</row>
    <row r="99" spans="1:52" x14ac:dyDescent="0.2">
      <c r="A99" s="8">
        <v>5.8104399999999972</v>
      </c>
      <c r="C99" s="8">
        <f t="shared" si="2"/>
        <v>4.2752045047712128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 spans="1:52" x14ac:dyDescent="0.2">
      <c r="A100" s="8">
        <v>5.9106199999999971</v>
      </c>
      <c r="C100" s="8">
        <f t="shared" si="2"/>
        <v>4.1913672474608319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1:52" x14ac:dyDescent="0.2">
      <c r="A101" s="8">
        <v>6.010799999999997</v>
      </c>
      <c r="C101" s="8">
        <f t="shared" si="2"/>
        <v>4.1092810220491272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1:52" x14ac:dyDescent="0.2">
      <c r="A102" s="8">
        <v>6.110979999999997</v>
      </c>
      <c r="C102" s="8">
        <f t="shared" si="2"/>
        <v>4.0292615327896319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1:52" x14ac:dyDescent="0.2">
      <c r="A103" s="8">
        <v>6.2111599999999969</v>
      </c>
      <c r="C103" s="8">
        <f t="shared" si="2"/>
        <v>3.9516579422595131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1:52" x14ac:dyDescent="0.2">
      <c r="A104" s="8">
        <v>6.3113399999999968</v>
      </c>
      <c r="C104" s="8">
        <f t="shared" si="2"/>
        <v>3.8768468647867076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1:52" x14ac:dyDescent="0.2">
      <c r="A105" s="8">
        <v>6.4115199999999968</v>
      </c>
      <c r="C105" s="8">
        <f t="shared" si="2"/>
        <v>3.8052221603276104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1:52" x14ac:dyDescent="0.2">
      <c r="A106" s="8">
        <v>6.5116999999999967</v>
      </c>
      <c r="C106" s="8">
        <f t="shared" ref="C106:C141" si="3" xml:space="preserve"> LOG((10^$G$5 - 10^$G$4) * EXP(-$G$3 *A106 ) * ( EXP($G$3 * $G$2))/(1+(EXP($G$3 * $G$2) - 1) *EXP(-$G$3*A106))+ 10^$G$4)</f>
        <v>3.7371801476374231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1:52" x14ac:dyDescent="0.2">
      <c r="A107" s="8">
        <v>6.6118799999999966</v>
      </c>
      <c r="C107" s="8">
        <f t="shared" si="3"/>
        <v>3.6731005065921032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1:52" x14ac:dyDescent="0.2">
      <c r="A108" s="8">
        <v>6.7120599999999966</v>
      </c>
      <c r="C108" s="8">
        <f t="shared" si="3"/>
        <v>3.6133240381170073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1:52" x14ac:dyDescent="0.2">
      <c r="A109" s="8">
        <v>6.8122399999999965</v>
      </c>
      <c r="C109" s="8">
        <f t="shared" si="3"/>
        <v>3.558129434143265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1:52" x14ac:dyDescent="0.2">
      <c r="A110" s="8">
        <v>6.9124199999999965</v>
      </c>
      <c r="C110" s="8">
        <f t="shared" si="3"/>
        <v>3.5077119963877692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1:52" x14ac:dyDescent="0.2">
      <c r="A111" s="8">
        <v>7.0125999999999964</v>
      </c>
      <c r="C111" s="8">
        <f t="shared" si="3"/>
        <v>3.4621675041952997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1:52" x14ac:dyDescent="0.2">
      <c r="A112" s="8">
        <v>7.1127799999999963</v>
      </c>
      <c r="C112" s="8">
        <f t="shared" si="3"/>
        <v>3.4214839393791765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1:52" x14ac:dyDescent="0.2">
      <c r="A113" s="8">
        <v>7.2129599999999963</v>
      </c>
      <c r="C113" s="8">
        <f t="shared" si="3"/>
        <v>3.3855425438157769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1:52" x14ac:dyDescent="0.2">
      <c r="A114" s="8">
        <v>7.3131399999999962</v>
      </c>
      <c r="C114" s="8">
        <f t="shared" si="3"/>
        <v>3.3541280185116693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1:52" x14ac:dyDescent="0.2">
      <c r="A115" s="8">
        <v>7.4133199999999961</v>
      </c>
      <c r="C115" s="8">
        <f t="shared" si="3"/>
        <v>3.326946063364427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1:52" x14ac:dyDescent="0.2">
      <c r="A116" s="8">
        <v>7.5134999999999961</v>
      </c>
      <c r="C116" s="8">
        <f t="shared" si="3"/>
        <v>3.303645371903301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1:52" x14ac:dyDescent="0.2">
      <c r="A117" s="8">
        <v>7.613679999999996</v>
      </c>
      <c r="C117" s="8">
        <f t="shared" si="3"/>
        <v>3.2838408789722004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1:52" x14ac:dyDescent="0.2">
      <c r="A118" s="8">
        <v>7.7138599999999959</v>
      </c>
      <c r="C118" s="8">
        <f t="shared" si="3"/>
        <v>3.2671354627640512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1:52" x14ac:dyDescent="0.2">
      <c r="A119" s="8">
        <v>7.8140399999999959</v>
      </c>
      <c r="C119" s="8">
        <f t="shared" si="3"/>
        <v>3.2531381613392614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1:52" x14ac:dyDescent="0.2">
      <c r="A120" s="8">
        <v>7.9142199999999958</v>
      </c>
      <c r="C120" s="8">
        <f t="shared" si="3"/>
        <v>3.2414779496518218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1:52" x14ac:dyDescent="0.2">
      <c r="A121" s="8">
        <v>8.0143999999999966</v>
      </c>
      <c r="C121" s="8">
        <f t="shared" si="3"/>
        <v>3.2318129762122081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1:52" x14ac:dyDescent="0.2">
      <c r="A122" s="8">
        <v>8.1145799999999966</v>
      </c>
      <c r="C122" s="8">
        <f t="shared" si="3"/>
        <v>3.223835745842778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1:52" x14ac:dyDescent="0.2">
      <c r="A123" s="8">
        <v>8.2147599999999965</v>
      </c>
      <c r="C123" s="8">
        <f t="shared" si="3"/>
        <v>3.2172750402122734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1:52" x14ac:dyDescent="0.2">
      <c r="A124" s="8">
        <v>8.3149399999999964</v>
      </c>
      <c r="C124" s="8">
        <f t="shared" si="3"/>
        <v>3.2118954462194353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1:52" x14ac:dyDescent="0.2">
      <c r="A125" s="8">
        <v>8.4151199999999964</v>
      </c>
      <c r="C125" s="8">
        <f t="shared" si="3"/>
        <v>3.2074952938706947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1:52" x14ac:dyDescent="0.2">
      <c r="A126" s="8">
        <v>8.5152999999999963</v>
      </c>
      <c r="C126" s="8">
        <f t="shared" si="3"/>
        <v>3.2039036635676377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1:52" x14ac:dyDescent="0.2">
      <c r="A127" s="8">
        <v>8.6154799999999963</v>
      </c>
      <c r="C127" s="8">
        <f t="shared" si="3"/>
        <v>3.2009769609484646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1:52" x14ac:dyDescent="0.2">
      <c r="A128" s="8">
        <v>8.7156599999999962</v>
      </c>
      <c r="C128" s="8">
        <f t="shared" si="3"/>
        <v>3.1985954072607088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1:52" x14ac:dyDescent="0.2">
      <c r="A129" s="8">
        <v>8.8158399999999961</v>
      </c>
      <c r="C129" s="8">
        <f t="shared" si="3"/>
        <v>3.1966596692814409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1:52" x14ac:dyDescent="0.2">
      <c r="A130" s="8">
        <v>8.9160199999999961</v>
      </c>
      <c r="C130" s="8">
        <f t="shared" si="3"/>
        <v>3.1950877585683597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1:52" x14ac:dyDescent="0.2">
      <c r="A131" s="8">
        <v>9.016199999999996</v>
      </c>
      <c r="C131" s="8">
        <f t="shared" si="3"/>
        <v>3.1938122628432013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1:52" x14ac:dyDescent="0.2">
      <c r="A132" s="8">
        <v>9.1163799999999959</v>
      </c>
      <c r="C132" s="8">
        <f t="shared" si="3"/>
        <v>3.1927779276057384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1:52" x14ac:dyDescent="0.2">
      <c r="A133" s="8">
        <v>9.2165599999999959</v>
      </c>
      <c r="C133" s="8">
        <f t="shared" si="3"/>
        <v>3.1919395782448547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1:52" x14ac:dyDescent="0.2">
      <c r="A134" s="8">
        <v>9.3167399999999958</v>
      </c>
      <c r="C134" s="8">
        <f t="shared" si="3"/>
        <v>3.1912603571238956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1:52" x14ac:dyDescent="0.2">
      <c r="A135" s="8">
        <v>9.4169199999999957</v>
      </c>
      <c r="C135" s="8">
        <f t="shared" si="3"/>
        <v>3.1907102424891427</v>
      </c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1:52" x14ac:dyDescent="0.2">
      <c r="A136" s="8">
        <v>9.5170999999999957</v>
      </c>
      <c r="C136" s="8">
        <f t="shared" si="3"/>
        <v>3.1902648136708933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1:52" x14ac:dyDescent="0.2">
      <c r="A137" s="8">
        <v>9.6172799999999956</v>
      </c>
      <c r="C137" s="8">
        <f t="shared" si="3"/>
        <v>3.1899042278422027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1:52" x14ac:dyDescent="0.2">
      <c r="A138" s="8">
        <v>9.7174599999999955</v>
      </c>
      <c r="C138" s="8">
        <f t="shared" si="3"/>
        <v>3.1896123761569668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1:52" x14ac:dyDescent="0.2">
      <c r="A139" s="8">
        <v>9.8176399999999955</v>
      </c>
      <c r="C139" s="8">
        <f t="shared" si="3"/>
        <v>3.189376190482009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1:52" x14ac:dyDescent="0.2">
      <c r="A140" s="8">
        <v>9.9178199999999954</v>
      </c>
      <c r="C140" s="8">
        <f t="shared" si="3"/>
        <v>3.1891850755892426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1:52" x14ac:dyDescent="0.2">
      <c r="A141" s="8">
        <v>10.017999999999995</v>
      </c>
      <c r="C141" s="8">
        <f t="shared" si="3"/>
        <v>3.1890304452425298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</sheetData>
  <mergeCells count="1">
    <mergeCell ref="F12:L1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="90" zoomScaleNormal="90" workbookViewId="0"/>
  </sheetViews>
  <sheetFormatPr defaultRowHeight="12.75" x14ac:dyDescent="0.2"/>
  <cols>
    <col min="1" max="1" width="10.42578125" style="20" bestFit="1" customWidth="1"/>
    <col min="2" max="2" width="9.140625" style="8"/>
    <col min="3" max="3" width="12.140625" style="8" bestFit="1" customWidth="1"/>
    <col min="4" max="5" width="9.28515625" style="6" bestFit="1" customWidth="1"/>
    <col min="6" max="9" width="9.140625" style="6"/>
    <col min="10" max="16384" width="9.140625" style="1"/>
  </cols>
  <sheetData>
    <row r="1" spans="1:5" x14ac:dyDescent="0.2">
      <c r="A1" s="20" t="s">
        <v>11</v>
      </c>
      <c r="B1" s="8" t="s">
        <v>0</v>
      </c>
      <c r="C1" s="8" t="s">
        <v>1</v>
      </c>
      <c r="D1" s="6" t="s">
        <v>2</v>
      </c>
      <c r="E1" s="6" t="s">
        <v>10</v>
      </c>
    </row>
    <row r="2" spans="1:5" x14ac:dyDescent="0.2">
      <c r="A2" s="20">
        <v>12628</v>
      </c>
      <c r="B2" s="8" t="s">
        <v>3</v>
      </c>
      <c r="C2" s="8" t="s">
        <v>4</v>
      </c>
      <c r="D2" s="6">
        <v>0</v>
      </c>
      <c r="E2" s="6">
        <v>8.1959</v>
      </c>
    </row>
    <row r="3" spans="1:5" x14ac:dyDescent="0.2">
      <c r="A3" s="20">
        <v>12628</v>
      </c>
      <c r="B3" s="8" t="s">
        <v>3</v>
      </c>
      <c r="C3" s="8" t="s">
        <v>4</v>
      </c>
      <c r="D3" s="6">
        <v>2</v>
      </c>
      <c r="E3" s="6">
        <v>7.6989999999999998</v>
      </c>
    </row>
    <row r="4" spans="1:5" x14ac:dyDescent="0.2">
      <c r="A4" s="20">
        <v>12628</v>
      </c>
      <c r="B4" s="8" t="s">
        <v>3</v>
      </c>
      <c r="C4" s="8" t="s">
        <v>4</v>
      </c>
      <c r="D4" s="6">
        <v>4</v>
      </c>
      <c r="E4" s="6">
        <v>6.3075000000000001</v>
      </c>
    </row>
    <row r="5" spans="1:5" x14ac:dyDescent="0.2">
      <c r="A5" s="20">
        <v>12628</v>
      </c>
      <c r="B5" s="8" t="s">
        <v>3</v>
      </c>
      <c r="C5" s="8" t="s">
        <v>4</v>
      </c>
      <c r="D5" s="6">
        <v>6</v>
      </c>
      <c r="E5" s="6">
        <v>4.1553000000000004</v>
      </c>
    </row>
    <row r="6" spans="1:5" x14ac:dyDescent="0.2">
      <c r="A6" s="20">
        <v>12628</v>
      </c>
      <c r="B6" s="8" t="s">
        <v>3</v>
      </c>
      <c r="C6" s="8" t="s">
        <v>4</v>
      </c>
      <c r="D6" s="6">
        <v>8</v>
      </c>
      <c r="E6" s="6">
        <v>3.2303999999999999</v>
      </c>
    </row>
    <row r="7" spans="1:5" x14ac:dyDescent="0.2">
      <c r="A7" s="20">
        <v>12628</v>
      </c>
      <c r="B7" s="8" t="s">
        <v>3</v>
      </c>
      <c r="C7" s="8" t="s">
        <v>4</v>
      </c>
      <c r="D7" s="6">
        <v>10</v>
      </c>
      <c r="E7" s="6">
        <v>3.3010000000000002</v>
      </c>
    </row>
    <row r="8" spans="1:5" x14ac:dyDescent="0.2">
      <c r="A8" s="20">
        <v>12628</v>
      </c>
      <c r="B8" s="8" t="s">
        <v>5</v>
      </c>
      <c r="C8" s="8" t="s">
        <v>4</v>
      </c>
      <c r="D8" s="6">
        <v>0</v>
      </c>
      <c r="E8" s="6">
        <v>8.0681999999999992</v>
      </c>
    </row>
    <row r="9" spans="1:5" x14ac:dyDescent="0.2">
      <c r="A9" s="20">
        <v>12628</v>
      </c>
      <c r="B9" s="8" t="s">
        <v>5</v>
      </c>
      <c r="C9" s="8" t="s">
        <v>4</v>
      </c>
      <c r="D9" s="6">
        <v>2</v>
      </c>
      <c r="E9" s="6">
        <v>7.4771000000000001</v>
      </c>
    </row>
    <row r="10" spans="1:5" x14ac:dyDescent="0.2">
      <c r="A10" s="20">
        <v>12628</v>
      </c>
      <c r="B10" s="8" t="s">
        <v>5</v>
      </c>
      <c r="C10" s="8" t="s">
        <v>4</v>
      </c>
      <c r="D10" s="6">
        <v>4</v>
      </c>
      <c r="E10" s="6">
        <v>5.1367000000000003</v>
      </c>
    </row>
    <row r="11" spans="1:5" x14ac:dyDescent="0.2">
      <c r="A11" s="20">
        <v>12628</v>
      </c>
      <c r="B11" s="8" t="s">
        <v>5</v>
      </c>
      <c r="C11" s="8" t="s">
        <v>4</v>
      </c>
      <c r="D11" s="6">
        <v>6</v>
      </c>
      <c r="E11" s="6">
        <v>3.9542000000000002</v>
      </c>
    </row>
    <row r="12" spans="1:5" x14ac:dyDescent="0.2">
      <c r="A12" s="20">
        <v>12628</v>
      </c>
      <c r="B12" s="8" t="s">
        <v>5</v>
      </c>
      <c r="C12" s="8" t="s">
        <v>4</v>
      </c>
      <c r="D12" s="6">
        <v>8</v>
      </c>
      <c r="E12" s="6">
        <v>3.3616999999999999</v>
      </c>
    </row>
    <row r="13" spans="1:5" x14ac:dyDescent="0.2">
      <c r="A13" s="20">
        <v>12628</v>
      </c>
      <c r="B13" s="8" t="s">
        <v>5</v>
      </c>
      <c r="C13" s="8" t="s">
        <v>4</v>
      </c>
      <c r="D13" s="6">
        <v>10</v>
      </c>
      <c r="E13" s="6">
        <v>2.8451</v>
      </c>
    </row>
    <row r="14" spans="1:5" x14ac:dyDescent="0.2">
      <c r="A14" s="20">
        <v>12628</v>
      </c>
      <c r="B14" s="8" t="s">
        <v>6</v>
      </c>
      <c r="C14" s="8" t="s">
        <v>4</v>
      </c>
      <c r="D14" s="6">
        <v>0</v>
      </c>
      <c r="E14" s="6">
        <v>8.2718000000000007</v>
      </c>
    </row>
    <row r="15" spans="1:5" x14ac:dyDescent="0.2">
      <c r="A15" s="20">
        <v>12628</v>
      </c>
      <c r="B15" s="8" t="s">
        <v>6</v>
      </c>
      <c r="C15" s="8" t="s">
        <v>4</v>
      </c>
      <c r="D15" s="6">
        <v>2</v>
      </c>
      <c r="E15" s="6">
        <v>8.0792000000000002</v>
      </c>
    </row>
    <row r="16" spans="1:5" x14ac:dyDescent="0.2">
      <c r="A16" s="20">
        <v>12628</v>
      </c>
      <c r="B16" s="8" t="s">
        <v>6</v>
      </c>
      <c r="C16" s="8" t="s">
        <v>4</v>
      </c>
      <c r="D16" s="6">
        <v>4</v>
      </c>
      <c r="E16" s="6">
        <v>6.0128000000000004</v>
      </c>
    </row>
    <row r="17" spans="1:5" x14ac:dyDescent="0.2">
      <c r="A17" s="20">
        <v>12628</v>
      </c>
      <c r="B17" s="8" t="s">
        <v>6</v>
      </c>
      <c r="C17" s="8" t="s">
        <v>4</v>
      </c>
      <c r="D17" s="6">
        <v>6</v>
      </c>
      <c r="E17" s="6">
        <v>4.2041000000000004</v>
      </c>
    </row>
    <row r="18" spans="1:5" x14ac:dyDescent="0.2">
      <c r="A18" s="20">
        <v>12628</v>
      </c>
      <c r="B18" s="8" t="s">
        <v>6</v>
      </c>
      <c r="C18" s="8" t="s">
        <v>4</v>
      </c>
      <c r="D18" s="6">
        <v>8</v>
      </c>
      <c r="E18" s="6">
        <v>3.3616999999999999</v>
      </c>
    </row>
    <row r="19" spans="1:5" x14ac:dyDescent="0.2">
      <c r="A19" s="20">
        <v>12628</v>
      </c>
      <c r="B19" s="8" t="s">
        <v>6</v>
      </c>
      <c r="C19" s="8" t="s">
        <v>4</v>
      </c>
      <c r="D19" s="6">
        <v>10</v>
      </c>
      <c r="E19" s="6">
        <v>3.3616999999999999</v>
      </c>
    </row>
    <row r="20" spans="1:5" x14ac:dyDescent="0.2">
      <c r="A20" s="20">
        <v>12628</v>
      </c>
      <c r="B20" s="8" t="s">
        <v>7</v>
      </c>
      <c r="C20" s="8" t="s">
        <v>4</v>
      </c>
      <c r="D20" s="6">
        <v>0</v>
      </c>
      <c r="E20" s="6">
        <v>8.1461000000000006</v>
      </c>
    </row>
    <row r="21" spans="1:5" x14ac:dyDescent="0.2">
      <c r="A21" s="20">
        <v>12628</v>
      </c>
      <c r="B21" s="8" t="s">
        <v>7</v>
      </c>
      <c r="C21" s="8" t="s">
        <v>4</v>
      </c>
      <c r="D21" s="6">
        <v>2</v>
      </c>
      <c r="E21" s="6">
        <v>7.3075000000000001</v>
      </c>
    </row>
    <row r="22" spans="1:5" x14ac:dyDescent="0.2">
      <c r="A22" s="20">
        <v>12628</v>
      </c>
      <c r="B22" s="8" t="s">
        <v>7</v>
      </c>
      <c r="C22" s="8" t="s">
        <v>4</v>
      </c>
      <c r="D22" s="6">
        <v>4</v>
      </c>
      <c r="E22" s="6">
        <v>5.8864999999999998</v>
      </c>
    </row>
    <row r="23" spans="1:5" x14ac:dyDescent="0.2">
      <c r="A23" s="20">
        <v>12628</v>
      </c>
      <c r="B23" s="8" t="s">
        <v>7</v>
      </c>
      <c r="C23" s="8" t="s">
        <v>4</v>
      </c>
      <c r="D23" s="6">
        <v>6</v>
      </c>
      <c r="E23" s="6">
        <v>4.2945000000000002</v>
      </c>
    </row>
    <row r="24" spans="1:5" x14ac:dyDescent="0.2">
      <c r="A24" s="20">
        <v>12628</v>
      </c>
      <c r="B24" s="8" t="s">
        <v>7</v>
      </c>
      <c r="C24" s="8" t="s">
        <v>4</v>
      </c>
      <c r="D24" s="6">
        <v>8</v>
      </c>
      <c r="E24" s="6">
        <v>3.4314</v>
      </c>
    </row>
    <row r="25" spans="1:5" x14ac:dyDescent="0.2">
      <c r="A25" s="20">
        <v>12628</v>
      </c>
      <c r="B25" s="8" t="s">
        <v>7</v>
      </c>
      <c r="C25" s="8" t="s">
        <v>4</v>
      </c>
      <c r="D25" s="6">
        <v>10</v>
      </c>
      <c r="E25" s="6">
        <v>3.4771000000000001</v>
      </c>
    </row>
    <row r="26" spans="1:5" x14ac:dyDescent="0.2">
      <c r="A26" s="20">
        <v>12628</v>
      </c>
      <c r="B26" s="8" t="s">
        <v>8</v>
      </c>
      <c r="C26" s="8" t="s">
        <v>4</v>
      </c>
      <c r="D26" s="6">
        <v>0</v>
      </c>
      <c r="E26" s="6">
        <v>8.2226999999999997</v>
      </c>
    </row>
    <row r="27" spans="1:5" x14ac:dyDescent="0.2">
      <c r="A27" s="20">
        <v>12628</v>
      </c>
      <c r="B27" s="8" t="s">
        <v>8</v>
      </c>
      <c r="C27" s="8" t="s">
        <v>4</v>
      </c>
      <c r="D27" s="6">
        <v>2</v>
      </c>
      <c r="E27" s="6">
        <v>7.3423999999999996</v>
      </c>
    </row>
    <row r="28" spans="1:5" x14ac:dyDescent="0.2">
      <c r="A28" s="20">
        <v>12628</v>
      </c>
      <c r="B28" s="8" t="s">
        <v>8</v>
      </c>
      <c r="C28" s="8" t="s">
        <v>4</v>
      </c>
      <c r="D28" s="6">
        <v>4</v>
      </c>
      <c r="E28" s="6">
        <v>5.8864999999999998</v>
      </c>
    </row>
    <row r="29" spans="1:5" x14ac:dyDescent="0.2">
      <c r="A29" s="20">
        <v>12628</v>
      </c>
      <c r="B29" s="8" t="s">
        <v>8</v>
      </c>
      <c r="C29" s="8" t="s">
        <v>4</v>
      </c>
      <c r="D29" s="6">
        <v>6</v>
      </c>
      <c r="E29" s="6">
        <v>3.6989999999999998</v>
      </c>
    </row>
    <row r="30" spans="1:5" x14ac:dyDescent="0.2">
      <c r="A30" s="20">
        <v>12628</v>
      </c>
      <c r="B30" s="8" t="s">
        <v>8</v>
      </c>
      <c r="C30" s="8" t="s">
        <v>4</v>
      </c>
      <c r="D30" s="6">
        <v>8</v>
      </c>
      <c r="E30" s="6">
        <v>3.2303999999999999</v>
      </c>
    </row>
    <row r="31" spans="1:5" x14ac:dyDescent="0.2">
      <c r="A31" s="20">
        <v>12628</v>
      </c>
      <c r="B31" s="8" t="s">
        <v>8</v>
      </c>
      <c r="C31" s="8" t="s">
        <v>4</v>
      </c>
      <c r="D31" s="6">
        <v>10</v>
      </c>
      <c r="E31" s="6">
        <v>3.1139000000000001</v>
      </c>
    </row>
    <row r="32" spans="1:5" x14ac:dyDescent="0.2">
      <c r="A32" s="20">
        <v>12628</v>
      </c>
      <c r="B32" s="8" t="s">
        <v>9</v>
      </c>
      <c r="C32" s="8" t="s">
        <v>4</v>
      </c>
      <c r="D32" s="6">
        <v>0</v>
      </c>
      <c r="E32" s="6">
        <v>8.2041000000000004</v>
      </c>
    </row>
    <row r="33" spans="1:5" x14ac:dyDescent="0.2">
      <c r="A33" s="20">
        <v>12628</v>
      </c>
      <c r="B33" s="8" t="s">
        <v>9</v>
      </c>
      <c r="C33" s="8" t="s">
        <v>4</v>
      </c>
      <c r="D33" s="6">
        <v>2</v>
      </c>
      <c r="E33" s="6">
        <v>7.7558999999999996</v>
      </c>
    </row>
    <row r="34" spans="1:5" x14ac:dyDescent="0.2">
      <c r="A34" s="20">
        <v>12628</v>
      </c>
      <c r="B34" s="8" t="s">
        <v>9</v>
      </c>
      <c r="C34" s="8" t="s">
        <v>4</v>
      </c>
      <c r="D34" s="6">
        <v>4</v>
      </c>
      <c r="E34" s="6">
        <v>6.1959</v>
      </c>
    </row>
    <row r="35" spans="1:5" x14ac:dyDescent="0.2">
      <c r="A35" s="20">
        <v>12628</v>
      </c>
      <c r="B35" s="8" t="s">
        <v>9</v>
      </c>
      <c r="C35" s="8" t="s">
        <v>4</v>
      </c>
      <c r="D35" s="6">
        <v>6</v>
      </c>
      <c r="E35" s="6">
        <v>4.3284000000000002</v>
      </c>
    </row>
    <row r="36" spans="1:5" x14ac:dyDescent="0.2">
      <c r="A36" s="20">
        <v>12628</v>
      </c>
      <c r="B36" s="8" t="s">
        <v>9</v>
      </c>
      <c r="C36" s="8" t="s">
        <v>4</v>
      </c>
      <c r="D36" s="6">
        <v>8</v>
      </c>
      <c r="E36" s="6">
        <v>3</v>
      </c>
    </row>
    <row r="37" spans="1:5" x14ac:dyDescent="0.2">
      <c r="A37" s="20">
        <v>12628</v>
      </c>
      <c r="B37" s="8" t="s">
        <v>9</v>
      </c>
      <c r="C37" s="8" t="s">
        <v>4</v>
      </c>
      <c r="D37" s="6">
        <v>10</v>
      </c>
      <c r="E37" s="6">
        <v>2.8451</v>
      </c>
    </row>
  </sheetData>
  <sortState ref="A2:F37">
    <sortCondition ref="B2:B37"/>
    <sortCondition ref="D2:D37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2"/>
  <sheetViews>
    <sheetView topLeftCell="E1" zoomScale="90" zoomScaleNormal="90" workbookViewId="0"/>
  </sheetViews>
  <sheetFormatPr defaultRowHeight="12.75" x14ac:dyDescent="0.2"/>
  <cols>
    <col min="1" max="1" width="9.140625" style="8"/>
    <col min="2" max="3" width="9.85546875" style="8" customWidth="1"/>
    <col min="4" max="4" width="9.140625" style="8"/>
    <col min="5" max="5" width="9.140625" style="6"/>
    <col min="6" max="6" width="12.140625" style="6" bestFit="1" customWidth="1"/>
    <col min="7" max="13" width="9.140625" style="6"/>
    <col min="14" max="16384" width="9.140625" style="1"/>
  </cols>
  <sheetData>
    <row r="1" spans="1:34" ht="24" customHeight="1" x14ac:dyDescent="0.2">
      <c r="A1" s="3" t="s">
        <v>2</v>
      </c>
      <c r="B1" s="4" t="s">
        <v>12</v>
      </c>
      <c r="C1" s="4" t="s">
        <v>13</v>
      </c>
      <c r="D1" s="5" t="s">
        <v>14</v>
      </c>
      <c r="F1" s="7" t="s">
        <v>16</v>
      </c>
      <c r="G1" s="7" t="s">
        <v>17</v>
      </c>
      <c r="H1" s="7" t="s">
        <v>29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8">
        <v>0</v>
      </c>
      <c r="B2" s="8">
        <v>8.1461000000000006</v>
      </c>
      <c r="C2" s="8">
        <f t="shared" ref="C2:C19" si="0">LOG((10^$G$5-10^$G$2)*10^(-1*((A2/$G$3)^$G$4))+10^$G$2)</f>
        <v>7.984901428620601</v>
      </c>
      <c r="D2" s="8">
        <f t="shared" ref="D2:D19" si="1" xml:space="preserve"> (B2 - C2)^2</f>
        <v>2.5984979414759364E-2</v>
      </c>
      <c r="F2" s="6" t="s">
        <v>25</v>
      </c>
      <c r="G2" s="6">
        <v>3.0687674338556796</v>
      </c>
      <c r="H2" s="6">
        <v>0.19449660871739205</v>
      </c>
      <c r="L2" s="9" t="s">
        <v>30</v>
      </c>
      <c r="M2" s="6">
        <v>8.2784244208274557E-2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8">
        <v>2</v>
      </c>
      <c r="B3" s="8">
        <v>7.4264999999999999</v>
      </c>
      <c r="C3" s="8">
        <f t="shared" si="0"/>
        <v>7.6530407996519942</v>
      </c>
      <c r="D3" s="8">
        <f t="shared" si="1"/>
        <v>5.1320733906965052E-2</v>
      </c>
      <c r="F3" s="6" t="s">
        <v>23</v>
      </c>
      <c r="G3" s="6">
        <v>3.707819128882138</v>
      </c>
      <c r="H3" s="6">
        <v>0.39290679245015137</v>
      </c>
      <c r="L3" s="9" t="s">
        <v>33</v>
      </c>
      <c r="M3" s="6">
        <f>SQRT(M2)</f>
        <v>0.28772251251557385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8">
        <v>4</v>
      </c>
      <c r="B4" s="8">
        <v>6.9684999999999997</v>
      </c>
      <c r="C4" s="8">
        <f t="shared" si="0"/>
        <v>6.8398214779599993</v>
      </c>
      <c r="D4" s="8">
        <f t="shared" si="1"/>
        <v>1.655816203439887E-2</v>
      </c>
      <c r="F4" s="6" t="s">
        <v>24</v>
      </c>
      <c r="G4" s="6">
        <v>1.786858738835116</v>
      </c>
      <c r="H4" s="6">
        <v>0.23217019867875816</v>
      </c>
      <c r="L4" s="9" t="s">
        <v>31</v>
      </c>
      <c r="M4" s="6">
        <v>0.98052760545966489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8">
        <v>6</v>
      </c>
      <c r="B5" s="8">
        <v>6</v>
      </c>
      <c r="C5" s="8">
        <f t="shared" si="0"/>
        <v>5.6228481331492537</v>
      </c>
      <c r="D5" s="8">
        <f t="shared" si="1"/>
        <v>0.14224353066900308</v>
      </c>
      <c r="F5" s="6" t="s">
        <v>19</v>
      </c>
      <c r="G5" s="6">
        <v>7.9849014286206002</v>
      </c>
      <c r="H5" s="6">
        <v>0.14746288638723179</v>
      </c>
      <c r="L5" s="9" t="s">
        <v>32</v>
      </c>
      <c r="M5" s="6">
        <v>0.97635494948673596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8">
        <v>8</v>
      </c>
      <c r="B6" s="8">
        <v>4.1367000000000003</v>
      </c>
      <c r="C6" s="8">
        <f t="shared" si="0"/>
        <v>4.0781441026633436</v>
      </c>
      <c r="D6" s="8">
        <f t="shared" si="1"/>
        <v>3.4287931129010759E-3</v>
      </c>
      <c r="L6" s="10" t="s">
        <v>34</v>
      </c>
      <c r="M6" s="11" t="s">
        <v>64</v>
      </c>
      <c r="N6" s="1" t="s">
        <v>35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8">
        <v>10</v>
      </c>
      <c r="B7" s="8">
        <v>3.3616999999999999</v>
      </c>
      <c r="C7" s="8">
        <f t="shared" si="0"/>
        <v>3.1128507909937251</v>
      </c>
      <c r="D7" s="8">
        <f t="shared" si="1"/>
        <v>6.1925928823048655E-2</v>
      </c>
      <c r="F7" s="7" t="s">
        <v>36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8">
        <v>1E-3</v>
      </c>
      <c r="B8" s="8">
        <v>8.0294000000000008</v>
      </c>
      <c r="C8" s="8">
        <f t="shared" si="0"/>
        <v>7.9849010093599757</v>
      </c>
      <c r="D8" s="8">
        <f t="shared" si="1"/>
        <v>1.980160167981037E-3</v>
      </c>
      <c r="F8" s="6" t="s">
        <v>44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x14ac:dyDescent="0.2">
      <c r="A9" s="8">
        <v>2.0009999999999999</v>
      </c>
      <c r="B9" s="8">
        <v>7.5052000000000003</v>
      </c>
      <c r="C9" s="8">
        <f t="shared" si="0"/>
        <v>7.652744249623046</v>
      </c>
      <c r="D9" s="8">
        <f t="shared" si="1"/>
        <v>2.1769305596827618E-2</v>
      </c>
      <c r="F9" s="7" t="s">
        <v>38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x14ac:dyDescent="0.2">
      <c r="A10" s="8">
        <v>4.0010000000000003</v>
      </c>
      <c r="B10" s="8">
        <v>6.6989999999999998</v>
      </c>
      <c r="C10" s="8">
        <f t="shared" si="0"/>
        <v>6.8393099598235576</v>
      </c>
      <c r="D10" s="8">
        <f t="shared" si="1"/>
        <v>1.9686884825688394E-2</v>
      </c>
      <c r="F10" s="6" t="s">
        <v>45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x14ac:dyDescent="0.2">
      <c r="A11" s="8">
        <v>6.0010000000000003</v>
      </c>
      <c r="B11" s="8">
        <v>5.4771000000000001</v>
      </c>
      <c r="C11" s="8">
        <f t="shared" si="0"/>
        <v>5.6221462511084743</v>
      </c>
      <c r="D11" s="8">
        <f t="shared" si="1"/>
        <v>2.1038414960622566E-2</v>
      </c>
      <c r="F11" s="7" t="s">
        <v>40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x14ac:dyDescent="0.2">
      <c r="A12" s="8">
        <v>8.0009999999999994</v>
      </c>
      <c r="B12" s="8">
        <v>3.6989999999999998</v>
      </c>
      <c r="C12" s="8">
        <f t="shared" si="0"/>
        <v>4.0773479247106952</v>
      </c>
      <c r="D12" s="8">
        <f t="shared" si="1"/>
        <v>0.14314715213288998</v>
      </c>
      <c r="F12" s="21" t="s">
        <v>46</v>
      </c>
      <c r="G12" s="21"/>
      <c r="H12" s="21"/>
      <c r="I12" s="21"/>
      <c r="J12" s="21"/>
      <c r="K12" s="21"/>
      <c r="L12" s="2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x14ac:dyDescent="0.2">
      <c r="A13" s="8">
        <v>10.000999999999999</v>
      </c>
      <c r="B13" s="8">
        <v>2.4771000000000001</v>
      </c>
      <c r="C13" s="8">
        <f t="shared" si="0"/>
        <v>3.1127493551345089</v>
      </c>
      <c r="D13" s="8">
        <f t="shared" si="1"/>
        <v>0.40405010268291691</v>
      </c>
      <c r="F13" s="21"/>
      <c r="G13" s="21"/>
      <c r="H13" s="21"/>
      <c r="I13" s="21"/>
      <c r="J13" s="21"/>
      <c r="K13" s="21"/>
      <c r="L13" s="2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x14ac:dyDescent="0.2">
      <c r="A14" s="8">
        <v>1.5E-3</v>
      </c>
      <c r="B14" s="8">
        <v>8.1239000000000008</v>
      </c>
      <c r="C14" s="8">
        <f t="shared" si="0"/>
        <v>7.984900563385195</v>
      </c>
      <c r="D14" s="8">
        <f t="shared" si="1"/>
        <v>1.9320843379233399E-2</v>
      </c>
      <c r="F14" s="21"/>
      <c r="G14" s="21"/>
      <c r="H14" s="21"/>
      <c r="I14" s="21"/>
      <c r="J14" s="21"/>
      <c r="K14" s="21"/>
      <c r="L14" s="2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x14ac:dyDescent="0.2">
      <c r="A15" s="8">
        <v>2.0015000000000001</v>
      </c>
      <c r="B15" s="8">
        <v>7.4771000000000001</v>
      </c>
      <c r="C15" s="8">
        <f t="shared" si="0"/>
        <v>7.6525959308712306</v>
      </c>
      <c r="D15" s="8">
        <f t="shared" si="1"/>
        <v>3.0798821752359713E-2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x14ac:dyDescent="0.2">
      <c r="A16" s="8">
        <v>4.0015000000000001</v>
      </c>
      <c r="B16" s="8">
        <v>6.8864999999999998</v>
      </c>
      <c r="C16" s="8">
        <f t="shared" si="0"/>
        <v>6.8390541630653763</v>
      </c>
      <c r="D16" s="8">
        <f t="shared" si="1"/>
        <v>2.2511074424268894E-3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">
      <c r="A17" s="8">
        <v>6.0015000000000001</v>
      </c>
      <c r="B17" s="8">
        <v>5.7243000000000004</v>
      </c>
      <c r="C17" s="8">
        <f t="shared" si="0"/>
        <v>5.6217952767664983</v>
      </c>
      <c r="D17" s="8">
        <f t="shared" si="1"/>
        <v>1.050721828517687E-2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">
      <c r="A18" s="8">
        <v>8.0015000000000001</v>
      </c>
      <c r="B18" s="8">
        <v>4.2122000000000002</v>
      </c>
      <c r="C18" s="8">
        <f t="shared" si="0"/>
        <v>4.0769498658458954</v>
      </c>
      <c r="D18" s="8">
        <f t="shared" si="1"/>
        <v>1.8292598788703346E-2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">
      <c r="A19" s="8">
        <v>10.0015</v>
      </c>
      <c r="B19" s="8">
        <v>3.5185</v>
      </c>
      <c r="C19" s="8">
        <f t="shared" si="0"/>
        <v>3.1126987174244749</v>
      </c>
      <c r="D19" s="8">
        <f t="shared" si="1"/>
        <v>0.16467468093994114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">
      <c r="A20" s="5" t="s">
        <v>15</v>
      </c>
      <c r="D20" s="8">
        <f>SUM(D2:D19)</f>
        <v>1.1589794189158438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"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"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">
      <c r="A23" s="8">
        <v>0</v>
      </c>
      <c r="C23" s="8">
        <f>LOG((10^$G$5-10^$G$2)*10^(-1*((A23/$G$3)^$G$4))+10^$G$2)</f>
        <v>7.984901428620601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">
      <c r="A24" s="8">
        <v>0.10001500000000001</v>
      </c>
      <c r="C24" s="8">
        <f t="shared" ref="C24:C87" si="2">LOG((10^$G$5-10^$G$2)*10^(-1*((A24/$G$3)^$G$4))+10^$G$2)</f>
        <v>7.9833299157565394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">
      <c r="A25" s="8">
        <v>0.20003000000000001</v>
      </c>
      <c r="C25" s="8">
        <f t="shared" si="2"/>
        <v>7.9794787234176008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">
      <c r="A26" s="8">
        <v>0.30004500000000001</v>
      </c>
      <c r="C26" s="8">
        <f t="shared" si="2"/>
        <v>7.9737104989875007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">
      <c r="A27" s="8">
        <v>0.40006000000000003</v>
      </c>
      <c r="C27" s="8">
        <f t="shared" si="2"/>
        <v>7.9661896964919165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">
      <c r="A28" s="8">
        <v>0.50007500000000005</v>
      </c>
      <c r="C28" s="8">
        <f t="shared" si="2"/>
        <v>7.9570223486514138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">
      <c r="A29" s="8">
        <v>0.60009000000000001</v>
      </c>
      <c r="C29" s="8">
        <f t="shared" si="2"/>
        <v>7.9462857145118297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">
      <c r="A30" s="8">
        <v>0.70010499999999998</v>
      </c>
      <c r="C30" s="8">
        <f t="shared" si="2"/>
        <v>7.9340400126070341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">
      <c r="A31" s="8">
        <v>0.80011999999999994</v>
      </c>
      <c r="C31" s="8">
        <f t="shared" si="2"/>
        <v>7.9203342553725671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">
      <c r="A32" s="8">
        <v>0.90013499999999991</v>
      </c>
      <c r="C32" s="8">
        <f t="shared" si="2"/>
        <v>7.9052095614160161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">
      <c r="A33" s="8">
        <v>1.0001499999999999</v>
      </c>
      <c r="C33" s="8">
        <f t="shared" si="2"/>
        <v>7.8887012098356619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">
      <c r="A34" s="8">
        <v>1.1001649999999998</v>
      </c>
      <c r="C34" s="8">
        <f t="shared" si="2"/>
        <v>7.8708399982666819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">
      <c r="A35" s="8">
        <v>1.2001799999999998</v>
      </c>
      <c r="C35" s="8">
        <f t="shared" si="2"/>
        <v>7.8516531851611093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">
      <c r="A36" s="8">
        <v>1.3001949999999998</v>
      </c>
      <c r="C36" s="8">
        <f t="shared" si="2"/>
        <v>7.8311651689592514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">
      <c r="A37" s="8">
        <v>1.4002099999999997</v>
      </c>
      <c r="C37" s="8">
        <f t="shared" si="2"/>
        <v>7.809397992921193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">
      <c r="A38" s="8">
        <v>1.5002249999999997</v>
      </c>
      <c r="C38" s="8">
        <f t="shared" si="2"/>
        <v>7.7863717300349204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">
      <c r="A39" s="8">
        <v>1.6002399999999997</v>
      </c>
      <c r="C39" s="8">
        <f t="shared" si="2"/>
        <v>7.7621047828308845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">
      <c r="A40" s="8">
        <v>1.7002549999999996</v>
      </c>
      <c r="C40" s="8">
        <f t="shared" si="2"/>
        <v>7.7366141212138118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">
      <c r="A41" s="8">
        <v>1.8002699999999996</v>
      </c>
      <c r="C41" s="8">
        <f t="shared" si="2"/>
        <v>7.7099154741220879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">
      <c r="A42" s="8">
        <v>1.9002849999999996</v>
      </c>
      <c r="C42" s="8">
        <f t="shared" si="2"/>
        <v>7.682023486118454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">
      <c r="A43" s="8">
        <v>2.0002999999999997</v>
      </c>
      <c r="C43" s="8">
        <f t="shared" si="2"/>
        <v>7.6529518468902875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">
      <c r="A44" s="8">
        <v>2.1003149999999997</v>
      </c>
      <c r="C44" s="8">
        <f t="shared" si="2"/>
        <v>7.6227133995081928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">
      <c r="A45" s="8">
        <v>2.2003299999999997</v>
      </c>
      <c r="C45" s="8">
        <f t="shared" si="2"/>
        <v>7.5913202318074058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">
      <c r="A46" s="8">
        <v>2.3003449999999996</v>
      </c>
      <c r="C46" s="8">
        <f t="shared" si="2"/>
        <v>7.5587837542011904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">
      <c r="A47" s="8">
        <v>2.4003599999999996</v>
      </c>
      <c r="C47" s="8">
        <f t="shared" si="2"/>
        <v>7.5251147664715257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">
      <c r="A48" s="8">
        <v>2.5003749999999996</v>
      </c>
      <c r="C48" s="8">
        <f t="shared" si="2"/>
        <v>7.4903235155206191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">
      <c r="A49" s="8">
        <v>2.6003899999999995</v>
      </c>
      <c r="C49" s="8">
        <f t="shared" si="2"/>
        <v>7.4544197456477272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">
      <c r="A50" s="8">
        <v>2.7004049999999995</v>
      </c>
      <c r="C50" s="8">
        <f t="shared" si="2"/>
        <v>7.4174127425991534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">
      <c r="A51" s="8">
        <v>2.8004199999999995</v>
      </c>
      <c r="C51" s="8">
        <f t="shared" si="2"/>
        <v>7.3793113723974004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">
      <c r="A52" s="8">
        <v>2.9004349999999994</v>
      </c>
      <c r="C52" s="8">
        <f t="shared" si="2"/>
        <v>7.3401241157687815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">
      <c r="A53" s="8">
        <v>3.0004499999999994</v>
      </c>
      <c r="C53" s="8">
        <f t="shared" si="2"/>
        <v>7.2998590988435659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">
      <c r="A54" s="8">
        <v>3.1004649999999994</v>
      </c>
      <c r="C54" s="8">
        <f t="shared" si="2"/>
        <v>7.2585241206889775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">
      <c r="A55" s="8">
        <v>3.2004799999999993</v>
      </c>
      <c r="C55" s="8">
        <f t="shared" si="2"/>
        <v>7.2161266781458453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">
      <c r="A56" s="8">
        <v>3.3004949999999993</v>
      </c>
      <c r="C56" s="8">
        <f t="shared" si="2"/>
        <v>7.1726739883691595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">
      <c r="A57" s="8">
        <v>3.4005099999999993</v>
      </c>
      <c r="C57" s="8">
        <f t="shared" si="2"/>
        <v>7.1281730094172859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">
      <c r="A58" s="8">
        <v>3.5005249999999992</v>
      </c>
      <c r="C58" s="8">
        <f t="shared" si="2"/>
        <v>7.0826304591912272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">
      <c r="A59" s="8">
        <v>3.6005399999999992</v>
      </c>
      <c r="C59" s="8">
        <f t="shared" si="2"/>
        <v>7.0360528329920955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">
      <c r="A60" s="8">
        <v>3.7005549999999992</v>
      </c>
      <c r="C60" s="8">
        <f t="shared" si="2"/>
        <v>6.9884464199401881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">
      <c r="A61" s="8">
        <v>3.8005699999999991</v>
      </c>
      <c r="C61" s="8">
        <f t="shared" si="2"/>
        <v>6.9398173184818468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">
      <c r="A62" s="8">
        <v>3.9005849999999991</v>
      </c>
      <c r="C62" s="8">
        <f t="shared" si="2"/>
        <v>6.890171451199846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">
      <c r="A63" s="8">
        <v>4.0005999999999995</v>
      </c>
      <c r="C63" s="8">
        <f t="shared" si="2"/>
        <v>6.8395145791391219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">
      <c r="A64" s="8">
        <v>4.1006149999999995</v>
      </c>
      <c r="C64" s="8">
        <f t="shared" si="2"/>
        <v>6.7878523158621071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">
      <c r="A65" s="8">
        <v>4.2006299999999994</v>
      </c>
      <c r="C65" s="8">
        <f t="shared" si="2"/>
        <v>6.7351901414570978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">
      <c r="A66" s="8">
        <v>4.3006449999999994</v>
      </c>
      <c r="C66" s="8">
        <f t="shared" si="2"/>
        <v>6.6815334167393843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">
      <c r="A67" s="8">
        <v>4.4006599999999993</v>
      </c>
      <c r="C67" s="8">
        <f t="shared" si="2"/>
        <v>6.6268873979092575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">
      <c r="A68" s="8">
        <v>4.5006749999999993</v>
      </c>
      <c r="C68" s="8">
        <f t="shared" si="2"/>
        <v>6.5712572519645542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">
      <c r="A69" s="8">
        <v>4.6006899999999993</v>
      </c>
      <c r="C69" s="8">
        <f t="shared" si="2"/>
        <v>6.5146480732098171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">
      <c r="A70" s="8">
        <v>4.7007049999999992</v>
      </c>
      <c r="C70" s="8">
        <f t="shared" si="2"/>
        <v>6.4570649012614423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">
      <c r="A71" s="8">
        <v>4.8007199999999992</v>
      </c>
      <c r="C71" s="8">
        <f t="shared" si="2"/>
        <v>6.3985127410209932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">
      <c r="A72" s="8">
        <v>4.9007349999999992</v>
      </c>
      <c r="C72" s="8">
        <f t="shared" si="2"/>
        <v>6.3389965851806833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">
      <c r="A73" s="8">
        <v>5.0007499999999991</v>
      </c>
      <c r="C73" s="8">
        <f t="shared" si="2"/>
        <v>6.2785214399399338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">
      <c r="A74" s="8">
        <v>5.1007649999999991</v>
      </c>
      <c r="C74" s="8">
        <f t="shared" si="2"/>
        <v>6.2170923547553159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">
      <c r="A75" s="8">
        <v>5.2007799999999991</v>
      </c>
      <c r="C75" s="8">
        <f t="shared" si="2"/>
        <v>6.1547144571247463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">
      <c r="A76" s="8">
        <v>5.300794999999999</v>
      </c>
      <c r="C76" s="8">
        <f t="shared" si="2"/>
        <v>6.0913929936286646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">
      <c r="A77" s="8">
        <v>5.400809999999999</v>
      </c>
      <c r="C77" s="8">
        <f t="shared" si="2"/>
        <v>6.0271333787264831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">
      <c r="A78" s="8">
        <v>5.500824999999999</v>
      </c>
      <c r="C78" s="8">
        <f t="shared" si="2"/>
        <v>5.9619412531485718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">
      <c r="A79" s="8">
        <v>5.6008399999999989</v>
      </c>
      <c r="C79" s="8">
        <f t="shared" si="2"/>
        <v>5.8958225541481095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">
      <c r="A80" s="8">
        <v>5.7008549999999989</v>
      </c>
      <c r="C80" s="8">
        <f t="shared" si="2"/>
        <v>5.8287836004029128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">
      <c r="A81" s="8">
        <v>5.8008699999999989</v>
      </c>
      <c r="C81" s="8">
        <f t="shared" si="2"/>
        <v>5.7608311950084987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">
      <c r="A82" s="8">
        <v>5.9008849999999988</v>
      </c>
      <c r="C82" s="8">
        <f t="shared" si="2"/>
        <v>5.6919727508093807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">
      <c r="A83" s="8">
        <v>6.0008999999999988</v>
      </c>
      <c r="C83" s="8">
        <f t="shared" si="2"/>
        <v>5.6222164433112303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">
      <c r="A84" s="8">
        <v>6.1009149999999988</v>
      </c>
      <c r="C84" s="8">
        <f t="shared" si="2"/>
        <v>5.5515713976441141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">
      <c r="A85" s="8">
        <v>6.2009299999999987</v>
      </c>
      <c r="C85" s="8">
        <f t="shared" si="2"/>
        <v>5.4800479175566714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">
      <c r="A86" s="8">
        <v>6.3009449999999987</v>
      </c>
      <c r="C86" s="8">
        <f t="shared" si="2"/>
        <v>5.4076577662705034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">
      <c r="A87" s="8">
        <v>6.4009599999999987</v>
      </c>
      <c r="C87" s="8">
        <f t="shared" si="2"/>
        <v>5.3344145112782373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">
      <c r="A88" s="8">
        <v>6.5009749999999986</v>
      </c>
      <c r="C88" s="8">
        <f t="shared" ref="C88:C122" si="3">LOG((10^$G$5-10^$G$2)*10^(-1*((A88/$G$3)^$G$4))+10^$G$2)</f>
        <v>5.2603339478977116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">
      <c r="A89" s="8">
        <v>6.6009899999999986</v>
      </c>
      <c r="C89" s="8">
        <f t="shared" si="3"/>
        <v>5.1854346196681949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">
      <c r="A90" s="8">
        <v>6.7010049999999985</v>
      </c>
      <c r="C90" s="8">
        <f t="shared" si="3"/>
        <v>5.1097384575523126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">
      <c r="A91" s="8">
        <v>6.8010199999999985</v>
      </c>
      <c r="C91" s="8">
        <f t="shared" si="3"/>
        <v>5.0332715644219794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">
      <c r="A92" s="8">
        <v>6.9010349999999985</v>
      </c>
      <c r="C92" s="8">
        <f t="shared" si="3"/>
        <v>4.9560651764347909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">
      <c r="A93" s="8">
        <v>7.0010499999999984</v>
      </c>
      <c r="C93" s="8">
        <f t="shared" si="3"/>
        <v>4.878156838522778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">
      <c r="A94" s="8">
        <v>7.1010649999999984</v>
      </c>
      <c r="C94" s="8">
        <f t="shared" si="3"/>
        <v>4.7995918370170845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">
      <c r="A95" s="8">
        <v>7.2010799999999984</v>
      </c>
      <c r="C95" s="8">
        <f t="shared" si="3"/>
        <v>4.7204249378334406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">
      <c r="A96" s="8">
        <v>7.3010949999999983</v>
      </c>
      <c r="C96" s="8">
        <f t="shared" si="3"/>
        <v>4.6407224826125804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">
      <c r="A97" s="8">
        <v>7.4011099999999983</v>
      </c>
      <c r="C97" s="8">
        <f t="shared" si="3"/>
        <v>4.5605648960463077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">
      <c r="A98" s="8">
        <v>7.5011249999999983</v>
      </c>
      <c r="C98" s="8">
        <f t="shared" si="3"/>
        <v>4.4800496526589813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">
      <c r="A99" s="8">
        <v>7.6011399999999982</v>
      </c>
      <c r="C99" s="8">
        <f t="shared" si="3"/>
        <v>4.3992947365739177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">
      <c r="A100" s="8">
        <v>7.7011549999999982</v>
      </c>
      <c r="C100" s="8">
        <f t="shared" si="3"/>
        <v>4.3184425976168397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">
      <c r="A101" s="8">
        <v>7.8011699999999982</v>
      </c>
      <c r="C101" s="8">
        <f t="shared" si="3"/>
        <v>4.2376645539391928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">
      <c r="A102" s="8">
        <v>7.9011849999999981</v>
      </c>
      <c r="C102" s="8">
        <f t="shared" si="3"/>
        <v>4.1571655059333086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">
      <c r="A103" s="8">
        <v>8.001199999999999</v>
      </c>
      <c r="C103" s="8">
        <f t="shared" si="3"/>
        <v>4.0771886987521579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">
      <c r="A104" s="8">
        <v>8.1012149999999998</v>
      </c>
      <c r="C104" s="8">
        <f t="shared" si="3"/>
        <v>3.9980200937238264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">
      <c r="A105" s="8">
        <v>8.2012300000000007</v>
      </c>
      <c r="C105" s="8">
        <f t="shared" si="3"/>
        <v>3.9199916826582641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">
      <c r="A106" s="8">
        <v>8.3012450000000015</v>
      </c>
      <c r="C106" s="8">
        <f t="shared" si="3"/>
        <v>3.8434828204793394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">
      <c r="A107" s="8">
        <v>8.4012600000000024</v>
      </c>
      <c r="C107" s="8">
        <f t="shared" si="3"/>
        <v>3.7689184062019354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">
      <c r="A108" s="8">
        <v>8.5012750000000032</v>
      </c>
      <c r="C108" s="8">
        <f t="shared" si="3"/>
        <v>3.6967625948191238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">
      <c r="A109" s="8">
        <v>8.6012900000000041</v>
      </c>
      <c r="C109" s="8">
        <f t="shared" si="3"/>
        <v>3.6275067989886294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">
      <c r="A110" s="8">
        <v>8.701305000000005</v>
      </c>
      <c r="C110" s="8">
        <f t="shared" si="3"/>
        <v>3.5616511849808346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">
      <c r="A111" s="8">
        <v>8.8013200000000058</v>
      </c>
      <c r="C111" s="8">
        <f t="shared" si="3"/>
        <v>3.4996797897422098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">
      <c r="A112" s="8">
        <v>8.9013350000000067</v>
      </c>
      <c r="C112" s="8">
        <f t="shared" si="3"/>
        <v>3.4420307626888373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">
      <c r="A113" s="8">
        <v>9.0013500000000075</v>
      </c>
      <c r="C113" s="8">
        <f t="shared" si="3"/>
        <v>3.3890648231092033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">
      <c r="A114" s="8">
        <v>9.1013650000000084</v>
      </c>
      <c r="C114" s="8">
        <f t="shared" si="3"/>
        <v>3.3410363392190709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">
      <c r="A115" s="8">
        <v>9.2013800000000092</v>
      </c>
      <c r="C115" s="8">
        <f t="shared" si="3"/>
        <v>3.2980718881341118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">
      <c r="A116" s="8">
        <v>9.3013950000000101</v>
      </c>
      <c r="C116" s="8">
        <f t="shared" si="3"/>
        <v>3.2601603286584768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">
      <c r="A117" s="8">
        <v>9.4014100000000109</v>
      </c>
      <c r="C117" s="8">
        <f t="shared" si="3"/>
        <v>3.2271563527452836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">
      <c r="A118" s="8">
        <v>9.5014250000000118</v>
      </c>
      <c r="C118" s="8">
        <f t="shared" si="3"/>
        <v>3.1987967657372343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">
      <c r="A119" s="8">
        <v>9.6014400000000126</v>
      </c>
      <c r="C119" s="8">
        <f t="shared" si="3"/>
        <v>3.1747262821903952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">
      <c r="A120" s="8">
        <v>9.7014550000000135</v>
      </c>
      <c r="C120" s="8">
        <f t="shared" si="3"/>
        <v>3.1545281917796868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">
      <c r="A121" s="8">
        <v>9.8014700000000143</v>
      </c>
      <c r="C121" s="8">
        <f t="shared" si="3"/>
        <v>3.1377551480813706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">
      <c r="A122" s="8">
        <v>9.9014850000000152</v>
      </c>
      <c r="C122" s="8">
        <f t="shared" si="3"/>
        <v>3.1239563247783422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</sheetData>
  <mergeCells count="1">
    <mergeCell ref="F12:L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90" zoomScaleNormal="90" workbookViewId="0"/>
  </sheetViews>
  <sheetFormatPr defaultRowHeight="12.75" x14ac:dyDescent="0.2"/>
  <cols>
    <col min="1" max="1" width="10.42578125" style="8" bestFit="1" customWidth="1"/>
    <col min="2" max="2" width="9.140625" style="8"/>
    <col min="3" max="3" width="12.140625" style="8" bestFit="1" customWidth="1"/>
    <col min="4" max="5" width="9.28515625" style="6" bestFit="1" customWidth="1"/>
    <col min="6" max="9" width="9.140625" style="6"/>
    <col min="10" max="16384" width="9.140625" style="1"/>
  </cols>
  <sheetData>
    <row r="1" spans="1:5" x14ac:dyDescent="0.2">
      <c r="A1" s="8" t="s">
        <v>11</v>
      </c>
      <c r="B1" s="8" t="s">
        <v>0</v>
      </c>
      <c r="C1" s="8" t="s">
        <v>1</v>
      </c>
      <c r="D1" s="6" t="s">
        <v>2</v>
      </c>
      <c r="E1" s="6" t="s">
        <v>10</v>
      </c>
    </row>
    <row r="2" spans="1:5" x14ac:dyDescent="0.2">
      <c r="A2" s="20">
        <v>12645</v>
      </c>
      <c r="B2" s="8" t="s">
        <v>3</v>
      </c>
      <c r="C2" s="8" t="s">
        <v>4</v>
      </c>
      <c r="D2" s="6">
        <v>0</v>
      </c>
      <c r="E2" s="6">
        <v>8.1461000000000006</v>
      </c>
    </row>
    <row r="3" spans="1:5" x14ac:dyDescent="0.2">
      <c r="A3" s="20">
        <v>12645</v>
      </c>
      <c r="B3" s="8" t="s">
        <v>3</v>
      </c>
      <c r="C3" s="8" t="s">
        <v>4</v>
      </c>
      <c r="D3" s="6">
        <v>2</v>
      </c>
      <c r="E3" s="6">
        <v>7.4264999999999999</v>
      </c>
    </row>
    <row r="4" spans="1:5" x14ac:dyDescent="0.2">
      <c r="A4" s="20">
        <v>12645</v>
      </c>
      <c r="B4" s="8" t="s">
        <v>3</v>
      </c>
      <c r="C4" s="8" t="s">
        <v>4</v>
      </c>
      <c r="D4" s="6">
        <v>4</v>
      </c>
      <c r="E4" s="6">
        <v>6.9684999999999997</v>
      </c>
    </row>
    <row r="5" spans="1:5" x14ac:dyDescent="0.2">
      <c r="A5" s="20">
        <v>12645</v>
      </c>
      <c r="B5" s="8" t="s">
        <v>3</v>
      </c>
      <c r="C5" s="8" t="s">
        <v>4</v>
      </c>
      <c r="D5" s="6">
        <v>6</v>
      </c>
      <c r="E5" s="6">
        <v>6</v>
      </c>
    </row>
    <row r="6" spans="1:5" x14ac:dyDescent="0.2">
      <c r="A6" s="20">
        <v>12645</v>
      </c>
      <c r="B6" s="8" t="s">
        <v>3</v>
      </c>
      <c r="C6" s="8" t="s">
        <v>4</v>
      </c>
      <c r="D6" s="6">
        <v>8</v>
      </c>
      <c r="E6" s="6">
        <v>4.1367000000000003</v>
      </c>
    </row>
    <row r="7" spans="1:5" x14ac:dyDescent="0.2">
      <c r="A7" s="20">
        <v>12645</v>
      </c>
      <c r="B7" s="8" t="s">
        <v>3</v>
      </c>
      <c r="C7" s="8" t="s">
        <v>4</v>
      </c>
      <c r="D7" s="6">
        <v>10</v>
      </c>
      <c r="E7" s="6">
        <v>3.3616999999999999</v>
      </c>
    </row>
    <row r="8" spans="1:5" x14ac:dyDescent="0.2">
      <c r="A8" s="20">
        <v>12645</v>
      </c>
      <c r="B8" s="8" t="s">
        <v>5</v>
      </c>
      <c r="C8" s="8" t="s">
        <v>4</v>
      </c>
      <c r="D8" s="6">
        <v>0</v>
      </c>
      <c r="E8" s="6">
        <v>8.0294000000000008</v>
      </c>
    </row>
    <row r="9" spans="1:5" x14ac:dyDescent="0.2">
      <c r="A9" s="20">
        <v>12645</v>
      </c>
      <c r="B9" s="8" t="s">
        <v>5</v>
      </c>
      <c r="C9" s="8" t="s">
        <v>4</v>
      </c>
      <c r="D9" s="6">
        <v>2</v>
      </c>
      <c r="E9" s="6">
        <v>7.5052000000000003</v>
      </c>
    </row>
    <row r="10" spans="1:5" x14ac:dyDescent="0.2">
      <c r="A10" s="20">
        <v>12645</v>
      </c>
      <c r="B10" s="8" t="s">
        <v>5</v>
      </c>
      <c r="C10" s="8" t="s">
        <v>4</v>
      </c>
      <c r="D10" s="6">
        <v>4</v>
      </c>
      <c r="E10" s="6">
        <v>6.6989999999999998</v>
      </c>
    </row>
    <row r="11" spans="1:5" x14ac:dyDescent="0.2">
      <c r="A11" s="20">
        <v>12645</v>
      </c>
      <c r="B11" s="8" t="s">
        <v>5</v>
      </c>
      <c r="C11" s="8" t="s">
        <v>4</v>
      </c>
      <c r="D11" s="6">
        <v>6</v>
      </c>
      <c r="E11" s="6">
        <v>5.4771000000000001</v>
      </c>
    </row>
    <row r="12" spans="1:5" x14ac:dyDescent="0.2">
      <c r="A12" s="20">
        <v>12645</v>
      </c>
      <c r="B12" s="8" t="s">
        <v>5</v>
      </c>
      <c r="C12" s="8" t="s">
        <v>4</v>
      </c>
      <c r="D12" s="6">
        <v>8</v>
      </c>
      <c r="E12" s="6">
        <v>3.6989999999999998</v>
      </c>
    </row>
    <row r="13" spans="1:5" x14ac:dyDescent="0.2">
      <c r="A13" s="20">
        <v>12645</v>
      </c>
      <c r="B13" s="8" t="s">
        <v>5</v>
      </c>
      <c r="C13" s="8" t="s">
        <v>4</v>
      </c>
      <c r="D13" s="6">
        <v>10</v>
      </c>
      <c r="E13" s="6">
        <v>2.4771000000000001</v>
      </c>
    </row>
    <row r="14" spans="1:5" x14ac:dyDescent="0.2">
      <c r="A14" s="20">
        <v>12645</v>
      </c>
      <c r="B14" s="8" t="s">
        <v>6</v>
      </c>
      <c r="C14" s="8" t="s">
        <v>4</v>
      </c>
      <c r="D14" s="6">
        <v>0</v>
      </c>
      <c r="E14" s="6">
        <v>8.1239000000000008</v>
      </c>
    </row>
    <row r="15" spans="1:5" x14ac:dyDescent="0.2">
      <c r="A15" s="20">
        <v>12645</v>
      </c>
      <c r="B15" s="8" t="s">
        <v>6</v>
      </c>
      <c r="C15" s="8" t="s">
        <v>4</v>
      </c>
      <c r="D15" s="6">
        <v>2</v>
      </c>
      <c r="E15" s="6">
        <v>7.4771000000000001</v>
      </c>
    </row>
    <row r="16" spans="1:5" x14ac:dyDescent="0.2">
      <c r="A16" s="20">
        <v>12645</v>
      </c>
      <c r="B16" s="8" t="s">
        <v>6</v>
      </c>
      <c r="C16" s="8" t="s">
        <v>4</v>
      </c>
      <c r="D16" s="6">
        <v>4</v>
      </c>
      <c r="E16" s="6">
        <v>6.8864999999999998</v>
      </c>
    </row>
    <row r="17" spans="1:5" x14ac:dyDescent="0.2">
      <c r="A17" s="20">
        <v>12645</v>
      </c>
      <c r="B17" s="8" t="s">
        <v>6</v>
      </c>
      <c r="C17" s="8" t="s">
        <v>4</v>
      </c>
      <c r="D17" s="6">
        <v>6</v>
      </c>
      <c r="E17" s="6">
        <v>5.7243000000000004</v>
      </c>
    </row>
    <row r="18" spans="1:5" x14ac:dyDescent="0.2">
      <c r="A18" s="20">
        <v>12645</v>
      </c>
      <c r="B18" s="8" t="s">
        <v>6</v>
      </c>
      <c r="C18" s="8" t="s">
        <v>4</v>
      </c>
      <c r="D18" s="6">
        <v>8</v>
      </c>
      <c r="E18" s="6">
        <v>4.2122000000000002</v>
      </c>
    </row>
    <row r="19" spans="1:5" x14ac:dyDescent="0.2">
      <c r="A19" s="20">
        <v>12645</v>
      </c>
      <c r="B19" s="8" t="s">
        <v>6</v>
      </c>
      <c r="C19" s="8" t="s">
        <v>4</v>
      </c>
      <c r="D19" s="6">
        <v>10</v>
      </c>
      <c r="E19" s="6">
        <v>3.5185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3"/>
  <sheetViews>
    <sheetView zoomScale="90" zoomScaleNormal="90" workbookViewId="0"/>
  </sheetViews>
  <sheetFormatPr defaultRowHeight="12.75" x14ac:dyDescent="0.2"/>
  <cols>
    <col min="1" max="1" width="9.140625" style="8"/>
    <col min="2" max="3" width="9.85546875" style="8" customWidth="1"/>
    <col min="4" max="4" width="9.140625" style="8"/>
    <col min="5" max="5" width="9.140625" style="6"/>
    <col min="6" max="6" width="11.140625" style="6" bestFit="1" customWidth="1"/>
    <col min="7" max="13" width="9.140625" style="6"/>
    <col min="14" max="16384" width="9.140625" style="1"/>
  </cols>
  <sheetData>
    <row r="1" spans="1:34" ht="24" customHeight="1" x14ac:dyDescent="0.2">
      <c r="A1" s="3" t="s">
        <v>2</v>
      </c>
      <c r="B1" s="4" t="s">
        <v>12</v>
      </c>
      <c r="C1" s="4" t="s">
        <v>13</v>
      </c>
      <c r="D1" s="5" t="s">
        <v>14</v>
      </c>
      <c r="F1" s="7" t="s">
        <v>16</v>
      </c>
      <c r="G1" s="7" t="s">
        <v>17</v>
      </c>
      <c r="H1" s="7" t="s">
        <v>29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8">
        <v>0</v>
      </c>
      <c r="B2" s="8">
        <v>7.9031000000000002</v>
      </c>
      <c r="C2" s="8">
        <f t="shared" ref="C2:C19" si="0" xml:space="preserve"> $G$5 - ((A2 /$G$3)^$G$4)</f>
        <v>7.8898018966999626</v>
      </c>
      <c r="D2" s="8">
        <f t="shared" ref="D2:D19" si="1" xml:space="preserve"> (B2 - C2)^2</f>
        <v>1.768395513784727E-4</v>
      </c>
      <c r="L2" s="9" t="s">
        <v>30</v>
      </c>
      <c r="M2" s="6">
        <v>7.8161641313754651E-2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8">
        <v>2</v>
      </c>
      <c r="B3" s="8">
        <v>7.3159999999999998</v>
      </c>
      <c r="C3" s="8">
        <f t="shared" si="0"/>
        <v>7.1966158106354046</v>
      </c>
      <c r="D3" s="8">
        <f t="shared" si="1"/>
        <v>1.4252584670241543E-2</v>
      </c>
      <c r="F3" s="6" t="s">
        <v>23</v>
      </c>
      <c r="G3" s="6">
        <v>2.77363406828314</v>
      </c>
      <c r="H3" s="6">
        <v>0.41419946693307047</v>
      </c>
      <c r="L3" s="9" t="s">
        <v>33</v>
      </c>
      <c r="M3" s="6">
        <f>SQRT(M2)</f>
        <v>0.27957403547853771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8">
        <v>4</v>
      </c>
      <c r="B4" s="8">
        <v>6.8261000000000003</v>
      </c>
      <c r="C4" s="8">
        <f t="shared" si="0"/>
        <v>6.382530577950158</v>
      </c>
      <c r="D4" s="8">
        <f t="shared" si="1"/>
        <v>0.19675383217763112</v>
      </c>
      <c r="F4" s="6" t="s">
        <v>24</v>
      </c>
      <c r="G4" s="6">
        <v>1.1206245334139022</v>
      </c>
      <c r="H4" s="6">
        <v>0.11966897828117597</v>
      </c>
      <c r="L4" s="9" t="s">
        <v>31</v>
      </c>
      <c r="M4" s="6">
        <v>0.96991838844125777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8">
        <v>6</v>
      </c>
      <c r="B5" s="8">
        <v>5.9031000000000002</v>
      </c>
      <c r="C5" s="8">
        <f t="shared" si="0"/>
        <v>5.5155673485718779</v>
      </c>
      <c r="D5" s="8">
        <f t="shared" si="1"/>
        <v>0.15018155592291055</v>
      </c>
      <c r="F5" s="6" t="s">
        <v>19</v>
      </c>
      <c r="G5" s="6">
        <v>7.8898018966999626</v>
      </c>
      <c r="H5" s="6">
        <v>0.15323449923846769</v>
      </c>
      <c r="L5" s="9" t="s">
        <v>32</v>
      </c>
      <c r="M5" s="6">
        <v>0.96590750690009231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8">
        <v>8</v>
      </c>
      <c r="B6" s="8">
        <v>4.5682</v>
      </c>
      <c r="C6" s="8">
        <f t="shared" si="0"/>
        <v>4.6123748478913242</v>
      </c>
      <c r="D6" s="8">
        <f t="shared" si="1"/>
        <v>1.9514171862216299E-3</v>
      </c>
      <c r="L6" s="10" t="s">
        <v>34</v>
      </c>
      <c r="M6" s="11" t="s">
        <v>63</v>
      </c>
      <c r="N6" s="1" t="s">
        <v>35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8">
        <v>10</v>
      </c>
      <c r="B7" s="8">
        <v>3.8451</v>
      </c>
      <c r="C7" s="8">
        <f t="shared" si="0"/>
        <v>3.6812491780374907</v>
      </c>
      <c r="D7" s="8">
        <f t="shared" si="1"/>
        <v>2.6847091857789895E-2</v>
      </c>
      <c r="F7" s="7" t="s">
        <v>36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8">
        <v>1E-3</v>
      </c>
      <c r="B8" s="8">
        <v>7.9031000000000002</v>
      </c>
      <c r="C8" s="8">
        <f t="shared" si="0"/>
        <v>7.889663337732574</v>
      </c>
      <c r="D8" s="8">
        <f t="shared" si="1"/>
        <v>1.8054389288887595E-4</v>
      </c>
      <c r="F8" s="6" t="s">
        <v>54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x14ac:dyDescent="0.2">
      <c r="A9" s="8">
        <v>2.0009999999999999</v>
      </c>
      <c r="B9" s="8">
        <v>7.0899000000000001</v>
      </c>
      <c r="C9" s="8">
        <f t="shared" si="0"/>
        <v>7.1962273982573253</v>
      </c>
      <c r="D9" s="8">
        <f t="shared" si="1"/>
        <v>1.1305515620171838E-2</v>
      </c>
      <c r="F9" s="7" t="s">
        <v>38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x14ac:dyDescent="0.2">
      <c r="A10" s="8">
        <v>4.0010000000000003</v>
      </c>
      <c r="B10" s="8">
        <v>6.3075000000000001</v>
      </c>
      <c r="C10" s="8">
        <f t="shared" si="0"/>
        <v>6.3821083002790138</v>
      </c>
      <c r="D10" s="8">
        <f t="shared" si="1"/>
        <v>5.5663984705234702E-3</v>
      </c>
      <c r="F10" s="6" t="s">
        <v>55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x14ac:dyDescent="0.2">
      <c r="A11" s="8">
        <v>6.0010000000000003</v>
      </c>
      <c r="B11" s="8">
        <v>5.2717999999999998</v>
      </c>
      <c r="C11" s="8">
        <f t="shared" si="0"/>
        <v>5.515123906534189</v>
      </c>
      <c r="D11" s="8">
        <f t="shared" si="1"/>
        <v>5.9206523491058857E-2</v>
      </c>
      <c r="F11" s="7" t="s">
        <v>40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x14ac:dyDescent="0.2">
      <c r="A12" s="8">
        <v>8.0009999999999994</v>
      </c>
      <c r="B12" s="8">
        <v>3.8633000000000002</v>
      </c>
      <c r="C12" s="8">
        <f t="shared" si="0"/>
        <v>4.611915748785643</v>
      </c>
      <c r="D12" s="8">
        <f t="shared" si="1"/>
        <v>0.5604255393298887</v>
      </c>
      <c r="F12" s="21" t="s">
        <v>56</v>
      </c>
      <c r="G12" s="21"/>
      <c r="H12" s="21"/>
      <c r="I12" s="21"/>
      <c r="J12" s="21"/>
      <c r="K12" s="21"/>
      <c r="L12" s="2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x14ac:dyDescent="0.2">
      <c r="A13" s="8">
        <v>10.000999999999999</v>
      </c>
      <c r="B13" s="8">
        <v>3.8451</v>
      </c>
      <c r="C13" s="8">
        <f t="shared" si="0"/>
        <v>3.6807775544504535</v>
      </c>
      <c r="D13" s="8">
        <f t="shared" si="1"/>
        <v>2.7001866111383659E-2</v>
      </c>
      <c r="F13" s="21"/>
      <c r="G13" s="21"/>
      <c r="H13" s="21"/>
      <c r="I13" s="21"/>
      <c r="J13" s="21"/>
      <c r="K13" s="21"/>
      <c r="L13" s="2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x14ac:dyDescent="0.2">
      <c r="A14" s="8">
        <v>1.5E-3</v>
      </c>
      <c r="B14" s="8">
        <v>7.7558999999999996</v>
      </c>
      <c r="C14" s="8">
        <f t="shared" si="0"/>
        <v>7.8895836403825799</v>
      </c>
      <c r="D14" s="8">
        <f t="shared" si="1"/>
        <v>1.7871315705939052E-2</v>
      </c>
      <c r="F14" s="21"/>
      <c r="G14" s="21"/>
      <c r="H14" s="21"/>
      <c r="I14" s="21"/>
      <c r="J14" s="21"/>
      <c r="K14" s="21"/>
      <c r="L14" s="2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x14ac:dyDescent="0.2">
      <c r="A15" s="8">
        <v>2.0015000000000001</v>
      </c>
      <c r="B15" s="8">
        <v>7.2788000000000004</v>
      </c>
      <c r="C15" s="8">
        <f t="shared" si="0"/>
        <v>7.1960331832870068</v>
      </c>
      <c r="D15" s="8">
        <f t="shared" si="1"/>
        <v>6.8503459488022727E-3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x14ac:dyDescent="0.2">
      <c r="A16" s="8">
        <v>4.0015000000000001</v>
      </c>
      <c r="B16" s="8">
        <v>6.1959</v>
      </c>
      <c r="C16" s="8">
        <f t="shared" si="0"/>
        <v>6.3818971566690408</v>
      </c>
      <c r="D16" s="8">
        <f t="shared" si="1"/>
        <v>3.4594942288967714E-2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">
      <c r="A17" s="8">
        <v>6.0015000000000001</v>
      </c>
      <c r="B17" s="8">
        <v>5.6334999999999997</v>
      </c>
      <c r="C17" s="8">
        <f t="shared" si="0"/>
        <v>5.514902182172662</v>
      </c>
      <c r="D17" s="8">
        <f t="shared" si="1"/>
        <v>1.4065442393406378E-2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">
      <c r="A18" s="8">
        <v>8.0015000000000001</v>
      </c>
      <c r="B18" s="8">
        <v>4.4771000000000001</v>
      </c>
      <c r="C18" s="8">
        <f t="shared" si="0"/>
        <v>4.6116861966371872</v>
      </c>
      <c r="D18" s="8">
        <f t="shared" si="1"/>
        <v>1.8113444325263586E-2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">
      <c r="A19" s="8">
        <v>10.0015</v>
      </c>
      <c r="B19" s="8">
        <v>3.8451</v>
      </c>
      <c r="C19" s="8">
        <f t="shared" si="0"/>
        <v>3.6805417405237515</v>
      </c>
      <c r="D19" s="8">
        <f t="shared" si="1"/>
        <v>2.7079420761852321E-2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">
      <c r="A20" s="5" t="s">
        <v>15</v>
      </c>
      <c r="D20" s="8">
        <f>SUM(D2:D19)</f>
        <v>1.1724246197063197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"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"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">
      <c r="A23" s="8">
        <v>0</v>
      </c>
      <c r="C23" s="8">
        <f xml:space="preserve"> $G$5 - ((A23 /$G$3)^$G$4)</f>
        <v>7.8898018966999626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">
      <c r="A24" s="8">
        <v>0.10001500000000001</v>
      </c>
      <c r="C24" s="8">
        <f t="shared" ref="C24:C26" si="2" xml:space="preserve"> $G$5 - ((A24 /$G$3)^$G$4)</f>
        <v>7.865649696406857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">
      <c r="A25" s="8">
        <v>0.10002</v>
      </c>
      <c r="C25" s="8">
        <f t="shared" si="2"/>
        <v>7.8656483433283295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">
      <c r="A26" s="8">
        <v>0.30002499999999999</v>
      </c>
      <c r="C26" s="8">
        <f t="shared" si="2"/>
        <v>7.8070842741678232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">
      <c r="A27" s="8">
        <v>0.40003499999999997</v>
      </c>
      <c r="C27" s="8">
        <f xml:space="preserve"> $G$5 - ((A27 /$G$3)^$G$4)</f>
        <v>7.7756167840909738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">
      <c r="A28" s="8">
        <v>0.50005166666666701</v>
      </c>
      <c r="C28" s="8">
        <f t="shared" ref="C28:C90" si="3" xml:space="preserve"> $G$5 - ((A28 /$G$3)^$G$4)</f>
        <v>7.7431738910161965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">
      <c r="A29" s="8">
        <v>0.60006166666666705</v>
      </c>
      <c r="C29" s="8">
        <f t="shared" si="3"/>
        <v>7.70993588524526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">
      <c r="A30" s="8">
        <v>0.70007166666666698</v>
      </c>
      <c r="C30" s="8">
        <f t="shared" si="3"/>
        <v>7.6760199014694193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">
      <c r="A31" s="8">
        <v>0.80008166666666702</v>
      </c>
      <c r="C31" s="8">
        <f t="shared" si="3"/>
        <v>7.6415124962862571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">
      <c r="A32" s="8">
        <v>0.90009166666666696</v>
      </c>
      <c r="C32" s="8">
        <f t="shared" si="3"/>
        <v>7.6064795445424016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">
      <c r="A33" s="8">
        <v>1.00010166666667</v>
      </c>
      <c r="C33" s="8">
        <f t="shared" si="3"/>
        <v>7.570972971538775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">
      <c r="A34" s="8">
        <v>1.1001116666666699</v>
      </c>
      <c r="C34" s="8">
        <f t="shared" si="3"/>
        <v>7.53503482780176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">
      <c r="A35" s="8">
        <v>1.2001216666666701</v>
      </c>
      <c r="C35" s="8">
        <f t="shared" si="3"/>
        <v>7.4986999057336101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">
      <c r="A36" s="8">
        <v>1.30013166666667</v>
      </c>
      <c r="C36" s="8">
        <f t="shared" si="3"/>
        <v>7.4619974997442924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">
      <c r="A37" s="8">
        <v>1.4001416666666699</v>
      </c>
      <c r="C37" s="8">
        <f t="shared" si="3"/>
        <v>7.4249526354094897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">
      <c r="A38" s="8">
        <v>1.5001516666666701</v>
      </c>
      <c r="C38" s="8">
        <f t="shared" si="3"/>
        <v>7.3875869547564408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">
      <c r="A39" s="8">
        <v>1.60016166666667</v>
      </c>
      <c r="C39" s="8">
        <f t="shared" si="3"/>
        <v>7.3499193706292862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">
      <c r="A40" s="8">
        <v>1.70017166666667</v>
      </c>
      <c r="C40" s="8">
        <f t="shared" si="3"/>
        <v>7.3119665611710962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">
      <c r="A41" s="8">
        <v>1.8001816666666699</v>
      </c>
      <c r="C41" s="8">
        <f t="shared" si="3"/>
        <v>7.2737433506746028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">
      <c r="A42" s="8">
        <v>1.9001916666666701</v>
      </c>
      <c r="C42" s="8">
        <f t="shared" si="3"/>
        <v>7.2352630078253757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">
      <c r="A43" s="8">
        <v>2.00020166666667</v>
      </c>
      <c r="C43" s="8">
        <f t="shared" si="3"/>
        <v>7.1965374826911974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">
      <c r="A44" s="8">
        <v>2.1002116666666701</v>
      </c>
      <c r="C44" s="8">
        <f t="shared" si="3"/>
        <v>7.1575775974920717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">
      <c r="A45" s="8">
        <v>2.2002216666666699</v>
      </c>
      <c r="C45" s="8">
        <f t="shared" si="3"/>
        <v>7.1183932019501359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">
      <c r="A46" s="8">
        <v>2.30023166666667</v>
      </c>
      <c r="C46" s="8">
        <f t="shared" si="3"/>
        <v>7.0789933011162383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">
      <c r="A47" s="8">
        <v>2.4002416666666702</v>
      </c>
      <c r="C47" s="8">
        <f t="shared" si="3"/>
        <v>7.039386161540552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">
      <c r="A48" s="8">
        <v>2.5002516666666699</v>
      </c>
      <c r="C48" s="8">
        <f t="shared" si="3"/>
        <v>6.9995794002101448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">
      <c r="A49" s="8">
        <v>2.60026166666667</v>
      </c>
      <c r="C49" s="8">
        <f t="shared" si="3"/>
        <v>6.9595800596313637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">
      <c r="A50" s="8">
        <v>2.7002716666666702</v>
      </c>
      <c r="C50" s="8">
        <f t="shared" si="3"/>
        <v>6.9193946716677539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">
      <c r="A51" s="8">
        <v>2.8002816666666699</v>
      </c>
      <c r="C51" s="8">
        <f t="shared" si="3"/>
        <v>6.8790293121733477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">
      <c r="A52" s="8">
        <v>2.90029166666667</v>
      </c>
      <c r="C52" s="8">
        <f t="shared" si="3"/>
        <v>6.8384896480311772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">
      <c r="A53" s="8">
        <v>3.0003016666666702</v>
      </c>
      <c r="C53" s="8">
        <f t="shared" si="3"/>
        <v>6.7977809778792802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">
      <c r="A54" s="8">
        <v>3.1003116666666699</v>
      </c>
      <c r="C54" s="8">
        <f t="shared" si="3"/>
        <v>6.7569082675542598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">
      <c r="A55" s="8">
        <v>3.2003216666666701</v>
      </c>
      <c r="C55" s="8">
        <f t="shared" si="3"/>
        <v>6.7158761810864718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">
      <c r="A56" s="8">
        <v>3.3003316666666702</v>
      </c>
      <c r="C56" s="8">
        <f t="shared" si="3"/>
        <v>6.6746891079271551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">
      <c r="A57" s="8">
        <v>3.4003416666666699</v>
      </c>
      <c r="C57" s="8">
        <f t="shared" si="3"/>
        <v>6.6333511869662543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">
      <c r="A58" s="8">
        <v>3.5003516666666701</v>
      </c>
      <c r="C58" s="8">
        <f t="shared" si="3"/>
        <v>6.5918663278027667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">
      <c r="A59" s="8">
        <v>3.6003616666666698</v>
      </c>
      <c r="C59" s="8">
        <f t="shared" si="3"/>
        <v>6.550238229651665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">
      <c r="A60" s="8">
        <v>3.7003716666666699</v>
      </c>
      <c r="C60" s="8">
        <f t="shared" si="3"/>
        <v>6.5084703982085328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">
      <c r="A61" s="8">
        <v>3.8003816666666701</v>
      </c>
      <c r="C61" s="8">
        <f t="shared" si="3"/>
        <v>6.466566160741916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">
      <c r="A62" s="8">
        <v>3.9003916666666698</v>
      </c>
      <c r="C62" s="8">
        <f t="shared" si="3"/>
        <v>6.4245286796414778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">
      <c r="A63" s="8">
        <v>4.0004016666666704</v>
      </c>
      <c r="C63" s="8">
        <f t="shared" si="3"/>
        <v>6.3823609646156161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">
      <c r="A64" s="8">
        <v>4.1004116666666697</v>
      </c>
      <c r="C64" s="8">
        <f t="shared" si="3"/>
        <v>6.3400658837036339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">
      <c r="A65" s="8">
        <v>4.2004216666666698</v>
      </c>
      <c r="C65" s="8">
        <f t="shared" si="3"/>
        <v>6.2976461732438578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">
      <c r="A66" s="8">
        <v>4.30043166666667</v>
      </c>
      <c r="C66" s="8">
        <f t="shared" si="3"/>
        <v>6.2551044469192369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">
      <c r="A67" s="8">
        <v>4.4004416666666701</v>
      </c>
      <c r="C67" s="8">
        <f t="shared" si="3"/>
        <v>6.2124432039853223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">
      <c r="A68" s="8">
        <v>4.5004516666666703</v>
      </c>
      <c r="C68" s="8">
        <f t="shared" si="3"/>
        <v>6.1696648367714655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">
      <c r="A69" s="8">
        <v>4.6004616666666696</v>
      </c>
      <c r="C69" s="8">
        <f t="shared" si="3"/>
        <v>6.1267716375341985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">
      <c r="A70" s="8">
        <v>4.7004716666666697</v>
      </c>
      <c r="C70" s="8">
        <f t="shared" si="3"/>
        <v>6.0837658047316285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">
      <c r="A71" s="8">
        <v>4.8004816666666699</v>
      </c>
      <c r="C71" s="8">
        <f t="shared" si="3"/>
        <v>6.0406494487790736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">
      <c r="A72" s="8">
        <v>4.90049166666667</v>
      </c>
      <c r="C72" s="8">
        <f t="shared" si="3"/>
        <v>5.9974245973387532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">
      <c r="A73" s="8">
        <v>5.0005016666666702</v>
      </c>
      <c r="C73" s="8">
        <f t="shared" si="3"/>
        <v>5.9540932001900151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">
      <c r="A74" s="8">
        <v>5.1005116666666703</v>
      </c>
      <c r="C74" s="8">
        <f t="shared" si="3"/>
        <v>5.9106571337211093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">
      <c r="A75" s="8">
        <v>5.2005216666666696</v>
      </c>
      <c r="C75" s="8">
        <f t="shared" si="3"/>
        <v>5.8671182050787536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">
      <c r="A76" s="8">
        <v>5.3005316666666698</v>
      </c>
      <c r="C76" s="8">
        <f t="shared" si="3"/>
        <v>5.8234781560076803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">
      <c r="A77" s="8">
        <v>5.4005416666666699</v>
      </c>
      <c r="C77" s="8">
        <f t="shared" si="3"/>
        <v>5.7797386664087202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">
      <c r="A78" s="8">
        <v>5.5005516666666701</v>
      </c>
      <c r="C78" s="8">
        <f t="shared" si="3"/>
        <v>5.7359013576409215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">
      <c r="A79" s="8">
        <v>5.6005616666666702</v>
      </c>
      <c r="C79" s="8">
        <f t="shared" si="3"/>
        <v>5.6919677955904167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">
      <c r="A80" s="8">
        <v>5.7005716666666704</v>
      </c>
      <c r="C80" s="8">
        <f t="shared" si="3"/>
        <v>5.6479394935264242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">
      <c r="A81" s="8">
        <v>5.8005816666666696</v>
      </c>
      <c r="C81" s="8">
        <f t="shared" si="3"/>
        <v>5.6038179147625931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">
      <c r="A82" s="8">
        <v>5.9005916666666698</v>
      </c>
      <c r="C82" s="8">
        <f t="shared" si="3"/>
        <v>5.5596044751401239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">
      <c r="A83" s="8">
        <v>6.0006016666666699</v>
      </c>
      <c r="C83" s="8">
        <f t="shared" si="3"/>
        <v>5.5153005453474071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">
      <c r="A84" s="8">
        <v>6.1006116666666701</v>
      </c>
      <c r="C84" s="8">
        <f t="shared" si="3"/>
        <v>5.4709074530894855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">
      <c r="A85" s="8">
        <v>6.2006216666666703</v>
      </c>
      <c r="C85" s="8">
        <f t="shared" si="3"/>
        <v>5.4264264851193884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">
      <c r="A86" s="8">
        <v>6.3006316666666704</v>
      </c>
      <c r="C86" s="8">
        <f t="shared" si="3"/>
        <v>5.3818588891422046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">
      <c r="A87" s="8">
        <v>6.4006416666666697</v>
      </c>
      <c r="C87" s="8">
        <f t="shared" si="3"/>
        <v>5.3372058756017688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">
      <c r="A88" s="8">
        <v>6.5006516666666698</v>
      </c>
      <c r="C88" s="8">
        <f t="shared" si="3"/>
        <v>5.292468619358929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">
      <c r="A89" s="8">
        <v>6.60066166666667</v>
      </c>
      <c r="C89" s="8">
        <f t="shared" si="3"/>
        <v>5.2476482612695223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">
      <c r="A90" s="8">
        <v>6.7006716666666701</v>
      </c>
      <c r="C90" s="8">
        <f t="shared" si="3"/>
        <v>5.2027459096695106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">
      <c r="A91" s="8">
        <v>6.8006816666666703</v>
      </c>
      <c r="C91" s="8">
        <f t="shared" ref="C91:C123" si="4" xml:space="preserve"> $G$5 - ((A91 /$G$3)^$G$4)</f>
        <v>5.1577626417740223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">
      <c r="A92" s="8">
        <v>6.9006916666666704</v>
      </c>
      <c r="C92" s="8">
        <f t="shared" si="4"/>
        <v>5.1126995049964936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">
      <c r="A93" s="8">
        <v>7.0007016666666697</v>
      </c>
      <c r="C93" s="8">
        <f t="shared" si="4"/>
        <v>5.0675575181935688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">
      <c r="A94" s="8">
        <v>7.1007116666666699</v>
      </c>
      <c r="C94" s="8">
        <f t="shared" si="4"/>
        <v>5.0223376728409335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">
      <c r="A95" s="8">
        <v>7.20072166666667</v>
      </c>
      <c r="C95" s="8">
        <f t="shared" si="4"/>
        <v>4.9770409341448358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">
      <c r="A96" s="8">
        <v>7.3007316666666702</v>
      </c>
      <c r="C96" s="8">
        <f t="shared" si="4"/>
        <v>4.9316682420936626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">
      <c r="A97" s="8">
        <v>7.4007416666666703</v>
      </c>
      <c r="C97" s="8">
        <f t="shared" si="4"/>
        <v>4.8862205124535674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">
      <c r="A98" s="8">
        <v>7.5007516666666696</v>
      </c>
      <c r="C98" s="8">
        <f t="shared" si="4"/>
        <v>4.8406986377118608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">
      <c r="A99" s="8">
        <v>7.6007616666666697</v>
      </c>
      <c r="C99" s="8">
        <f t="shared" si="4"/>
        <v>4.7951034879715566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">
      <c r="A100" s="8">
        <v>7.7007716666666699</v>
      </c>
      <c r="C100" s="8">
        <f t="shared" si="4"/>
        <v>4.7494359118002087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">
      <c r="A101" s="8">
        <v>7.8007816666666701</v>
      </c>
      <c r="C101" s="8">
        <f t="shared" si="4"/>
        <v>4.7036967370359477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">
      <c r="A102" s="8">
        <v>7.9007916666666702</v>
      </c>
      <c r="C102" s="8">
        <f t="shared" si="4"/>
        <v>4.6578867715533843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">
      <c r="A103" s="8">
        <v>8.0008016666666695</v>
      </c>
      <c r="C103" s="8">
        <f t="shared" si="4"/>
        <v>4.6120068039918785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">
      <c r="A104" s="8">
        <v>8.1008116666666705</v>
      </c>
      <c r="C104" s="8">
        <f t="shared" si="4"/>
        <v>4.5660576044484475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">
      <c r="A105" s="8">
        <v>8.2008216666666698</v>
      </c>
      <c r="C105" s="8">
        <f t="shared" si="4"/>
        <v>4.5200399251374836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">
      <c r="A106" s="8">
        <v>8.3008316666666708</v>
      </c>
      <c r="C106" s="8">
        <f t="shared" si="4"/>
        <v>4.4739545010191977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">
      <c r="A107" s="8">
        <v>8.4008416666666701</v>
      </c>
      <c r="C107" s="8">
        <f t="shared" si="4"/>
        <v>4.4278020503987037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">
      <c r="A108" s="8">
        <v>8.5008516666666694</v>
      </c>
      <c r="C108" s="8">
        <f t="shared" si="4"/>
        <v>4.3815832754973769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">
      <c r="A109" s="8">
        <v>8.6008616666666704</v>
      </c>
      <c r="C109" s="8">
        <f t="shared" si="4"/>
        <v>4.3352988629981413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">
      <c r="A110" s="8">
        <v>8.7008716666666697</v>
      </c>
      <c r="C110" s="8">
        <f t="shared" si="4"/>
        <v>4.2889494845661273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">
      <c r="A111" s="8">
        <v>8.8008816666666707</v>
      </c>
      <c r="C111" s="8">
        <f t="shared" si="4"/>
        <v>4.242535797346088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">
      <c r="A112" s="8">
        <v>8.90089166666667</v>
      </c>
      <c r="C112" s="8">
        <f t="shared" si="4"/>
        <v>4.1960584444378837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">
      <c r="A113" s="8">
        <v>9.0009016666666692</v>
      </c>
      <c r="C113" s="8">
        <f t="shared" si="4"/>
        <v>4.1495180553512174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">
      <c r="A114" s="8">
        <v>9.1009116666666703</v>
      </c>
      <c r="C114" s="8">
        <f t="shared" si="4"/>
        <v>4.1029152464407517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">
      <c r="A115" s="8">
        <v>9.2009216666666696</v>
      </c>
      <c r="C115" s="8">
        <f t="shared" si="4"/>
        <v>4.0562506213226666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">
      <c r="A116" s="8">
        <v>9.3009316666666706</v>
      </c>
      <c r="C116" s="8">
        <f t="shared" si="4"/>
        <v>4.0095247712736368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">
      <c r="A117" s="8">
        <v>9.4009416666666699</v>
      </c>
      <c r="C117" s="8">
        <f t="shared" si="4"/>
        <v>3.9627382756131566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">
      <c r="A118" s="8">
        <v>9.5009516666666691</v>
      </c>
      <c r="C118" s="8">
        <f t="shared" si="4"/>
        <v>3.9158917020700659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">
      <c r="A119" s="8">
        <v>9.6009616666666702</v>
      </c>
      <c r="C119" s="8">
        <f t="shared" si="4"/>
        <v>3.8689856071341122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">
      <c r="A120" s="8">
        <v>9.7009716666666694</v>
      </c>
      <c r="C120" s="8">
        <f t="shared" si="4"/>
        <v>3.822020536393282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">
      <c r="A121" s="8">
        <v>9.8009816666666705</v>
      </c>
      <c r="C121" s="8">
        <f t="shared" si="4"/>
        <v>3.7749970248576359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">
      <c r="A122" s="8">
        <v>9.9009916666666697</v>
      </c>
      <c r="C122" s="8">
        <f t="shared" si="4"/>
        <v>3.7279155972703233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x14ac:dyDescent="0.2">
      <c r="A123" s="8">
        <v>10.001001666666699</v>
      </c>
      <c r="C123" s="8">
        <f t="shared" si="4"/>
        <v>3.6807767684063775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90" zoomScaleNormal="90" workbookViewId="0"/>
  </sheetViews>
  <sheetFormatPr defaultRowHeight="12.75" x14ac:dyDescent="0.2"/>
  <cols>
    <col min="1" max="1" width="10.42578125" style="20" bestFit="1" customWidth="1"/>
    <col min="2" max="2" width="9.140625" style="8"/>
    <col min="3" max="3" width="12.140625" style="8" bestFit="1" customWidth="1"/>
    <col min="4" max="5" width="9.28515625" style="6" bestFit="1" customWidth="1"/>
    <col min="6" max="9" width="9.140625" style="6"/>
    <col min="10" max="16384" width="9.140625" style="1"/>
  </cols>
  <sheetData>
    <row r="1" spans="1:5" x14ac:dyDescent="0.2">
      <c r="A1" s="20" t="s">
        <v>11</v>
      </c>
      <c r="B1" s="8" t="s">
        <v>0</v>
      </c>
      <c r="C1" s="8" t="s">
        <v>1</v>
      </c>
      <c r="D1" s="6" t="s">
        <v>2</v>
      </c>
      <c r="E1" s="6" t="s">
        <v>10</v>
      </c>
    </row>
    <row r="2" spans="1:5" x14ac:dyDescent="0.2">
      <c r="A2" s="20">
        <v>12662</v>
      </c>
      <c r="B2" s="8" t="s">
        <v>3</v>
      </c>
      <c r="C2" s="8" t="s">
        <v>4</v>
      </c>
      <c r="D2" s="6">
        <v>0</v>
      </c>
      <c r="E2" s="6">
        <v>7.9031000000000002</v>
      </c>
    </row>
    <row r="3" spans="1:5" x14ac:dyDescent="0.2">
      <c r="A3" s="20">
        <v>12662</v>
      </c>
      <c r="B3" s="8" t="s">
        <v>3</v>
      </c>
      <c r="C3" s="8" t="s">
        <v>4</v>
      </c>
      <c r="D3" s="6">
        <v>2</v>
      </c>
      <c r="E3" s="6">
        <v>7.3159999999999998</v>
      </c>
    </row>
    <row r="4" spans="1:5" x14ac:dyDescent="0.2">
      <c r="A4" s="20">
        <v>12662</v>
      </c>
      <c r="B4" s="8" t="s">
        <v>3</v>
      </c>
      <c r="C4" s="8" t="s">
        <v>4</v>
      </c>
      <c r="D4" s="6">
        <v>4</v>
      </c>
      <c r="E4" s="6">
        <v>6.8261000000000003</v>
      </c>
    </row>
    <row r="5" spans="1:5" x14ac:dyDescent="0.2">
      <c r="A5" s="20">
        <v>12662</v>
      </c>
      <c r="B5" s="8" t="s">
        <v>3</v>
      </c>
      <c r="C5" s="8" t="s">
        <v>4</v>
      </c>
      <c r="D5" s="6">
        <v>6</v>
      </c>
      <c r="E5" s="6">
        <v>5.9031000000000002</v>
      </c>
    </row>
    <row r="6" spans="1:5" x14ac:dyDescent="0.2">
      <c r="A6" s="20">
        <v>12662</v>
      </c>
      <c r="B6" s="8" t="s">
        <v>3</v>
      </c>
      <c r="C6" s="8" t="s">
        <v>4</v>
      </c>
      <c r="D6" s="6">
        <v>8</v>
      </c>
      <c r="E6" s="6">
        <v>4.5682</v>
      </c>
    </row>
    <row r="7" spans="1:5" x14ac:dyDescent="0.2">
      <c r="A7" s="20">
        <v>12662</v>
      </c>
      <c r="B7" s="8" t="s">
        <v>3</v>
      </c>
      <c r="C7" s="8" t="s">
        <v>4</v>
      </c>
      <c r="D7" s="6">
        <v>10</v>
      </c>
      <c r="E7" s="6">
        <v>3.8451</v>
      </c>
    </row>
    <row r="8" spans="1:5" x14ac:dyDescent="0.2">
      <c r="A8" s="20">
        <v>12662</v>
      </c>
      <c r="B8" s="8" t="s">
        <v>5</v>
      </c>
      <c r="C8" s="8" t="s">
        <v>4</v>
      </c>
      <c r="D8" s="6">
        <v>0</v>
      </c>
      <c r="E8" s="6">
        <v>7.9031000000000002</v>
      </c>
    </row>
    <row r="9" spans="1:5" x14ac:dyDescent="0.2">
      <c r="A9" s="20">
        <v>12662</v>
      </c>
      <c r="B9" s="8" t="s">
        <v>5</v>
      </c>
      <c r="C9" s="8" t="s">
        <v>4</v>
      </c>
      <c r="D9" s="6">
        <v>2</v>
      </c>
      <c r="E9" s="6">
        <v>7.0899000000000001</v>
      </c>
    </row>
    <row r="10" spans="1:5" x14ac:dyDescent="0.2">
      <c r="A10" s="20">
        <v>12662</v>
      </c>
      <c r="B10" s="8" t="s">
        <v>5</v>
      </c>
      <c r="C10" s="8" t="s">
        <v>4</v>
      </c>
      <c r="D10" s="6">
        <v>4</v>
      </c>
      <c r="E10" s="6">
        <v>6.3075000000000001</v>
      </c>
    </row>
    <row r="11" spans="1:5" x14ac:dyDescent="0.2">
      <c r="A11" s="20">
        <v>12662</v>
      </c>
      <c r="B11" s="8" t="s">
        <v>5</v>
      </c>
      <c r="C11" s="8" t="s">
        <v>4</v>
      </c>
      <c r="D11" s="6">
        <v>6</v>
      </c>
      <c r="E11" s="6">
        <v>5.2717999999999998</v>
      </c>
    </row>
    <row r="12" spans="1:5" x14ac:dyDescent="0.2">
      <c r="A12" s="20">
        <v>12662</v>
      </c>
      <c r="B12" s="8" t="s">
        <v>5</v>
      </c>
      <c r="C12" s="8" t="s">
        <v>4</v>
      </c>
      <c r="D12" s="6">
        <v>8</v>
      </c>
      <c r="E12" s="6">
        <v>3.8633000000000002</v>
      </c>
    </row>
    <row r="13" spans="1:5" x14ac:dyDescent="0.2">
      <c r="A13" s="20">
        <v>12662</v>
      </c>
      <c r="B13" s="8" t="s">
        <v>5</v>
      </c>
      <c r="C13" s="8" t="s">
        <v>4</v>
      </c>
      <c r="D13" s="6">
        <v>10</v>
      </c>
      <c r="E13" s="6">
        <v>3.8451</v>
      </c>
    </row>
    <row r="14" spans="1:5" x14ac:dyDescent="0.2">
      <c r="A14" s="20">
        <v>12662</v>
      </c>
      <c r="B14" s="8" t="s">
        <v>6</v>
      </c>
      <c r="C14" s="8" t="s">
        <v>4</v>
      </c>
      <c r="D14" s="6">
        <v>0</v>
      </c>
      <c r="E14" s="6">
        <v>7.7558999999999996</v>
      </c>
    </row>
    <row r="15" spans="1:5" x14ac:dyDescent="0.2">
      <c r="A15" s="20">
        <v>12662</v>
      </c>
      <c r="B15" s="8" t="s">
        <v>6</v>
      </c>
      <c r="C15" s="8" t="s">
        <v>4</v>
      </c>
      <c r="D15" s="6">
        <v>2</v>
      </c>
      <c r="E15" s="6">
        <v>7.2788000000000004</v>
      </c>
    </row>
    <row r="16" spans="1:5" x14ac:dyDescent="0.2">
      <c r="A16" s="20">
        <v>12662</v>
      </c>
      <c r="B16" s="8" t="s">
        <v>6</v>
      </c>
      <c r="C16" s="8" t="s">
        <v>4</v>
      </c>
      <c r="D16" s="6">
        <v>4</v>
      </c>
      <c r="E16" s="6">
        <v>6.1959</v>
      </c>
    </row>
    <row r="17" spans="1:5" x14ac:dyDescent="0.2">
      <c r="A17" s="20">
        <v>12662</v>
      </c>
      <c r="B17" s="8" t="s">
        <v>6</v>
      </c>
      <c r="C17" s="8" t="s">
        <v>4</v>
      </c>
      <c r="D17" s="6">
        <v>6</v>
      </c>
      <c r="E17" s="6">
        <v>5.6334999999999997</v>
      </c>
    </row>
    <row r="18" spans="1:5" x14ac:dyDescent="0.2">
      <c r="A18" s="20">
        <v>12662</v>
      </c>
      <c r="B18" s="8" t="s">
        <v>6</v>
      </c>
      <c r="C18" s="8" t="s">
        <v>4</v>
      </c>
      <c r="D18" s="6">
        <v>8</v>
      </c>
      <c r="E18" s="6">
        <v>4.4771000000000001</v>
      </c>
    </row>
    <row r="19" spans="1:5" x14ac:dyDescent="0.2">
      <c r="A19" s="20">
        <v>12662</v>
      </c>
      <c r="B19" s="8" t="s">
        <v>6</v>
      </c>
      <c r="C19" s="8" t="s">
        <v>4</v>
      </c>
      <c r="D19" s="6">
        <v>10</v>
      </c>
      <c r="E19" s="6">
        <v>3.8451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2"/>
  <sheetViews>
    <sheetView topLeftCell="E1" zoomScale="90" zoomScaleNormal="90" workbookViewId="0"/>
  </sheetViews>
  <sheetFormatPr defaultRowHeight="12.75" x14ac:dyDescent="0.2"/>
  <cols>
    <col min="1" max="1" width="9.140625" style="8"/>
    <col min="2" max="3" width="9.85546875" style="8" customWidth="1"/>
    <col min="4" max="4" width="9.140625" style="8"/>
    <col min="5" max="5" width="9.140625" style="6"/>
    <col min="6" max="6" width="12.140625" style="6" bestFit="1" customWidth="1"/>
    <col min="7" max="13" width="9.140625" style="6"/>
    <col min="14" max="16384" width="9.140625" style="1"/>
  </cols>
  <sheetData>
    <row r="1" spans="1:34" ht="24" customHeight="1" x14ac:dyDescent="0.2">
      <c r="A1" s="3" t="s">
        <v>2</v>
      </c>
      <c r="B1" s="4" t="s">
        <v>12</v>
      </c>
      <c r="C1" s="4" t="s">
        <v>13</v>
      </c>
      <c r="D1" s="5" t="s">
        <v>14</v>
      </c>
      <c r="F1" s="7" t="s">
        <v>16</v>
      </c>
      <c r="G1" s="7" t="s">
        <v>17</v>
      </c>
      <c r="H1" s="7" t="s">
        <v>29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14">
        <v>0</v>
      </c>
      <c r="B2" s="14">
        <v>8.1760999999999999</v>
      </c>
      <c r="C2" s="8">
        <f t="shared" ref="C2:C19" si="0">LOG((10^$G$5-10^$G$2)*10^(-1*((A2/$G$3)^$G$4))+10^$G$2)</f>
        <v>8.0849576596397004</v>
      </c>
      <c r="D2" s="8">
        <f t="shared" ref="D2:D19" si="1" xml:space="preserve"> (B2 - C2)^2</f>
        <v>8.3069262063526893E-3</v>
      </c>
      <c r="F2" s="6" t="s">
        <v>25</v>
      </c>
      <c r="G2" s="6">
        <v>3.1647936561795356</v>
      </c>
      <c r="H2" s="6">
        <v>0.18476911980698471</v>
      </c>
      <c r="L2" s="9" t="s">
        <v>30</v>
      </c>
      <c r="M2" s="6">
        <v>5.8782452232249503E-2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14">
        <v>2</v>
      </c>
      <c r="B3" s="14">
        <v>7.7558999999999996</v>
      </c>
      <c r="C3" s="8">
        <f t="shared" si="0"/>
        <v>7.6066808158407451</v>
      </c>
      <c r="D3" s="8">
        <f t="shared" si="1"/>
        <v>2.2266364921153511E-2</v>
      </c>
      <c r="F3" s="6" t="s">
        <v>23</v>
      </c>
      <c r="G3" s="6">
        <v>3.2346520487842922</v>
      </c>
      <c r="H3" s="6">
        <v>0.33468613953060766</v>
      </c>
      <c r="L3" s="9" t="s">
        <v>33</v>
      </c>
      <c r="M3" s="6">
        <f>SQRT(M2)</f>
        <v>0.24245092747244648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14">
        <v>4</v>
      </c>
      <c r="B4" s="14">
        <v>6.8261000000000003</v>
      </c>
      <c r="C4" s="8">
        <f t="shared" si="0"/>
        <v>6.6999462125285509</v>
      </c>
      <c r="D4" s="8">
        <f t="shared" si="1"/>
        <v>1.5914778093391608E-2</v>
      </c>
      <c r="F4" s="6" t="s">
        <v>24</v>
      </c>
      <c r="G4" s="6">
        <v>1.5340749468749626</v>
      </c>
      <c r="H4" s="6">
        <v>0.16598118363090525</v>
      </c>
      <c r="L4" s="9" t="s">
        <v>31</v>
      </c>
      <c r="M4" s="6">
        <v>0.98555284297008527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14">
        <v>6</v>
      </c>
      <c r="B5" s="14">
        <v>5.1238999999999999</v>
      </c>
      <c r="C5" s="8">
        <f t="shared" si="0"/>
        <v>5.5068795000871171</v>
      </c>
      <c r="D5" s="8">
        <f t="shared" si="1"/>
        <v>0.14667329748697822</v>
      </c>
      <c r="F5" s="6" t="s">
        <v>19</v>
      </c>
      <c r="G5" s="6">
        <v>8.0849576596396986</v>
      </c>
      <c r="H5" s="6">
        <v>0.12948661307166354</v>
      </c>
      <c r="L5" s="9" t="s">
        <v>32</v>
      </c>
      <c r="M5" s="6">
        <v>0.9824570236065322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14">
        <v>8</v>
      </c>
      <c r="B6" s="14">
        <v>4.4314</v>
      </c>
      <c r="C6" s="8">
        <f t="shared" si="0"/>
        <v>4.1240947669288976</v>
      </c>
      <c r="D6" s="8">
        <f t="shared" si="1"/>
        <v>9.4436506272884538E-2</v>
      </c>
      <c r="L6" s="10" t="s">
        <v>34</v>
      </c>
      <c r="M6" s="11" t="s">
        <v>62</v>
      </c>
      <c r="N6" s="1" t="s">
        <v>35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14">
        <v>10</v>
      </c>
      <c r="B7" s="14">
        <v>3</v>
      </c>
      <c r="C7" s="8">
        <f t="shared" si="0"/>
        <v>3.2391580189298734</v>
      </c>
      <c r="D7" s="8">
        <f t="shared" si="1"/>
        <v>5.7196558018461699E-2</v>
      </c>
      <c r="F7" s="7" t="s">
        <v>36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14">
        <v>1E-3</v>
      </c>
      <c r="B8" s="14">
        <v>8.0792000000000002</v>
      </c>
      <c r="C8" s="8">
        <f t="shared" si="0"/>
        <v>8.0849535324328397</v>
      </c>
      <c r="D8" s="8">
        <f t="shared" si="1"/>
        <v>3.3103135455735927E-5</v>
      </c>
      <c r="F8" s="6" t="s">
        <v>44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x14ac:dyDescent="0.2">
      <c r="A9" s="14">
        <v>2.0009999999999999</v>
      </c>
      <c r="B9" s="14">
        <v>7.3159999999999998</v>
      </c>
      <c r="C9" s="8">
        <f t="shared" si="0"/>
        <v>7.6063139158299373</v>
      </c>
      <c r="D9" s="8">
        <f t="shared" si="1"/>
        <v>8.4282169724512024E-2</v>
      </c>
      <c r="F9" s="7" t="s">
        <v>38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x14ac:dyDescent="0.2">
      <c r="A10" s="14">
        <v>4.0010000000000003</v>
      </c>
      <c r="B10" s="14">
        <v>6.6989999999999998</v>
      </c>
      <c r="C10" s="8">
        <f t="shared" si="0"/>
        <v>6.6994151076757635</v>
      </c>
      <c r="D10" s="8">
        <f t="shared" si="1"/>
        <v>1.7231438247793519E-7</v>
      </c>
      <c r="F10" s="6" t="s">
        <v>45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x14ac:dyDescent="0.2">
      <c r="A11" s="14">
        <v>6.0010000000000003</v>
      </c>
      <c r="B11" s="14">
        <v>5.5682</v>
      </c>
      <c r="C11" s="8">
        <f t="shared" si="0"/>
        <v>5.5062228081499454</v>
      </c>
      <c r="D11" s="8">
        <f t="shared" si="1"/>
        <v>3.8411723096184844E-3</v>
      </c>
      <c r="F11" s="7" t="s">
        <v>40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x14ac:dyDescent="0.2">
      <c r="A12" s="14">
        <v>8.0009999999999994</v>
      </c>
      <c r="B12" s="14">
        <v>3.7559</v>
      </c>
      <c r="C12" s="8">
        <f t="shared" si="0"/>
        <v>4.1234100697719507</v>
      </c>
      <c r="D12" s="8">
        <f t="shared" si="1"/>
        <v>0.13506365138378404</v>
      </c>
      <c r="F12" s="21" t="s">
        <v>46</v>
      </c>
      <c r="G12" s="21"/>
      <c r="H12" s="21"/>
      <c r="I12" s="21"/>
      <c r="J12" s="21"/>
      <c r="K12" s="21"/>
      <c r="L12" s="2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x14ac:dyDescent="0.2">
      <c r="A13" s="14">
        <v>10.000999999999999</v>
      </c>
      <c r="B13" s="14">
        <v>3.1139000000000001</v>
      </c>
      <c r="C13" s="8">
        <f t="shared" si="0"/>
        <v>3.2390217543071653</v>
      </c>
      <c r="D13" s="8">
        <f t="shared" si="1"/>
        <v>1.5655453400902616E-2</v>
      </c>
      <c r="F13" s="21"/>
      <c r="G13" s="21"/>
      <c r="H13" s="21"/>
      <c r="I13" s="21"/>
      <c r="J13" s="21"/>
      <c r="K13" s="21"/>
      <c r="L13" s="2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x14ac:dyDescent="0.2">
      <c r="A14" s="14">
        <v>1.5E-3</v>
      </c>
      <c r="B14" s="14">
        <v>8.1138999999999992</v>
      </c>
      <c r="C14" s="8">
        <f t="shared" si="0"/>
        <v>8.0849499719928346</v>
      </c>
      <c r="D14" s="8">
        <f t="shared" si="1"/>
        <v>8.381041216156158E-4</v>
      </c>
      <c r="F14" s="21"/>
      <c r="G14" s="21"/>
      <c r="H14" s="21"/>
      <c r="I14" s="21"/>
      <c r="J14" s="21"/>
      <c r="K14" s="21"/>
      <c r="L14" s="2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x14ac:dyDescent="0.2">
      <c r="A15" s="14">
        <v>2.0015000000000001</v>
      </c>
      <c r="B15" s="14">
        <v>7.4362000000000004</v>
      </c>
      <c r="C15" s="8">
        <f t="shared" si="0"/>
        <v>7.6061304290997542</v>
      </c>
      <c r="D15" s="8">
        <f t="shared" si="1"/>
        <v>2.8876350734026477E-2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x14ac:dyDescent="0.2">
      <c r="A16" s="14">
        <v>4.0015000000000001</v>
      </c>
      <c r="B16" s="14">
        <v>6.8864999999999998</v>
      </c>
      <c r="C16" s="8">
        <f t="shared" si="0"/>
        <v>6.6991495287326925</v>
      </c>
      <c r="D16" s="8">
        <f t="shared" si="1"/>
        <v>3.5100199084082143E-2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">
      <c r="A17" s="14">
        <v>6.0015000000000001</v>
      </c>
      <c r="B17" s="14">
        <v>5.6989999999999998</v>
      </c>
      <c r="C17" s="8">
        <f t="shared" si="0"/>
        <v>5.505894441967512</v>
      </c>
      <c r="D17" s="8">
        <f t="shared" si="1"/>
        <v>3.7289756543038538E-2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">
      <c r="A18" s="14">
        <v>8.0015000000000001</v>
      </c>
      <c r="B18" s="14">
        <v>4.1959</v>
      </c>
      <c r="C18" s="8">
        <f t="shared" si="0"/>
        <v>4.1230677540664198</v>
      </c>
      <c r="D18" s="8">
        <f t="shared" si="1"/>
        <v>5.3045360477295056E-3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">
      <c r="A19" s="14">
        <v>10.0015</v>
      </c>
      <c r="B19" s="14">
        <v>3.6021000000000001</v>
      </c>
      <c r="C19" s="8">
        <f t="shared" si="0"/>
        <v>3.2389537051639889</v>
      </c>
      <c r="D19" s="8">
        <f t="shared" si="1"/>
        <v>0.13187523145312313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">
      <c r="A20" s="5" t="s">
        <v>15</v>
      </c>
      <c r="D20" s="8">
        <f>SUM(D2:D19)</f>
        <v>0.82295433125149309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"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"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">
      <c r="A23" s="8">
        <v>0</v>
      </c>
      <c r="C23" s="8">
        <f>LOG((10^$G$5-10^$G$2)*10^(-1*((A23/$G$3)^$G$4))+10^$G$2)</f>
        <v>8.0849576596397004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">
      <c r="A24" s="8">
        <v>0.10001500000000001</v>
      </c>
      <c r="C24" s="8">
        <f t="shared" ref="C24:C87" si="2">LOG((10^$G$5-10^$G$2)*10^(-1*((A24/$G$3)^$G$4))+10^$G$2)</f>
        <v>8.0801281167196741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">
      <c r="A25" s="8">
        <v>0.20003000000000001</v>
      </c>
      <c r="C25" s="8">
        <f t="shared" si="2"/>
        <v>8.0709711757714295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">
      <c r="A26" s="8">
        <v>0.30004500000000001</v>
      </c>
      <c r="C26" s="8">
        <f t="shared" si="2"/>
        <v>8.0589053840960361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">
      <c r="A27" s="8">
        <v>0.40006000000000003</v>
      </c>
      <c r="C27" s="8">
        <f t="shared" si="2"/>
        <v>8.0444524431990345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">
      <c r="A28" s="8">
        <v>0.50007500000000005</v>
      </c>
      <c r="C28" s="8">
        <f t="shared" si="2"/>
        <v>8.0279178492584187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">
      <c r="A29" s="8">
        <v>0.60009000000000001</v>
      </c>
      <c r="C29" s="8">
        <f t="shared" si="2"/>
        <v>8.0095096275788844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">
      <c r="A30" s="8">
        <v>0.70010499999999998</v>
      </c>
      <c r="C30" s="8">
        <f t="shared" si="2"/>
        <v>7.989381589132269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">
      <c r="A31" s="8">
        <v>0.80011999999999994</v>
      </c>
      <c r="C31" s="8">
        <f t="shared" si="2"/>
        <v>7.9676536087309371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">
      <c r="A32" s="8">
        <v>0.90013499999999991</v>
      </c>
      <c r="C32" s="8">
        <f t="shared" si="2"/>
        <v>7.9444226128402917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">
      <c r="A33" s="8">
        <v>1.0001499999999999</v>
      </c>
      <c r="C33" s="8">
        <f t="shared" si="2"/>
        <v>7.919769134921065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">
      <c r="A34" s="8">
        <v>1.1001649999999998</v>
      </c>
      <c r="C34" s="8">
        <f t="shared" si="2"/>
        <v>7.8937615067683264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">
      <c r="A35" s="8">
        <v>1.2001799999999998</v>
      </c>
      <c r="C35" s="8">
        <f t="shared" si="2"/>
        <v>7.8664586826779361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">
      <c r="A36" s="8">
        <v>1.3001949999999998</v>
      </c>
      <c r="C36" s="8">
        <f t="shared" si="2"/>
        <v>7.8379122224724807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">
      <c r="A37" s="8">
        <v>1.4002099999999997</v>
      </c>
      <c r="C37" s="8">
        <f t="shared" si="2"/>
        <v>7.8081677310545654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">
      <c r="A38" s="8">
        <v>1.5002249999999997</v>
      </c>
      <c r="C38" s="8">
        <f t="shared" si="2"/>
        <v>7.7772659325614795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">
      <c r="A39" s="8">
        <v>1.6002399999999997</v>
      </c>
      <c r="C39" s="8">
        <f t="shared" si="2"/>
        <v>7.7452434906017453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">
      <c r="A40" s="8">
        <v>1.7002549999999996</v>
      </c>
      <c r="C40" s="8">
        <f t="shared" si="2"/>
        <v>7.7121336470581427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">
      <c r="A41" s="8">
        <v>1.8002699999999996</v>
      </c>
      <c r="C41" s="8">
        <f t="shared" si="2"/>
        <v>7.6779667281238808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">
      <c r="A42" s="8">
        <v>1.9002849999999996</v>
      </c>
      <c r="C42" s="8">
        <f t="shared" si="2"/>
        <v>7.6427705511604573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">
      <c r="A43" s="8">
        <v>2.0002999999999997</v>
      </c>
      <c r="C43" s="8">
        <f t="shared" si="2"/>
        <v>7.6065707561213998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">
      <c r="A44" s="8">
        <v>2.1003149999999997</v>
      </c>
      <c r="C44" s="8">
        <f t="shared" si="2"/>
        <v>7.5693910786837009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">
      <c r="A45" s="8">
        <v>2.2003299999999997</v>
      </c>
      <c r="C45" s="8">
        <f t="shared" si="2"/>
        <v>7.5312535776949732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">
      <c r="A46" s="8">
        <v>2.3003449999999996</v>
      </c>
      <c r="C46" s="8">
        <f t="shared" si="2"/>
        <v>7.4921788263652287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">
      <c r="A47" s="8">
        <v>2.4003599999999996</v>
      </c>
      <c r="C47" s="8">
        <f t="shared" si="2"/>
        <v>7.452186074361034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">
      <c r="A48" s="8">
        <v>2.5003749999999996</v>
      </c>
      <c r="C48" s="8">
        <f t="shared" si="2"/>
        <v>7.4112933863100015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">
      <c r="A49" s="8">
        <v>2.6003899999999995</v>
      </c>
      <c r="C49" s="8">
        <f t="shared" si="2"/>
        <v>7.369517761006982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">
      <c r="A50" s="8">
        <v>2.7004049999999995</v>
      </c>
      <c r="C50" s="8">
        <f t="shared" si="2"/>
        <v>7.3268752347040307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">
      <c r="A51" s="8">
        <v>2.8004199999999995</v>
      </c>
      <c r="C51" s="8">
        <f t="shared" si="2"/>
        <v>7.2833809711781896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">
      <c r="A52" s="8">
        <v>2.9004349999999994</v>
      </c>
      <c r="C52" s="8">
        <f t="shared" si="2"/>
        <v>7.239049340744935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">
      <c r="A53" s="8">
        <v>3.0004499999999994</v>
      </c>
      <c r="C53" s="8">
        <f t="shared" si="2"/>
        <v>7.1938939899786982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">
      <c r="A54" s="8">
        <v>3.1004649999999994</v>
      </c>
      <c r="C54" s="8">
        <f t="shared" si="2"/>
        <v>7.1479279035853196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">
      <c r="A55" s="8">
        <v>3.2004799999999993</v>
      </c>
      <c r="C55" s="8">
        <f t="shared" si="2"/>
        <v>7.1011634596230575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">
      <c r="A56" s="8">
        <v>3.3004949999999993</v>
      </c>
      <c r="C56" s="8">
        <f t="shared" si="2"/>
        <v>7.0536124790729531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">
      <c r="A57" s="8">
        <v>3.4005099999999993</v>
      </c>
      <c r="C57" s="8">
        <f t="shared" si="2"/>
        <v>7.0052862706044534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">
      <c r="A58" s="8">
        <v>3.5005249999999992</v>
      </c>
      <c r="C58" s="8">
        <f t="shared" si="2"/>
        <v>6.9561956712595006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">
      <c r="A59" s="8">
        <v>3.6005399999999992</v>
      </c>
      <c r="C59" s="8">
        <f t="shared" si="2"/>
        <v>6.906351083681411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">
      <c r="A60" s="8">
        <v>3.7005549999999992</v>
      </c>
      <c r="C60" s="8">
        <f t="shared" si="2"/>
        <v>6.8557625104389857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">
      <c r="A61" s="8">
        <v>3.8005699999999991</v>
      </c>
      <c r="C61" s="8">
        <f t="shared" si="2"/>
        <v>6.8044395859378843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">
      <c r="A62" s="8">
        <v>3.9005849999999991</v>
      </c>
      <c r="C62" s="8">
        <f t="shared" si="2"/>
        <v>6.7523916063676959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">
      <c r="A63" s="8">
        <v>4.0005999999999995</v>
      </c>
      <c r="C63" s="8">
        <f t="shared" si="2"/>
        <v>6.6996275581025237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">
      <c r="A64" s="8">
        <v>4.1006149999999995</v>
      </c>
      <c r="C64" s="8">
        <f t="shared" si="2"/>
        <v>6.6461561449540305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">
      <c r="A65" s="8">
        <v>4.2006299999999994</v>
      </c>
      <c r="C65" s="8">
        <f t="shared" si="2"/>
        <v>6.5919858146679537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">
      <c r="A66" s="8">
        <v>4.3006449999999994</v>
      </c>
      <c r="C66" s="8">
        <f t="shared" si="2"/>
        <v>6.5371247850579399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">
      <c r="A67" s="8">
        <v>4.4006599999999993</v>
      </c>
      <c r="C67" s="8">
        <f t="shared" si="2"/>
        <v>6.4815810701841334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">
      <c r="A68" s="8">
        <v>4.5006749999999993</v>
      </c>
      <c r="C68" s="8">
        <f t="shared" si="2"/>
        <v>6.4253625070089164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">
      <c r="A69" s="8">
        <v>4.6006899999999993</v>
      </c>
      <c r="C69" s="8">
        <f t="shared" si="2"/>
        <v>6.3684767829994522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">
      <c r="A70" s="8">
        <v>4.7007049999999992</v>
      </c>
      <c r="C70" s="8">
        <f t="shared" si="2"/>
        <v>6.3109314651975303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">
      <c r="A71" s="8">
        <v>4.8007199999999992</v>
      </c>
      <c r="C71" s="8">
        <f t="shared" si="2"/>
        <v>6.2527340313435387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">
      <c r="A72" s="8">
        <v>4.9007349999999992</v>
      </c>
      <c r="C72" s="8">
        <f t="shared" si="2"/>
        <v>6.1938919037254259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">
      <c r="A73" s="8">
        <v>5.0007499999999991</v>
      </c>
      <c r="C73" s="8">
        <f t="shared" si="2"/>
        <v>6.1344124865283494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">
      <c r="A74" s="8">
        <v>5.1007649999999991</v>
      </c>
      <c r="C74" s="8">
        <f t="shared" si="2"/>
        <v>6.074303207589665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">
      <c r="A75" s="8">
        <v>5.2007799999999991</v>
      </c>
      <c r="C75" s="8">
        <f t="shared" si="2"/>
        <v>6.0135715656216071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">
      <c r="A76" s="8">
        <v>5.300794999999999</v>
      </c>
      <c r="C76" s="8">
        <f t="shared" si="2"/>
        <v>5.9522251841554343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">
      <c r="A77" s="8">
        <v>5.400809999999999</v>
      </c>
      <c r="C77" s="8">
        <f t="shared" si="2"/>
        <v>5.890271873692293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">
      <c r="A78" s="8">
        <v>5.500824999999999</v>
      </c>
      <c r="C78" s="8">
        <f t="shared" si="2"/>
        <v>5.8277197038248643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">
      <c r="A79" s="8">
        <v>5.6008399999999989</v>
      </c>
      <c r="C79" s="8">
        <f t="shared" si="2"/>
        <v>5.764577087428524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">
      <c r="A80" s="8">
        <v>5.7008549999999989</v>
      </c>
      <c r="C80" s="8">
        <f t="shared" si="2"/>
        <v>5.7008528794210855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">
      <c r="A81" s="8">
        <v>5.8008699999999989</v>
      </c>
      <c r="C81" s="8">
        <f t="shared" si="2"/>
        <v>5.636556493067431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">
      <c r="A82" s="8">
        <v>5.9008849999999988</v>
      </c>
      <c r="C82" s="8">
        <f t="shared" si="2"/>
        <v>5.5716980373717817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">
      <c r="A83" s="8">
        <v>6.0008999999999988</v>
      </c>
      <c r="C83" s="8">
        <f t="shared" si="2"/>
        <v>5.5062884797694389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">
      <c r="A84" s="8">
        <v>6.1009149999999988</v>
      </c>
      <c r="C84" s="8">
        <f t="shared" si="2"/>
        <v>5.4403398391153814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">
      <c r="A85" s="8">
        <v>6.2009299999999987</v>
      </c>
      <c r="C85" s="8">
        <f t="shared" si="2"/>
        <v>5.3738654148823137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">
      <c r="A86" s="8">
        <v>6.3009449999999987</v>
      </c>
      <c r="C86" s="8">
        <f t="shared" si="2"/>
        <v>5.3068800595367431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">
      <c r="A87" s="8">
        <v>6.4009599999999987</v>
      </c>
      <c r="C87" s="8">
        <f t="shared" si="2"/>
        <v>5.2394005022646031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">
      <c r="A88" s="8">
        <v>6.5009749999999986</v>
      </c>
      <c r="C88" s="8">
        <f t="shared" ref="C88:C122" si="3">LOG((10^$G$5-10^$G$2)*10^(-1*((A88/$G$3)^$G$4))+10^$G$2)</f>
        <v>5.171445733564946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">
      <c r="A89" s="8">
        <v>6.6009899999999986</v>
      </c>
      <c r="C89" s="8">
        <f t="shared" si="3"/>
        <v>5.1030374617036527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">
      <c r="A90" s="8">
        <v>6.7010049999999985</v>
      </c>
      <c r="C90" s="8">
        <f t="shared" si="3"/>
        <v>5.0342006535766366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">
      <c r="A91" s="8">
        <v>6.8010199999999985</v>
      </c>
      <c r="C91" s="8">
        <f t="shared" si="3"/>
        <v>4.9649641740946713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">
      <c r="A92" s="8">
        <v>6.9010349999999985</v>
      </c>
      <c r="C92" s="8">
        <f t="shared" si="3"/>
        <v>4.8953615396352665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">
      <c r="A93" s="8">
        <v>7.0010499999999984</v>
      </c>
      <c r="C93" s="8">
        <f t="shared" si="3"/>
        <v>4.8254318021962641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">
      <c r="A94" s="8">
        <v>7.1010649999999984</v>
      </c>
      <c r="C94" s="8">
        <f t="shared" si="3"/>
        <v>4.7552205813036066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">
      <c r="A95" s="8">
        <v>7.2010799999999984</v>
      </c>
      <c r="C95" s="8">
        <f t="shared" si="3"/>
        <v>4.6847812599903582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">
      <c r="A96" s="8">
        <v>7.3010949999999983</v>
      </c>
      <c r="C96" s="8">
        <f t="shared" si="3"/>
        <v>4.6141763585900799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">
      <c r="A97" s="8">
        <v>7.4011099999999983</v>
      </c>
      <c r="C97" s="8">
        <f t="shared" si="3"/>
        <v>4.54347909473372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">
      <c r="A98" s="8">
        <v>7.5011249999999983</v>
      </c>
      <c r="C98" s="8">
        <f t="shared" si="3"/>
        <v>4.4727751285613673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">
      <c r="A99" s="8">
        <v>7.6011399999999982</v>
      </c>
      <c r="C99" s="8">
        <f t="shared" si="3"/>
        <v>4.4021644771935255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">
      <c r="A100" s="8">
        <v>7.7011549999999982</v>
      </c>
      <c r="C100" s="8">
        <f t="shared" si="3"/>
        <v>4.3317635601099003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">
      <c r="A101" s="8">
        <v>7.8011699999999982</v>
      </c>
      <c r="C101" s="8">
        <f t="shared" si="3"/>
        <v>4.2617073053045891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">
      <c r="A102" s="8">
        <v>7.9011849999999981</v>
      </c>
      <c r="C102" s="8">
        <f t="shared" si="3"/>
        <v>4.1921512032313339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">
      <c r="A103" s="8">
        <v>8.001199999999999</v>
      </c>
      <c r="C103" s="8">
        <f t="shared" si="3"/>
        <v>4.1232731408573402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">
      <c r="A104" s="8">
        <v>8.1012149999999998</v>
      </c>
      <c r="C104" s="8">
        <f t="shared" si="3"/>
        <v>4.0552747828484916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">
      <c r="A105" s="8">
        <v>8.2012300000000007</v>
      </c>
      <c r="C105" s="8">
        <f t="shared" si="3"/>
        <v>3.9883821957507317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">
      <c r="A106" s="8">
        <v>8.3012450000000015</v>
      </c>
      <c r="C106" s="8">
        <f t="shared" si="3"/>
        <v>3.9228453440204616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">
      <c r="A107" s="8">
        <v>8.4012600000000024</v>
      </c>
      <c r="C107" s="8">
        <f t="shared" si="3"/>
        <v>3.8589360407260012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">
      <c r="A108" s="8">
        <v>8.5012750000000032</v>
      </c>
      <c r="C108" s="8">
        <f t="shared" si="3"/>
        <v>3.7969439347174982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">
      <c r="A109" s="8">
        <v>8.6012900000000041</v>
      </c>
      <c r="C109" s="8">
        <f t="shared" si="3"/>
        <v>3.7371701889605893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">
      <c r="A110" s="8">
        <v>8.701305000000005</v>
      </c>
      <c r="C110" s="8">
        <f t="shared" si="3"/>
        <v>3.6799186788031801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">
      <c r="A111" s="8">
        <v>8.8013200000000058</v>
      </c>
      <c r="C111" s="8">
        <f t="shared" si="3"/>
        <v>3.6254848282686818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">
      <c r="A112" s="8">
        <v>8.9013350000000067</v>
      </c>
      <c r="C112" s="8">
        <f t="shared" si="3"/>
        <v>3.5741425931733453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">
      <c r="A113" s="8">
        <v>9.0013500000000075</v>
      </c>
      <c r="C113" s="8">
        <f t="shared" si="3"/>
        <v>3.5261305376389629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">
      <c r="A114" s="8">
        <v>9.1013650000000084</v>
      </c>
      <c r="C114" s="8">
        <f t="shared" si="3"/>
        <v>3.4816383392871582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">
      <c r="A115" s="8">
        <v>9.2013800000000092</v>
      </c>
      <c r="C115" s="8">
        <f t="shared" si="3"/>
        <v>3.4407952782412994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">
      <c r="A116" s="8">
        <v>9.3013950000000101</v>
      </c>
      <c r="C116" s="8">
        <f t="shared" si="3"/>
        <v>3.4036622111969117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">
      <c r="A117" s="8">
        <v>9.4014100000000109</v>
      </c>
      <c r="C117" s="8">
        <f t="shared" si="3"/>
        <v>3.3702281616126033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">
      <c r="A118" s="8">
        <v>9.5014250000000118</v>
      </c>
      <c r="C118" s="8">
        <f t="shared" si="3"/>
        <v>3.3404120225578513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">
      <c r="A119" s="8">
        <v>9.6014400000000126</v>
      </c>
      <c r="C119" s="8">
        <f t="shared" si="3"/>
        <v>3.3140691122454231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">
      <c r="A120" s="8">
        <v>9.7014550000000135</v>
      </c>
      <c r="C120" s="8">
        <f t="shared" si="3"/>
        <v>3.2910016303505967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">
      <c r="A121" s="8">
        <v>9.8014700000000143</v>
      </c>
      <c r="C121" s="8">
        <f t="shared" si="3"/>
        <v>3.2709715988246284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">
      <c r="A122" s="8">
        <v>9.9014850000000152</v>
      </c>
      <c r="C122" s="8">
        <f t="shared" si="3"/>
        <v>3.2537147172569032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</sheetData>
  <mergeCells count="1">
    <mergeCell ref="F12:L1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90" zoomScaleNormal="90" workbookViewId="0"/>
  </sheetViews>
  <sheetFormatPr defaultRowHeight="12.75" x14ac:dyDescent="0.2"/>
  <cols>
    <col min="1" max="1" width="10.42578125" style="20" bestFit="1" customWidth="1"/>
    <col min="2" max="2" width="9.140625" style="8"/>
    <col min="3" max="3" width="12.140625" style="8" bestFit="1" customWidth="1"/>
    <col min="4" max="5" width="9.28515625" style="6" bestFit="1" customWidth="1"/>
    <col min="6" max="9" width="9.140625" style="6"/>
    <col min="10" max="16384" width="9.140625" style="1"/>
  </cols>
  <sheetData>
    <row r="1" spans="1:5" x14ac:dyDescent="0.2">
      <c r="A1" s="20" t="s">
        <v>11</v>
      </c>
      <c r="B1" s="8" t="s">
        <v>0</v>
      </c>
      <c r="C1" s="8" t="s">
        <v>1</v>
      </c>
      <c r="D1" s="6" t="s">
        <v>2</v>
      </c>
      <c r="E1" s="6" t="s">
        <v>10</v>
      </c>
    </row>
    <row r="2" spans="1:5" x14ac:dyDescent="0.2">
      <c r="A2" s="20">
        <v>12720</v>
      </c>
      <c r="B2" s="8" t="s">
        <v>3</v>
      </c>
      <c r="C2" s="8" t="s">
        <v>4</v>
      </c>
      <c r="D2" s="6">
        <v>0</v>
      </c>
      <c r="E2" s="6">
        <v>8.1760999999999999</v>
      </c>
    </row>
    <row r="3" spans="1:5" x14ac:dyDescent="0.2">
      <c r="A3" s="20">
        <v>12720</v>
      </c>
      <c r="B3" s="8" t="s">
        <v>3</v>
      </c>
      <c r="C3" s="8" t="s">
        <v>4</v>
      </c>
      <c r="D3" s="6">
        <v>2</v>
      </c>
      <c r="E3" s="6">
        <v>7.7558999999999996</v>
      </c>
    </row>
    <row r="4" spans="1:5" x14ac:dyDescent="0.2">
      <c r="A4" s="20">
        <v>12720</v>
      </c>
      <c r="B4" s="8" t="s">
        <v>3</v>
      </c>
      <c r="C4" s="8" t="s">
        <v>4</v>
      </c>
      <c r="D4" s="6">
        <v>4</v>
      </c>
      <c r="E4" s="6">
        <v>6.8261000000000003</v>
      </c>
    </row>
    <row r="5" spans="1:5" x14ac:dyDescent="0.2">
      <c r="A5" s="20">
        <v>12720</v>
      </c>
      <c r="B5" s="8" t="s">
        <v>3</v>
      </c>
      <c r="C5" s="8" t="s">
        <v>4</v>
      </c>
      <c r="D5" s="6">
        <v>6</v>
      </c>
      <c r="E5" s="6">
        <v>5.1238999999999999</v>
      </c>
    </row>
    <row r="6" spans="1:5" x14ac:dyDescent="0.2">
      <c r="A6" s="20">
        <v>12720</v>
      </c>
      <c r="B6" s="8" t="s">
        <v>3</v>
      </c>
      <c r="C6" s="8" t="s">
        <v>4</v>
      </c>
      <c r="D6" s="6">
        <v>8</v>
      </c>
      <c r="E6" s="6">
        <v>4.4314</v>
      </c>
    </row>
    <row r="7" spans="1:5" x14ac:dyDescent="0.2">
      <c r="A7" s="20">
        <v>12720</v>
      </c>
      <c r="B7" s="8" t="s">
        <v>3</v>
      </c>
      <c r="C7" s="8" t="s">
        <v>4</v>
      </c>
      <c r="D7" s="6">
        <v>10</v>
      </c>
      <c r="E7" s="6">
        <v>3</v>
      </c>
    </row>
    <row r="8" spans="1:5" x14ac:dyDescent="0.2">
      <c r="A8" s="20">
        <v>12720</v>
      </c>
      <c r="B8" s="8" t="s">
        <v>5</v>
      </c>
      <c r="C8" s="8" t="s">
        <v>4</v>
      </c>
      <c r="D8" s="6">
        <v>0</v>
      </c>
      <c r="E8" s="6">
        <v>8.0792000000000002</v>
      </c>
    </row>
    <row r="9" spans="1:5" x14ac:dyDescent="0.2">
      <c r="A9" s="20">
        <v>12720</v>
      </c>
      <c r="B9" s="8" t="s">
        <v>5</v>
      </c>
      <c r="C9" s="8" t="s">
        <v>4</v>
      </c>
      <c r="D9" s="6">
        <v>2</v>
      </c>
      <c r="E9" s="6">
        <v>7.3159999999999998</v>
      </c>
    </row>
    <row r="10" spans="1:5" x14ac:dyDescent="0.2">
      <c r="A10" s="20">
        <v>12720</v>
      </c>
      <c r="B10" s="8" t="s">
        <v>5</v>
      </c>
      <c r="C10" s="8" t="s">
        <v>4</v>
      </c>
      <c r="D10" s="6">
        <v>4</v>
      </c>
      <c r="E10" s="6">
        <v>6.6989999999999998</v>
      </c>
    </row>
    <row r="11" spans="1:5" x14ac:dyDescent="0.2">
      <c r="A11" s="20">
        <v>12720</v>
      </c>
      <c r="B11" s="8" t="s">
        <v>5</v>
      </c>
      <c r="C11" s="8" t="s">
        <v>4</v>
      </c>
      <c r="D11" s="6">
        <v>6</v>
      </c>
      <c r="E11" s="6">
        <v>5.5682</v>
      </c>
    </row>
    <row r="12" spans="1:5" x14ac:dyDescent="0.2">
      <c r="A12" s="20">
        <v>12720</v>
      </c>
      <c r="B12" s="8" t="s">
        <v>5</v>
      </c>
      <c r="C12" s="8" t="s">
        <v>4</v>
      </c>
      <c r="D12" s="6">
        <v>8</v>
      </c>
      <c r="E12" s="6">
        <v>3.7559</v>
      </c>
    </row>
    <row r="13" spans="1:5" x14ac:dyDescent="0.2">
      <c r="A13" s="20">
        <v>12720</v>
      </c>
      <c r="B13" s="8" t="s">
        <v>5</v>
      </c>
      <c r="C13" s="8" t="s">
        <v>4</v>
      </c>
      <c r="D13" s="6">
        <v>10</v>
      </c>
      <c r="E13" s="6">
        <v>3.1139000000000001</v>
      </c>
    </row>
    <row r="14" spans="1:5" x14ac:dyDescent="0.2">
      <c r="A14" s="20">
        <v>12720</v>
      </c>
      <c r="B14" s="8" t="s">
        <v>6</v>
      </c>
      <c r="C14" s="8" t="s">
        <v>4</v>
      </c>
      <c r="D14" s="6">
        <v>0</v>
      </c>
      <c r="E14" s="6">
        <v>8.1138999999999992</v>
      </c>
    </row>
    <row r="15" spans="1:5" x14ac:dyDescent="0.2">
      <c r="A15" s="20">
        <v>12720</v>
      </c>
      <c r="B15" s="8" t="s">
        <v>6</v>
      </c>
      <c r="C15" s="8" t="s">
        <v>4</v>
      </c>
      <c r="D15" s="6">
        <v>2</v>
      </c>
      <c r="E15" s="6">
        <v>7.4362000000000004</v>
      </c>
    </row>
    <row r="16" spans="1:5" x14ac:dyDescent="0.2">
      <c r="A16" s="20">
        <v>12720</v>
      </c>
      <c r="B16" s="8" t="s">
        <v>6</v>
      </c>
      <c r="C16" s="8" t="s">
        <v>4</v>
      </c>
      <c r="D16" s="6">
        <v>4</v>
      </c>
      <c r="E16" s="6">
        <v>6.8864999999999998</v>
      </c>
    </row>
    <row r="17" spans="1:5" x14ac:dyDescent="0.2">
      <c r="A17" s="20">
        <v>12720</v>
      </c>
      <c r="B17" s="8" t="s">
        <v>6</v>
      </c>
      <c r="C17" s="8" t="s">
        <v>4</v>
      </c>
      <c r="D17" s="6">
        <v>6</v>
      </c>
      <c r="E17" s="6">
        <v>5.6989999999999998</v>
      </c>
    </row>
    <row r="18" spans="1:5" x14ac:dyDescent="0.2">
      <c r="A18" s="20">
        <v>12720</v>
      </c>
      <c r="B18" s="8" t="s">
        <v>6</v>
      </c>
      <c r="C18" s="8" t="s">
        <v>4</v>
      </c>
      <c r="D18" s="6">
        <v>8</v>
      </c>
      <c r="E18" s="6">
        <v>4.1959</v>
      </c>
    </row>
    <row r="19" spans="1:5" x14ac:dyDescent="0.2">
      <c r="A19" s="20">
        <v>12720</v>
      </c>
      <c r="B19" s="8" t="s">
        <v>6</v>
      </c>
      <c r="C19" s="8" t="s">
        <v>4</v>
      </c>
      <c r="D19" s="6">
        <v>10</v>
      </c>
      <c r="E19" s="6">
        <v>3.6021000000000001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zoomScale="90" zoomScaleNormal="90" workbookViewId="0"/>
  </sheetViews>
  <sheetFormatPr defaultRowHeight="12.75" x14ac:dyDescent="0.2"/>
  <cols>
    <col min="1" max="1" width="9.140625" style="8"/>
    <col min="2" max="2" width="9.85546875" style="8" customWidth="1"/>
    <col min="3" max="3" width="9.85546875" style="14" customWidth="1"/>
    <col min="4" max="4" width="9.140625" style="14"/>
    <col min="5" max="5" width="9.140625" style="2"/>
    <col min="6" max="6" width="11.140625" style="2" bestFit="1" customWidth="1"/>
    <col min="7" max="16384" width="9.140625" style="2"/>
  </cols>
  <sheetData>
    <row r="1" spans="1:14" ht="24" customHeight="1" x14ac:dyDescent="0.2">
      <c r="A1" s="3" t="s">
        <v>2</v>
      </c>
      <c r="B1" s="4" t="s">
        <v>12</v>
      </c>
      <c r="C1" s="16" t="s">
        <v>13</v>
      </c>
      <c r="D1" s="15" t="s">
        <v>14</v>
      </c>
      <c r="F1" s="17" t="s">
        <v>16</v>
      </c>
      <c r="G1" s="17" t="s">
        <v>17</v>
      </c>
      <c r="H1" s="17" t="s">
        <v>29</v>
      </c>
    </row>
    <row r="2" spans="1:14" x14ac:dyDescent="0.2">
      <c r="A2" s="14">
        <v>0</v>
      </c>
      <c r="B2" s="14">
        <v>7.9031000000000002</v>
      </c>
      <c r="C2" s="14">
        <f t="shared" ref="C2:C19" si="0" xml:space="preserve"> $G$5 - ((A2 /$G$3)^$G$4)</f>
        <v>7.8902371406851248</v>
      </c>
      <c r="D2" s="14">
        <f t="shared" ref="D2:D19" si="1" xml:space="preserve"> (B2 - C2)^2</f>
        <v>1.6545314975427704E-4</v>
      </c>
      <c r="L2" s="18" t="s">
        <v>30</v>
      </c>
      <c r="M2" s="6">
        <v>0.38198226025707654</v>
      </c>
    </row>
    <row r="3" spans="1:14" x14ac:dyDescent="0.2">
      <c r="A3" s="14">
        <v>2</v>
      </c>
      <c r="B3" s="14">
        <v>7.2226999999999997</v>
      </c>
      <c r="C3" s="14">
        <f t="shared" si="0"/>
        <v>7.408628136732518</v>
      </c>
      <c r="D3" s="14">
        <f t="shared" si="1"/>
        <v>3.4569272028826016E-2</v>
      </c>
      <c r="F3" s="2" t="s">
        <v>23</v>
      </c>
      <c r="G3" s="6">
        <v>3.3901005766225691</v>
      </c>
      <c r="H3" s="6">
        <v>0.88958826520480261</v>
      </c>
      <c r="L3" s="18" t="s">
        <v>33</v>
      </c>
      <c r="M3" s="6">
        <f>SQRT(M2)</f>
        <v>0.61804713433287317</v>
      </c>
    </row>
    <row r="4" spans="1:14" x14ac:dyDescent="0.2">
      <c r="A4" s="14">
        <v>4</v>
      </c>
      <c r="B4" s="14">
        <v>6.7243000000000004</v>
      </c>
      <c r="C4" s="14">
        <f t="shared" si="0"/>
        <v>6.6328373072915374</v>
      </c>
      <c r="D4" s="14">
        <f t="shared" si="1"/>
        <v>8.3654241574827246E-3</v>
      </c>
      <c r="F4" s="2" t="s">
        <v>24</v>
      </c>
      <c r="G4" s="6">
        <v>1.3845092076090542</v>
      </c>
      <c r="H4" s="6">
        <v>0.31136004992602917</v>
      </c>
      <c r="L4" s="18" t="s">
        <v>31</v>
      </c>
      <c r="M4" s="6">
        <v>0.88458828726814642</v>
      </c>
    </row>
    <row r="5" spans="1:14" x14ac:dyDescent="0.2">
      <c r="A5" s="14">
        <v>6</v>
      </c>
      <c r="B5" s="14">
        <v>6.2122000000000002</v>
      </c>
      <c r="C5" s="14">
        <f t="shared" si="0"/>
        <v>5.6859236022167448</v>
      </c>
      <c r="D5" s="14">
        <f t="shared" si="1"/>
        <v>0.27696684686371931</v>
      </c>
      <c r="F5" s="2" t="s">
        <v>19</v>
      </c>
      <c r="G5" s="6">
        <v>7.8902371406851248</v>
      </c>
      <c r="H5" s="6">
        <v>0.32347732191007939</v>
      </c>
      <c r="L5" s="18" t="s">
        <v>32</v>
      </c>
      <c r="M5" s="6">
        <v>0.86920005890389929</v>
      </c>
    </row>
    <row r="6" spans="1:14" x14ac:dyDescent="0.2">
      <c r="A6" s="14">
        <v>8</v>
      </c>
      <c r="B6" s="14">
        <v>4.9867999999999997</v>
      </c>
      <c r="C6" s="14">
        <f t="shared" si="0"/>
        <v>4.6073783734229448</v>
      </c>
      <c r="D6" s="14">
        <f t="shared" si="1"/>
        <v>0.1439607707143781</v>
      </c>
      <c r="L6" s="19" t="s">
        <v>34</v>
      </c>
      <c r="M6" s="11" t="s">
        <v>59</v>
      </c>
      <c r="N6" s="2" t="s">
        <v>35</v>
      </c>
    </row>
    <row r="7" spans="1:14" x14ac:dyDescent="0.2">
      <c r="A7" s="14">
        <v>10</v>
      </c>
      <c r="B7" s="14">
        <v>3.3616999999999999</v>
      </c>
      <c r="C7" s="14">
        <f t="shared" si="0"/>
        <v>3.4190277930981408</v>
      </c>
      <c r="D7" s="14">
        <f t="shared" si="1"/>
        <v>3.2864758615032451E-3</v>
      </c>
      <c r="F7" s="17" t="s">
        <v>36</v>
      </c>
    </row>
    <row r="8" spans="1:14" x14ac:dyDescent="0.2">
      <c r="A8" s="14">
        <v>1E-3</v>
      </c>
      <c r="B8" s="14">
        <v>8.0681999999999992</v>
      </c>
      <c r="C8" s="14">
        <f t="shared" si="0"/>
        <v>7.890224187153966</v>
      </c>
      <c r="D8" s="14">
        <f t="shared" si="1"/>
        <v>3.1675389958206214E-2</v>
      </c>
      <c r="F8" s="2" t="s">
        <v>54</v>
      </c>
    </row>
    <row r="9" spans="1:14" x14ac:dyDescent="0.2">
      <c r="A9" s="14">
        <v>2.0009999999999999</v>
      </c>
      <c r="B9" s="14">
        <v>7.2041000000000004</v>
      </c>
      <c r="C9" s="14">
        <f t="shared" si="0"/>
        <v>7.408294708637122</v>
      </c>
      <c r="D9" s="14">
        <f t="shared" si="1"/>
        <v>4.1695479035398997E-2</v>
      </c>
      <c r="F9" s="17" t="s">
        <v>38</v>
      </c>
    </row>
    <row r="10" spans="1:14" x14ac:dyDescent="0.2">
      <c r="A10" s="14">
        <v>4.0010000000000003</v>
      </c>
      <c r="B10" s="14">
        <v>6.42</v>
      </c>
      <c r="C10" s="14">
        <f t="shared" si="0"/>
        <v>6.6324020659625829</v>
      </c>
      <c r="D10" s="14">
        <f t="shared" si="1"/>
        <v>4.5114637625173433E-2</v>
      </c>
      <c r="F10" s="2" t="s">
        <v>55</v>
      </c>
    </row>
    <row r="11" spans="1:14" x14ac:dyDescent="0.2">
      <c r="A11" s="14">
        <v>6.0010000000000003</v>
      </c>
      <c r="B11" s="14">
        <v>5.1139000000000001</v>
      </c>
      <c r="C11" s="14">
        <f t="shared" si="0"/>
        <v>5.6854149371872138</v>
      </c>
      <c r="D11" s="14">
        <f t="shared" si="1"/>
        <v>0.3266293234281048</v>
      </c>
      <c r="F11" s="17" t="s">
        <v>40</v>
      </c>
    </row>
    <row r="12" spans="1:14" x14ac:dyDescent="0.2">
      <c r="A12" s="14">
        <v>8.0009999999999994</v>
      </c>
      <c r="B12" s="14">
        <v>2.8451</v>
      </c>
      <c r="C12" s="14">
        <f t="shared" si="0"/>
        <v>4.6068102162459503</v>
      </c>
      <c r="D12" s="14">
        <f t="shared" si="1"/>
        <v>3.1036228860253532</v>
      </c>
      <c r="F12" s="22" t="s">
        <v>56</v>
      </c>
      <c r="G12" s="22"/>
      <c r="H12" s="22"/>
      <c r="I12" s="22"/>
      <c r="J12" s="22"/>
      <c r="K12" s="22"/>
      <c r="L12" s="22"/>
    </row>
    <row r="13" spans="1:14" x14ac:dyDescent="0.2">
      <c r="A13" s="14">
        <v>10.000999999999999</v>
      </c>
      <c r="B13" s="14">
        <v>3</v>
      </c>
      <c r="C13" s="14">
        <f t="shared" si="0"/>
        <v>3.4184087381459092</v>
      </c>
      <c r="D13" s="14">
        <f t="shared" si="1"/>
        <v>0.17506587215685199</v>
      </c>
      <c r="F13" s="22"/>
      <c r="G13" s="22"/>
      <c r="H13" s="22"/>
      <c r="I13" s="22"/>
      <c r="J13" s="22"/>
      <c r="K13" s="22"/>
      <c r="L13" s="22"/>
    </row>
    <row r="14" spans="1:14" x14ac:dyDescent="0.2">
      <c r="A14" s="14">
        <v>1.5E-3</v>
      </c>
      <c r="B14" s="14">
        <v>7.9031000000000002</v>
      </c>
      <c r="C14" s="14">
        <f t="shared" si="0"/>
        <v>7.8902144322010406</v>
      </c>
      <c r="D14" s="14">
        <f t="shared" si="1"/>
        <v>1.6603785750158616E-4</v>
      </c>
      <c r="F14" s="22"/>
      <c r="G14" s="22"/>
      <c r="H14" s="22"/>
      <c r="I14" s="22"/>
      <c r="J14" s="22"/>
      <c r="K14" s="22"/>
      <c r="L14" s="22"/>
    </row>
    <row r="15" spans="1:14" x14ac:dyDescent="0.2">
      <c r="A15" s="14">
        <v>2.0015000000000001</v>
      </c>
      <c r="B15" s="14">
        <v>7.3365</v>
      </c>
      <c r="C15" s="14">
        <f t="shared" si="0"/>
        <v>7.4081279705592387</v>
      </c>
      <c r="D15" s="14">
        <f t="shared" si="1"/>
        <v>5.1305661664351578E-3</v>
      </c>
    </row>
    <row r="16" spans="1:14" x14ac:dyDescent="0.2">
      <c r="A16" s="14">
        <v>4.0015000000000001</v>
      </c>
      <c r="B16" s="14">
        <v>6.7992999999999997</v>
      </c>
      <c r="C16" s="14">
        <f t="shared" si="0"/>
        <v>6.6321844296114065</v>
      </c>
      <c r="D16" s="14">
        <f t="shared" si="1"/>
        <v>2.792761386630483E-2</v>
      </c>
    </row>
    <row r="17" spans="1:4" x14ac:dyDescent="0.2">
      <c r="A17" s="14">
        <v>6.0015000000000001</v>
      </c>
      <c r="B17" s="14">
        <v>6.3856000000000002</v>
      </c>
      <c r="C17" s="14">
        <f t="shared" si="0"/>
        <v>5.6851605924497361</v>
      </c>
      <c r="D17" s="14">
        <f t="shared" si="1"/>
        <v>0.49061536364936487</v>
      </c>
    </row>
    <row r="18" spans="1:4" x14ac:dyDescent="0.2">
      <c r="A18" s="14">
        <v>8.0015000000000001</v>
      </c>
      <c r="B18" s="14">
        <v>5.3978999999999999</v>
      </c>
      <c r="C18" s="14">
        <f t="shared" si="0"/>
        <v>4.6065261274179647</v>
      </c>
      <c r="D18" s="14">
        <f t="shared" si="1"/>
        <v>0.62627260620548719</v>
      </c>
    </row>
    <row r="19" spans="1:4" x14ac:dyDescent="0.2">
      <c r="A19" s="14">
        <v>10.0015</v>
      </c>
      <c r="B19" s="14">
        <v>4.0414000000000003</v>
      </c>
      <c r="C19" s="14">
        <f t="shared" si="0"/>
        <v>3.4180992017442104</v>
      </c>
      <c r="D19" s="14">
        <f t="shared" si="1"/>
        <v>0.3885038851063049</v>
      </c>
    </row>
    <row r="20" spans="1:4" x14ac:dyDescent="0.2">
      <c r="A20" s="5" t="s">
        <v>15</v>
      </c>
      <c r="D20" s="14">
        <f>SUM(D2:D19)</f>
        <v>5.7297339038561486</v>
      </c>
    </row>
    <row r="23" spans="1:4" x14ac:dyDescent="0.2">
      <c r="A23" s="8">
        <v>0</v>
      </c>
      <c r="C23" s="14">
        <f xml:space="preserve"> $G$5 - ((A23 /$G$3)^$G$4)</f>
        <v>7.8902371406851248</v>
      </c>
    </row>
    <row r="24" spans="1:4" x14ac:dyDescent="0.2">
      <c r="A24" s="8">
        <v>0.10001500000000001</v>
      </c>
      <c r="C24" s="14">
        <f t="shared" ref="C24:C87" si="2" xml:space="preserve"> $G$5 - ((A24 /$G$3)^$G$4)</f>
        <v>7.8826251758156367</v>
      </c>
    </row>
    <row r="25" spans="1:4" x14ac:dyDescent="0.2">
      <c r="A25" s="8">
        <v>0.20003000000000001</v>
      </c>
      <c r="C25" s="14">
        <f t="shared" si="2"/>
        <v>7.8703635849996205</v>
      </c>
    </row>
    <row r="26" spans="1:4" x14ac:dyDescent="0.2">
      <c r="A26" s="8">
        <v>0.30004500000000001</v>
      </c>
      <c r="C26" s="14">
        <f t="shared" si="2"/>
        <v>7.8553973493223159</v>
      </c>
    </row>
    <row r="27" spans="1:4" x14ac:dyDescent="0.2">
      <c r="A27" s="8">
        <v>0.40006000000000003</v>
      </c>
      <c r="C27" s="14">
        <f t="shared" si="2"/>
        <v>7.8383506406346592</v>
      </c>
    </row>
    <row r="28" spans="1:4" x14ac:dyDescent="0.2">
      <c r="A28" s="8">
        <v>0.50007500000000005</v>
      </c>
      <c r="C28" s="14">
        <f t="shared" si="2"/>
        <v>7.8195684276863346</v>
      </c>
    </row>
    <row r="29" spans="1:4" x14ac:dyDescent="0.2">
      <c r="A29" s="8">
        <v>0.60009000000000001</v>
      </c>
      <c r="C29" s="14">
        <f t="shared" si="2"/>
        <v>7.799276324970446</v>
      </c>
    </row>
    <row r="30" spans="1:4" x14ac:dyDescent="0.2">
      <c r="A30" s="8">
        <v>0.70010499999999998</v>
      </c>
      <c r="C30" s="14">
        <f t="shared" si="2"/>
        <v>7.7776359992400792</v>
      </c>
    </row>
    <row r="31" spans="1:4" x14ac:dyDescent="0.2">
      <c r="A31" s="8">
        <v>0.80011999999999994</v>
      </c>
      <c r="C31" s="14">
        <f t="shared" si="2"/>
        <v>7.7547702453750613</v>
      </c>
    </row>
    <row r="32" spans="1:4" x14ac:dyDescent="0.2">
      <c r="A32" s="8">
        <v>0.90013499999999991</v>
      </c>
      <c r="C32" s="14">
        <f t="shared" si="2"/>
        <v>7.7307762021475011</v>
      </c>
    </row>
    <row r="33" spans="1:3" x14ac:dyDescent="0.2">
      <c r="A33" s="8">
        <v>1.0001499999999999</v>
      </c>
      <c r="C33" s="14">
        <f t="shared" si="2"/>
        <v>7.7057330570372979</v>
      </c>
    </row>
    <row r="34" spans="1:3" x14ac:dyDescent="0.2">
      <c r="A34" s="8">
        <v>1.1001649999999998</v>
      </c>
      <c r="C34" s="14">
        <f t="shared" si="2"/>
        <v>7.6797068759300737</v>
      </c>
    </row>
    <row r="35" spans="1:3" x14ac:dyDescent="0.2">
      <c r="A35" s="8">
        <v>1.2001799999999998</v>
      </c>
      <c r="C35" s="14">
        <f t="shared" si="2"/>
        <v>7.6527538013241427</v>
      </c>
    </row>
    <row r="36" spans="1:3" x14ac:dyDescent="0.2">
      <c r="A36" s="8">
        <v>1.3001949999999998</v>
      </c>
      <c r="C36" s="14">
        <f t="shared" si="2"/>
        <v>7.6249222634146872</v>
      </c>
    </row>
    <row r="37" spans="1:3" x14ac:dyDescent="0.2">
      <c r="A37" s="8">
        <v>1.4002099999999997</v>
      </c>
      <c r="C37" s="14">
        <f t="shared" si="2"/>
        <v>7.5962545628451537</v>
      </c>
    </row>
    <row r="38" spans="1:3" x14ac:dyDescent="0.2">
      <c r="A38" s="8">
        <v>1.5002249999999997</v>
      </c>
      <c r="C38" s="14">
        <f t="shared" si="2"/>
        <v>7.5667880366797942</v>
      </c>
    </row>
    <row r="39" spans="1:3" x14ac:dyDescent="0.2">
      <c r="A39" s="8">
        <v>1.6002399999999997</v>
      </c>
      <c r="C39" s="14">
        <f t="shared" si="2"/>
        <v>7.5365559383088039</v>
      </c>
    </row>
    <row r="40" spans="1:3" x14ac:dyDescent="0.2">
      <c r="A40" s="8">
        <v>1.7002549999999996</v>
      </c>
      <c r="C40" s="14">
        <f t="shared" si="2"/>
        <v>7.505588115257626</v>
      </c>
    </row>
    <row r="41" spans="1:3" x14ac:dyDescent="0.2">
      <c r="A41" s="8">
        <v>1.8002699999999996</v>
      </c>
      <c r="C41" s="14">
        <f t="shared" si="2"/>
        <v>7.4739115406560099</v>
      </c>
    </row>
    <row r="42" spans="1:3" x14ac:dyDescent="0.2">
      <c r="A42" s="8">
        <v>1.9002849999999996</v>
      </c>
      <c r="C42" s="14">
        <f t="shared" si="2"/>
        <v>7.4415507364518749</v>
      </c>
    </row>
    <row r="43" spans="1:3" x14ac:dyDescent="0.2">
      <c r="A43" s="8">
        <v>2.0002999999999997</v>
      </c>
      <c r="C43" s="14">
        <f t="shared" si="2"/>
        <v>7.408528115033179</v>
      </c>
    </row>
    <row r="44" spans="1:3" x14ac:dyDescent="0.2">
      <c r="A44" s="8">
        <v>2.1003149999999997</v>
      </c>
      <c r="C44" s="14">
        <f t="shared" si="2"/>
        <v>7.3748642583319279</v>
      </c>
    </row>
    <row r="45" spans="1:3" x14ac:dyDescent="0.2">
      <c r="A45" s="8">
        <v>2.2003299999999997</v>
      </c>
      <c r="C45" s="14">
        <f t="shared" si="2"/>
        <v>7.3405781483184471</v>
      </c>
    </row>
    <row r="46" spans="1:3" x14ac:dyDescent="0.2">
      <c r="A46" s="8">
        <v>2.3003449999999996</v>
      </c>
      <c r="C46" s="14">
        <f t="shared" si="2"/>
        <v>7.3056873592012135</v>
      </c>
    </row>
    <row r="47" spans="1:3" x14ac:dyDescent="0.2">
      <c r="A47" s="8">
        <v>2.4003599999999996</v>
      </c>
      <c r="C47" s="14">
        <f t="shared" si="2"/>
        <v>7.2702082191003505</v>
      </c>
    </row>
    <row r="48" spans="1:3" x14ac:dyDescent="0.2">
      <c r="A48" s="8">
        <v>2.5003749999999996</v>
      </c>
      <c r="C48" s="14">
        <f t="shared" si="2"/>
        <v>7.2341559471258208</v>
      </c>
    </row>
    <row r="49" spans="1:3" x14ac:dyDescent="0.2">
      <c r="A49" s="8">
        <v>2.6003899999999995</v>
      </c>
      <c r="C49" s="14">
        <f t="shared" si="2"/>
        <v>7.1975447704454734</v>
      </c>
    </row>
    <row r="50" spans="1:3" x14ac:dyDescent="0.2">
      <c r="A50" s="8">
        <v>2.7004049999999995</v>
      </c>
      <c r="C50" s="14">
        <f t="shared" si="2"/>
        <v>7.1603880249282517</v>
      </c>
    </row>
    <row r="51" spans="1:3" x14ac:dyDescent="0.2">
      <c r="A51" s="8">
        <v>2.8004199999999995</v>
      </c>
      <c r="C51" s="14">
        <f t="shared" si="2"/>
        <v>7.1226982421952343</v>
      </c>
    </row>
    <row r="52" spans="1:3" x14ac:dyDescent="0.2">
      <c r="A52" s="8">
        <v>2.9004349999999994</v>
      </c>
      <c r="C52" s="14">
        <f t="shared" si="2"/>
        <v>7.084487225338111</v>
      </c>
    </row>
    <row r="53" spans="1:3" x14ac:dyDescent="0.2">
      <c r="A53" s="8">
        <v>3.0004499999999994</v>
      </c>
      <c r="C53" s="14">
        <f t="shared" si="2"/>
        <v>7.0457661151234232</v>
      </c>
    </row>
    <row r="54" spans="1:3" x14ac:dyDescent="0.2">
      <c r="A54" s="8">
        <v>3.1004649999999994</v>
      </c>
      <c r="C54" s="14">
        <f t="shared" si="2"/>
        <v>7.0065454481577873</v>
      </c>
    </row>
    <row r="55" spans="1:3" x14ac:dyDescent="0.2">
      <c r="A55" s="8">
        <v>3.2004799999999993</v>
      </c>
      <c r="C55" s="14">
        <f t="shared" si="2"/>
        <v>6.9668352082200231</v>
      </c>
    </row>
    <row r="56" spans="1:3" x14ac:dyDescent="0.2">
      <c r="A56" s="8">
        <v>3.3004949999999993</v>
      </c>
      <c r="C56" s="14">
        <f t="shared" si="2"/>
        <v>6.9266448717528784</v>
      </c>
    </row>
    <row r="57" spans="1:3" x14ac:dyDescent="0.2">
      <c r="A57" s="8">
        <v>3.4005099999999993</v>
      </c>
      <c r="C57" s="14">
        <f t="shared" si="2"/>
        <v>6.885983448336928</v>
      </c>
    </row>
    <row r="58" spans="1:3" x14ac:dyDescent="0.2">
      <c r="A58" s="8">
        <v>3.5005249999999992</v>
      </c>
      <c r="C58" s="14">
        <f t="shared" si="2"/>
        <v>6.8448595168324022</v>
      </c>
    </row>
    <row r="59" spans="1:3" x14ac:dyDescent="0.2">
      <c r="A59" s="8">
        <v>3.6005399999999992</v>
      </c>
      <c r="C59" s="14">
        <f t="shared" si="2"/>
        <v>6.803281257763949</v>
      </c>
    </row>
    <row r="60" spans="1:3" x14ac:dyDescent="0.2">
      <c r="A60" s="8">
        <v>3.7005549999999992</v>
      </c>
      <c r="C60" s="14">
        <f t="shared" si="2"/>
        <v>6.7612564824330503</v>
      </c>
    </row>
    <row r="61" spans="1:3" x14ac:dyDescent="0.2">
      <c r="A61" s="8">
        <v>3.8005699999999991</v>
      </c>
      <c r="C61" s="14">
        <f t="shared" si="2"/>
        <v>6.7187926591687974</v>
      </c>
    </row>
    <row r="62" spans="1:3" x14ac:dyDescent="0.2">
      <c r="A62" s="8">
        <v>3.9005849999999991</v>
      </c>
      <c r="C62" s="14">
        <f t="shared" si="2"/>
        <v>6.6758969370666419</v>
      </c>
    </row>
    <row r="63" spans="1:3" x14ac:dyDescent="0.2">
      <c r="A63" s="8">
        <v>4.0005999999999995</v>
      </c>
      <c r="C63" s="14">
        <f t="shared" si="2"/>
        <v>6.6325761675141415</v>
      </c>
    </row>
    <row r="64" spans="1:3" x14ac:dyDescent="0.2">
      <c r="A64" s="8">
        <v>4.1006149999999995</v>
      </c>
      <c r="C64" s="14">
        <f t="shared" si="2"/>
        <v>6.5888369237604607</v>
      </c>
    </row>
    <row r="65" spans="1:3" x14ac:dyDescent="0.2">
      <c r="A65" s="8">
        <v>4.2006299999999994</v>
      </c>
      <c r="C65" s="14">
        <f t="shared" si="2"/>
        <v>6.5446855187510522</v>
      </c>
    </row>
    <row r="66" spans="1:3" x14ac:dyDescent="0.2">
      <c r="A66" s="8">
        <v>4.3006449999999994</v>
      </c>
      <c r="C66" s="14">
        <f t="shared" si="2"/>
        <v>6.5001280214191679</v>
      </c>
    </row>
    <row r="67" spans="1:3" x14ac:dyDescent="0.2">
      <c r="A67" s="8">
        <v>4.4006599999999993</v>
      </c>
      <c r="C67" s="14">
        <f t="shared" si="2"/>
        <v>6.455170271600676</v>
      </c>
    </row>
    <row r="68" spans="1:3" x14ac:dyDescent="0.2">
      <c r="A68" s="8">
        <v>4.5006749999999993</v>
      </c>
      <c r="C68" s="14">
        <f t="shared" si="2"/>
        <v>6.409817893717352</v>
      </c>
    </row>
    <row r="69" spans="1:3" x14ac:dyDescent="0.2">
      <c r="A69" s="8">
        <v>4.6006899999999993</v>
      </c>
      <c r="C69" s="14">
        <f t="shared" si="2"/>
        <v>6.3640763093555313</v>
      </c>
    </row>
    <row r="70" spans="1:3" x14ac:dyDescent="0.2">
      <c r="A70" s="8">
        <v>4.7007049999999992</v>
      </c>
      <c r="C70" s="14">
        <f t="shared" si="2"/>
        <v>6.317950748851521</v>
      </c>
    </row>
    <row r="71" spans="1:3" x14ac:dyDescent="0.2">
      <c r="A71" s="8">
        <v>4.8007199999999992</v>
      </c>
      <c r="C71" s="14">
        <f t="shared" si="2"/>
        <v>6.2714462619817439</v>
      </c>
    </row>
    <row r="72" spans="1:3" x14ac:dyDescent="0.2">
      <c r="A72" s="8">
        <v>4.9007349999999992</v>
      </c>
      <c r="C72" s="14">
        <f t="shared" si="2"/>
        <v>6.2245677278441018</v>
      </c>
    </row>
    <row r="73" spans="1:3" x14ac:dyDescent="0.2">
      <c r="A73" s="8">
        <v>5.0007499999999991</v>
      </c>
      <c r="C73" s="14">
        <f t="shared" si="2"/>
        <v>6.1773198640070586</v>
      </c>
    </row>
    <row r="74" spans="1:3" x14ac:dyDescent="0.2">
      <c r="A74" s="8">
        <v>5.1007649999999991</v>
      </c>
      <c r="C74" s="14">
        <f t="shared" si="2"/>
        <v>6.1297072349943651</v>
      </c>
    </row>
    <row r="75" spans="1:3" x14ac:dyDescent="0.2">
      <c r="A75" s="8">
        <v>5.2007799999999991</v>
      </c>
      <c r="C75" s="14">
        <f t="shared" si="2"/>
        <v>6.0817342601657698</v>
      </c>
    </row>
    <row r="76" spans="1:3" x14ac:dyDescent="0.2">
      <c r="A76" s="8">
        <v>5.300794999999999</v>
      </c>
      <c r="C76" s="14">
        <f t="shared" si="2"/>
        <v>6.0334052210475759</v>
      </c>
    </row>
    <row r="77" spans="1:3" x14ac:dyDescent="0.2">
      <c r="A77" s="8">
        <v>5.400809999999999</v>
      </c>
      <c r="C77" s="14">
        <f t="shared" si="2"/>
        <v>5.984724268161135</v>
      </c>
    </row>
    <row r="78" spans="1:3" x14ac:dyDescent="0.2">
      <c r="A78" s="8">
        <v>5.500824999999999</v>
      </c>
      <c r="C78" s="14">
        <f t="shared" si="2"/>
        <v>5.9356954273923668</v>
      </c>
    </row>
    <row r="79" spans="1:3" x14ac:dyDescent="0.2">
      <c r="A79" s="8">
        <v>5.6008399999999989</v>
      </c>
      <c r="C79" s="14">
        <f t="shared" si="2"/>
        <v>5.8863226059409666</v>
      </c>
    </row>
    <row r="80" spans="1:3" x14ac:dyDescent="0.2">
      <c r="A80" s="8">
        <v>5.7008549999999989</v>
      </c>
      <c r="C80" s="14">
        <f t="shared" si="2"/>
        <v>5.836609597884082</v>
      </c>
    </row>
    <row r="81" spans="1:3" x14ac:dyDescent="0.2">
      <c r="A81" s="8">
        <v>5.8008699999999989</v>
      </c>
      <c r="C81" s="14">
        <f t="shared" si="2"/>
        <v>5.7865600893857856</v>
      </c>
    </row>
    <row r="82" spans="1:3" x14ac:dyDescent="0.2">
      <c r="A82" s="8">
        <v>5.9008849999999988</v>
      </c>
      <c r="C82" s="14">
        <f t="shared" si="2"/>
        <v>5.7361776635806363</v>
      </c>
    </row>
    <row r="83" spans="1:3" x14ac:dyDescent="0.2">
      <c r="A83" s="8">
        <v>6.0008999999999988</v>
      </c>
      <c r="C83" s="14">
        <f t="shared" si="2"/>
        <v>5.6854658051569231</v>
      </c>
    </row>
    <row r="84" spans="1:3" x14ac:dyDescent="0.2">
      <c r="A84" s="8">
        <v>6.1009149999999988</v>
      </c>
      <c r="C84" s="14">
        <f t="shared" si="2"/>
        <v>5.634427904662763</v>
      </c>
    </row>
    <row r="85" spans="1:3" x14ac:dyDescent="0.2">
      <c r="A85" s="8">
        <v>6.2009299999999987</v>
      </c>
      <c r="C85" s="14">
        <f t="shared" si="2"/>
        <v>5.58306726255611</v>
      </c>
    </row>
    <row r="86" spans="1:3" x14ac:dyDescent="0.2">
      <c r="A86" s="8">
        <v>6.3009449999999987</v>
      </c>
      <c r="C86" s="14">
        <f t="shared" si="2"/>
        <v>5.5313870930177904</v>
      </c>
    </row>
    <row r="87" spans="1:3" x14ac:dyDescent="0.2">
      <c r="A87" s="8">
        <v>6.4009599999999987</v>
      </c>
      <c r="C87" s="14">
        <f t="shared" si="2"/>
        <v>5.4793905275449912</v>
      </c>
    </row>
    <row r="88" spans="1:3" x14ac:dyDescent="0.2">
      <c r="A88" s="8">
        <v>6.5009749999999986</v>
      </c>
      <c r="C88" s="14">
        <f t="shared" ref="C88:C122" si="3" xml:space="preserve"> $G$5 - ((A88 /$G$3)^$G$4)</f>
        <v>5.4270806183410922</v>
      </c>
    </row>
    <row r="89" spans="1:3" x14ac:dyDescent="0.2">
      <c r="A89" s="8">
        <v>6.6009899999999986</v>
      </c>
      <c r="C89" s="14">
        <f t="shared" si="3"/>
        <v>5.3744603415163423</v>
      </c>
    </row>
    <row r="90" spans="1:3" x14ac:dyDescent="0.2">
      <c r="A90" s="8">
        <v>6.7010049999999985</v>
      </c>
      <c r="C90" s="14">
        <f t="shared" si="3"/>
        <v>5.3215326001126373</v>
      </c>
    </row>
    <row r="91" spans="1:3" x14ac:dyDescent="0.2">
      <c r="A91" s="8">
        <v>6.8010199999999985</v>
      </c>
      <c r="C91" s="14">
        <f t="shared" si="3"/>
        <v>5.2683002269645947</v>
      </c>
    </row>
    <row r="92" spans="1:3" x14ac:dyDescent="0.2">
      <c r="A92" s="8">
        <v>6.9010349999999985</v>
      </c>
      <c r="C92" s="14">
        <f t="shared" si="3"/>
        <v>5.2147659874080201</v>
      </c>
    </row>
    <row r="93" spans="1:3" x14ac:dyDescent="0.2">
      <c r="A93" s="8">
        <v>7.0010499999999984</v>
      </c>
      <c r="C93" s="14">
        <f t="shared" si="3"/>
        <v>5.1609325818460468</v>
      </c>
    </row>
    <row r="94" spans="1:3" x14ac:dyDescent="0.2">
      <c r="A94" s="8">
        <v>7.1010649999999984</v>
      </c>
      <c r="C94" s="14">
        <f t="shared" si="3"/>
        <v>5.1068026481823381</v>
      </c>
    </row>
    <row r="95" spans="1:3" x14ac:dyDescent="0.2">
      <c r="A95" s="8">
        <v>7.2010799999999984</v>
      </c>
      <c r="C95" s="14">
        <f t="shared" si="3"/>
        <v>5.0523787641300189</v>
      </c>
    </row>
    <row r="96" spans="1:3" x14ac:dyDescent="0.2">
      <c r="A96" s="8">
        <v>7.3010949999999983</v>
      </c>
      <c r="C96" s="14">
        <f t="shared" si="3"/>
        <v>4.9976634494043424</v>
      </c>
    </row>
    <row r="97" spans="1:3" x14ac:dyDescent="0.2">
      <c r="A97" s="8">
        <v>7.4011099999999983</v>
      </c>
      <c r="C97" s="14">
        <f t="shared" si="3"/>
        <v>4.942659167806454</v>
      </c>
    </row>
    <row r="98" spans="1:3" x14ac:dyDescent="0.2">
      <c r="A98" s="8">
        <v>7.5011249999999983</v>
      </c>
      <c r="C98" s="14">
        <f t="shared" si="3"/>
        <v>4.8873683292050476</v>
      </c>
    </row>
    <row r="99" spans="1:3" x14ac:dyDescent="0.2">
      <c r="A99" s="8">
        <v>7.6011399999999982</v>
      </c>
      <c r="C99" s="14">
        <f t="shared" si="3"/>
        <v>4.8317932914222563</v>
      </c>
    </row>
    <row r="100" spans="1:3" x14ac:dyDescent="0.2">
      <c r="A100" s="8">
        <v>7.7011549999999982</v>
      </c>
      <c r="C100" s="14">
        <f t="shared" si="3"/>
        <v>4.7759363620295625</v>
      </c>
    </row>
    <row r="101" spans="1:3" x14ac:dyDescent="0.2">
      <c r="A101" s="8">
        <v>7.8011699999999982</v>
      </c>
      <c r="C101" s="14">
        <f t="shared" si="3"/>
        <v>4.7197998000591745</v>
      </c>
    </row>
    <row r="102" spans="1:3" x14ac:dyDescent="0.2">
      <c r="A102" s="8">
        <v>7.9011849999999981</v>
      </c>
      <c r="C102" s="14">
        <f t="shared" si="3"/>
        <v>4.6633858176358576</v>
      </c>
    </row>
    <row r="103" spans="1:3" x14ac:dyDescent="0.2">
      <c r="A103" s="8">
        <v>8.001199999999999</v>
      </c>
      <c r="C103" s="14">
        <f t="shared" si="3"/>
        <v>4.6066965815338898</v>
      </c>
    </row>
    <row r="104" spans="1:3" x14ac:dyDescent="0.2">
      <c r="A104" s="8">
        <v>8.1012149999999998</v>
      </c>
      <c r="C104" s="14">
        <f t="shared" si="3"/>
        <v>4.5497342146634825</v>
      </c>
    </row>
    <row r="105" spans="1:3" x14ac:dyDescent="0.2">
      <c r="A105" s="8">
        <v>8.2012300000000007</v>
      </c>
      <c r="C105" s="14">
        <f t="shared" si="3"/>
        <v>4.4925007974906741</v>
      </c>
    </row>
    <row r="106" spans="1:3" x14ac:dyDescent="0.2">
      <c r="A106" s="8">
        <v>8.3012450000000015</v>
      </c>
      <c r="C106" s="14">
        <f t="shared" si="3"/>
        <v>4.4349983693944752</v>
      </c>
    </row>
    <row r="107" spans="1:3" x14ac:dyDescent="0.2">
      <c r="A107" s="8">
        <v>8.4012600000000024</v>
      </c>
      <c r="C107" s="14">
        <f t="shared" si="3"/>
        <v>4.3772289299647404</v>
      </c>
    </row>
    <row r="108" spans="1:3" x14ac:dyDescent="0.2">
      <c r="A108" s="8">
        <v>8.5012750000000032</v>
      </c>
      <c r="C108" s="14">
        <f t="shared" si="3"/>
        <v>4.3191944402440434</v>
      </c>
    </row>
    <row r="109" spans="1:3" x14ac:dyDescent="0.2">
      <c r="A109" s="8">
        <v>8.6012900000000041</v>
      </c>
      <c r="C109" s="14">
        <f t="shared" si="3"/>
        <v>4.2608968239166103</v>
      </c>
    </row>
    <row r="110" spans="1:3" x14ac:dyDescent="0.2">
      <c r="A110" s="8">
        <v>8.701305000000005</v>
      </c>
      <c r="C110" s="14">
        <f t="shared" si="3"/>
        <v>4.2023379684471491</v>
      </c>
    </row>
    <row r="111" spans="1:3" x14ac:dyDescent="0.2">
      <c r="A111" s="8">
        <v>8.8013200000000058</v>
      </c>
      <c r="C111" s="14">
        <f t="shared" si="3"/>
        <v>4.1435197261722241</v>
      </c>
    </row>
    <row r="112" spans="1:3" x14ac:dyDescent="0.2">
      <c r="A112" s="8">
        <v>8.9013350000000067</v>
      </c>
      <c r="C112" s="14">
        <f t="shared" si="3"/>
        <v>4.0844439153467169</v>
      </c>
    </row>
    <row r="113" spans="1:3" x14ac:dyDescent="0.2">
      <c r="A113" s="8">
        <v>9.0013500000000075</v>
      </c>
      <c r="C113" s="14">
        <f t="shared" si="3"/>
        <v>4.0251123211476552</v>
      </c>
    </row>
    <row r="114" spans="1:3" x14ac:dyDescent="0.2">
      <c r="A114" s="8">
        <v>9.1013650000000084</v>
      </c>
      <c r="C114" s="14">
        <f t="shared" si="3"/>
        <v>3.9655266966376366</v>
      </c>
    </row>
    <row r="115" spans="1:3" x14ac:dyDescent="0.2">
      <c r="A115" s="8">
        <v>9.2013800000000092</v>
      </c>
      <c r="C115" s="14">
        <f t="shared" si="3"/>
        <v>3.905688763689886</v>
      </c>
    </row>
    <row r="116" spans="1:3" x14ac:dyDescent="0.2">
      <c r="A116" s="8">
        <v>9.3013950000000101</v>
      </c>
      <c r="C116" s="14">
        <f t="shared" si="3"/>
        <v>3.8456002138768808</v>
      </c>
    </row>
    <row r="117" spans="1:3" x14ac:dyDescent="0.2">
      <c r="A117" s="8">
        <v>9.4014100000000109</v>
      </c>
      <c r="C117" s="14">
        <f t="shared" si="3"/>
        <v>3.7852627093243489</v>
      </c>
    </row>
    <row r="118" spans="1:3" x14ac:dyDescent="0.2">
      <c r="A118" s="8">
        <v>9.5014250000000118</v>
      </c>
      <c r="C118" s="14">
        <f t="shared" si="3"/>
        <v>3.7246778835323591</v>
      </c>
    </row>
    <row r="119" spans="1:3" x14ac:dyDescent="0.2">
      <c r="A119" s="8">
        <v>9.6014400000000126</v>
      </c>
      <c r="C119" s="14">
        <f t="shared" si="3"/>
        <v>3.6638473421650897</v>
      </c>
    </row>
    <row r="120" spans="1:3" x14ac:dyDescent="0.2">
      <c r="A120" s="8">
        <v>9.7014550000000135</v>
      </c>
      <c r="C120" s="14">
        <f t="shared" si="3"/>
        <v>3.6027726638107813</v>
      </c>
    </row>
    <row r="121" spans="1:3" x14ac:dyDescent="0.2">
      <c r="A121" s="8">
        <v>9.8014700000000143</v>
      </c>
      <c r="C121" s="14">
        <f t="shared" si="3"/>
        <v>3.5414554007133283</v>
      </c>
    </row>
    <row r="122" spans="1:3" x14ac:dyDescent="0.2">
      <c r="A122" s="8">
        <v>9.9014850000000152</v>
      </c>
      <c r="C122" s="14">
        <f t="shared" si="3"/>
        <v>3.4798970794768005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90" zoomScaleNormal="90" workbookViewId="0"/>
  </sheetViews>
  <sheetFormatPr defaultRowHeight="12.75" x14ac:dyDescent="0.2"/>
  <cols>
    <col min="1" max="1" width="10.42578125" style="20" bestFit="1" customWidth="1"/>
    <col min="2" max="2" width="9.140625" style="8"/>
    <col min="3" max="3" width="12.140625" style="8" bestFit="1" customWidth="1"/>
    <col min="4" max="5" width="9.28515625" style="6" bestFit="1" customWidth="1"/>
    <col min="6" max="7" width="9.140625" style="6"/>
    <col min="8" max="16384" width="9.140625" style="1"/>
  </cols>
  <sheetData>
    <row r="1" spans="1:5" x14ac:dyDescent="0.2">
      <c r="A1" s="20" t="s">
        <v>11</v>
      </c>
      <c r="B1" s="8" t="s">
        <v>0</v>
      </c>
      <c r="C1" s="8" t="s">
        <v>1</v>
      </c>
      <c r="D1" s="6" t="s">
        <v>2</v>
      </c>
      <c r="E1" s="6" t="s">
        <v>10</v>
      </c>
    </row>
    <row r="2" spans="1:5" x14ac:dyDescent="0.2">
      <c r="A2" s="20">
        <v>12745</v>
      </c>
      <c r="B2" s="8" t="s">
        <v>3</v>
      </c>
      <c r="C2" s="8" t="s">
        <v>4</v>
      </c>
      <c r="D2" s="6">
        <v>0</v>
      </c>
      <c r="E2" s="6">
        <v>7.9031000000000002</v>
      </c>
    </row>
    <row r="3" spans="1:5" x14ac:dyDescent="0.2">
      <c r="A3" s="20">
        <v>12745</v>
      </c>
      <c r="B3" s="8" t="s">
        <v>3</v>
      </c>
      <c r="C3" s="8" t="s">
        <v>4</v>
      </c>
      <c r="D3" s="6">
        <v>2</v>
      </c>
      <c r="E3" s="6">
        <v>7.2226999999999997</v>
      </c>
    </row>
    <row r="4" spans="1:5" x14ac:dyDescent="0.2">
      <c r="A4" s="20">
        <v>12745</v>
      </c>
      <c r="B4" s="8" t="s">
        <v>3</v>
      </c>
      <c r="C4" s="8" t="s">
        <v>4</v>
      </c>
      <c r="D4" s="6">
        <v>4</v>
      </c>
      <c r="E4" s="6">
        <v>6.7243000000000004</v>
      </c>
    </row>
    <row r="5" spans="1:5" x14ac:dyDescent="0.2">
      <c r="A5" s="20">
        <v>12745</v>
      </c>
      <c r="B5" s="8" t="s">
        <v>3</v>
      </c>
      <c r="C5" s="8" t="s">
        <v>4</v>
      </c>
      <c r="D5" s="6">
        <v>6</v>
      </c>
      <c r="E5" s="6">
        <v>6.2122000000000002</v>
      </c>
    </row>
    <row r="6" spans="1:5" x14ac:dyDescent="0.2">
      <c r="A6" s="20">
        <v>12745</v>
      </c>
      <c r="B6" s="8" t="s">
        <v>3</v>
      </c>
      <c r="C6" s="8" t="s">
        <v>4</v>
      </c>
      <c r="D6" s="6">
        <v>8</v>
      </c>
      <c r="E6" s="6">
        <v>4.9867999999999997</v>
      </c>
    </row>
    <row r="7" spans="1:5" x14ac:dyDescent="0.2">
      <c r="A7" s="20">
        <v>12745</v>
      </c>
      <c r="B7" s="8" t="s">
        <v>3</v>
      </c>
      <c r="C7" s="8" t="s">
        <v>4</v>
      </c>
      <c r="D7" s="6">
        <v>10</v>
      </c>
      <c r="E7" s="6">
        <v>3.3616999999999999</v>
      </c>
    </row>
    <row r="8" spans="1:5" x14ac:dyDescent="0.2">
      <c r="A8" s="20">
        <v>12745</v>
      </c>
      <c r="B8" s="8" t="s">
        <v>5</v>
      </c>
      <c r="C8" s="8" t="s">
        <v>4</v>
      </c>
      <c r="D8" s="6">
        <v>0</v>
      </c>
      <c r="E8" s="6">
        <v>8.0681999999999992</v>
      </c>
    </row>
    <row r="9" spans="1:5" x14ac:dyDescent="0.2">
      <c r="A9" s="20">
        <v>12745</v>
      </c>
      <c r="B9" s="8" t="s">
        <v>5</v>
      </c>
      <c r="C9" s="8" t="s">
        <v>4</v>
      </c>
      <c r="D9" s="6">
        <v>2</v>
      </c>
      <c r="E9" s="6">
        <v>7.2041000000000004</v>
      </c>
    </row>
    <row r="10" spans="1:5" x14ac:dyDescent="0.2">
      <c r="A10" s="20">
        <v>12745</v>
      </c>
      <c r="B10" s="8" t="s">
        <v>5</v>
      </c>
      <c r="C10" s="8" t="s">
        <v>4</v>
      </c>
      <c r="D10" s="6">
        <v>4</v>
      </c>
      <c r="E10" s="6">
        <v>6.42</v>
      </c>
    </row>
    <row r="11" spans="1:5" x14ac:dyDescent="0.2">
      <c r="A11" s="20">
        <v>12745</v>
      </c>
      <c r="B11" s="8" t="s">
        <v>5</v>
      </c>
      <c r="C11" s="8" t="s">
        <v>4</v>
      </c>
      <c r="D11" s="6">
        <v>6</v>
      </c>
      <c r="E11" s="6">
        <v>5.1139000000000001</v>
      </c>
    </row>
    <row r="12" spans="1:5" x14ac:dyDescent="0.2">
      <c r="A12" s="20">
        <v>12745</v>
      </c>
      <c r="B12" s="8" t="s">
        <v>5</v>
      </c>
      <c r="C12" s="8" t="s">
        <v>4</v>
      </c>
      <c r="D12" s="6">
        <v>8</v>
      </c>
      <c r="E12" s="6">
        <v>2.8451</v>
      </c>
    </row>
    <row r="13" spans="1:5" x14ac:dyDescent="0.2">
      <c r="A13" s="20">
        <v>12745</v>
      </c>
      <c r="B13" s="8" t="s">
        <v>5</v>
      </c>
      <c r="C13" s="8" t="s">
        <v>4</v>
      </c>
      <c r="D13" s="6">
        <v>10</v>
      </c>
      <c r="E13" s="6">
        <v>3</v>
      </c>
    </row>
    <row r="14" spans="1:5" x14ac:dyDescent="0.2">
      <c r="A14" s="20">
        <v>12745</v>
      </c>
      <c r="B14" s="8" t="s">
        <v>6</v>
      </c>
      <c r="C14" s="8" t="s">
        <v>4</v>
      </c>
      <c r="D14" s="6">
        <v>0</v>
      </c>
      <c r="E14" s="6">
        <v>7.9031000000000002</v>
      </c>
    </row>
    <row r="15" spans="1:5" x14ac:dyDescent="0.2">
      <c r="A15" s="20">
        <v>12745</v>
      </c>
      <c r="B15" s="8" t="s">
        <v>6</v>
      </c>
      <c r="C15" s="8" t="s">
        <v>4</v>
      </c>
      <c r="D15" s="6">
        <v>2</v>
      </c>
      <c r="E15" s="6">
        <v>7.3365</v>
      </c>
    </row>
    <row r="16" spans="1:5" x14ac:dyDescent="0.2">
      <c r="A16" s="20">
        <v>12745</v>
      </c>
      <c r="B16" s="8" t="s">
        <v>6</v>
      </c>
      <c r="C16" s="8" t="s">
        <v>4</v>
      </c>
      <c r="D16" s="6">
        <v>4</v>
      </c>
      <c r="E16" s="6">
        <v>6.7992999999999997</v>
      </c>
    </row>
    <row r="17" spans="1:5" x14ac:dyDescent="0.2">
      <c r="A17" s="20">
        <v>12745</v>
      </c>
      <c r="B17" s="8" t="s">
        <v>6</v>
      </c>
      <c r="C17" s="8" t="s">
        <v>4</v>
      </c>
      <c r="D17" s="6">
        <v>6</v>
      </c>
      <c r="E17" s="6">
        <v>6.3856000000000002</v>
      </c>
    </row>
    <row r="18" spans="1:5" x14ac:dyDescent="0.2">
      <c r="A18" s="20">
        <v>12745</v>
      </c>
      <c r="B18" s="8" t="s">
        <v>6</v>
      </c>
      <c r="C18" s="8" t="s">
        <v>4</v>
      </c>
      <c r="D18" s="6">
        <v>8</v>
      </c>
      <c r="E18" s="6">
        <v>5.3978999999999999</v>
      </c>
    </row>
    <row r="19" spans="1:5" x14ac:dyDescent="0.2">
      <c r="A19" s="20">
        <v>12745</v>
      </c>
      <c r="B19" s="8" t="s">
        <v>6</v>
      </c>
      <c r="C19" s="8" t="s">
        <v>4</v>
      </c>
      <c r="D19" s="6">
        <v>10</v>
      </c>
      <c r="E19" s="6">
        <v>4.0414000000000003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2"/>
  <sheetViews>
    <sheetView zoomScale="90" zoomScaleNormal="90" workbookViewId="0"/>
  </sheetViews>
  <sheetFormatPr defaultRowHeight="12.75" x14ac:dyDescent="0.2"/>
  <cols>
    <col min="1" max="1" width="9.140625" style="8"/>
    <col min="2" max="3" width="9.85546875" style="8" customWidth="1"/>
    <col min="4" max="4" width="9.140625" style="8"/>
    <col min="5" max="5" width="9.140625" style="6"/>
    <col min="6" max="6" width="11.140625" style="6" bestFit="1" customWidth="1"/>
    <col min="7" max="13" width="9.140625" style="6"/>
    <col min="14" max="16384" width="9.140625" style="1"/>
  </cols>
  <sheetData>
    <row r="1" spans="1:34" ht="24" customHeight="1" x14ac:dyDescent="0.2">
      <c r="A1" s="3" t="s">
        <v>2</v>
      </c>
      <c r="B1" s="4" t="s">
        <v>12</v>
      </c>
      <c r="C1" s="4" t="s">
        <v>13</v>
      </c>
      <c r="D1" s="5" t="s">
        <v>14</v>
      </c>
      <c r="F1" s="7" t="s">
        <v>16</v>
      </c>
      <c r="G1" s="7" t="s">
        <v>17</v>
      </c>
      <c r="H1" s="7" t="s">
        <v>29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8">
        <v>0</v>
      </c>
      <c r="B2" s="8">
        <v>8.1366999999999994</v>
      </c>
      <c r="C2" s="8">
        <f t="shared" ref="C2:C19" si="0">LOG((10^$G$5)/(1+10^$G$2)*(10^(-1*(A2/$G$3)^$G$4+$G$2)+10^(-1*(A2/$G$6)^$G$4)))</f>
        <v>8.2246039113247953</v>
      </c>
      <c r="D2" s="8">
        <f t="shared" ref="D2:D19" si="1" xml:space="preserve"> (B2 - C2)^2</f>
        <v>7.727097626197583E-3</v>
      </c>
      <c r="F2" s="6" t="s">
        <v>27</v>
      </c>
      <c r="G2" s="6">
        <v>4.0780649485050855</v>
      </c>
      <c r="H2" s="6">
        <v>0.73856761718457042</v>
      </c>
      <c r="L2" s="9" t="s">
        <v>30</v>
      </c>
      <c r="M2" s="6">
        <v>0.12142987151378173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8">
        <v>2</v>
      </c>
      <c r="B3" s="8">
        <v>7.6989999999999998</v>
      </c>
      <c r="C3" s="8">
        <f t="shared" si="0"/>
        <v>7.5937067185563238</v>
      </c>
      <c r="D3" s="8">
        <f t="shared" si="1"/>
        <v>1.1086675117177165E-2</v>
      </c>
      <c r="F3" s="6" t="s">
        <v>26</v>
      </c>
      <c r="G3" s="6">
        <v>2.5986871476758653</v>
      </c>
      <c r="H3" s="6">
        <v>0.37449832941742589</v>
      </c>
      <c r="L3" s="9" t="s">
        <v>33</v>
      </c>
      <c r="M3" s="6">
        <f>SQRT(M2)</f>
        <v>0.34846789165399694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8">
        <v>4</v>
      </c>
      <c r="B4" s="8">
        <v>6.1334999999999997</v>
      </c>
      <c r="C4" s="8">
        <f t="shared" si="0"/>
        <v>6.0928105331516695</v>
      </c>
      <c r="D4" s="8">
        <f t="shared" si="1"/>
        <v>1.6556327124013616E-3</v>
      </c>
      <c r="F4" s="6" t="s">
        <v>24</v>
      </c>
      <c r="G4" s="6">
        <v>1.7584119121916399</v>
      </c>
      <c r="H4" s="6">
        <v>0.32004336284832491</v>
      </c>
      <c r="L4" s="9" t="s">
        <v>31</v>
      </c>
      <c r="M4" s="6">
        <v>0.97695145334102984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8">
        <v>6</v>
      </c>
      <c r="B5" s="8">
        <v>4.2788000000000004</v>
      </c>
      <c r="C5" s="8">
        <f t="shared" si="0"/>
        <v>4.1038965215079317</v>
      </c>
      <c r="D5" s="8">
        <f t="shared" si="1"/>
        <v>3.0591226788625525E-2</v>
      </c>
      <c r="F5" s="6" t="s">
        <v>19</v>
      </c>
      <c r="G5" s="6">
        <v>8.2246039113247953</v>
      </c>
      <c r="H5" s="6">
        <v>0.19848659416193523</v>
      </c>
      <c r="L5" s="9" t="s">
        <v>32</v>
      </c>
      <c r="M5" s="6">
        <v>0.97201247905696475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8">
        <v>8</v>
      </c>
      <c r="B6" s="8">
        <v>4.1553000000000004</v>
      </c>
      <c r="C6" s="8">
        <f t="shared" si="0"/>
        <v>3.4477467685040111</v>
      </c>
      <c r="D6" s="8">
        <f t="shared" si="1"/>
        <v>0.50063157540041714</v>
      </c>
      <c r="F6" s="6" t="s">
        <v>28</v>
      </c>
      <c r="G6" s="6">
        <v>9.796501112711633</v>
      </c>
      <c r="H6" s="6">
        <v>4.5718478984800388</v>
      </c>
      <c r="L6" s="10" t="s">
        <v>34</v>
      </c>
      <c r="M6" s="11" t="s">
        <v>68</v>
      </c>
      <c r="N6" s="1" t="s">
        <v>35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8">
        <v>10</v>
      </c>
      <c r="B7" s="8">
        <v>3.3616999999999999</v>
      </c>
      <c r="C7" s="8">
        <f t="shared" si="0"/>
        <v>3.1096897769158183</v>
      </c>
      <c r="D7" s="8">
        <f t="shared" si="1"/>
        <v>6.350915253893899E-2</v>
      </c>
      <c r="F7" s="7" t="s">
        <v>36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8">
        <v>1E-3</v>
      </c>
      <c r="B8" s="8">
        <v>8.1672999999999991</v>
      </c>
      <c r="C8" s="8">
        <f t="shared" si="0"/>
        <v>8.2246029218080974</v>
      </c>
      <c r="D8" s="8">
        <f t="shared" si="1"/>
        <v>3.2836248477450232E-3</v>
      </c>
      <c r="F8" s="6" t="s">
        <v>37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x14ac:dyDescent="0.2">
      <c r="A9" s="8">
        <v>2.0009999999999999</v>
      </c>
      <c r="B9" s="8">
        <v>7.4314</v>
      </c>
      <c r="C9" s="8">
        <f t="shared" si="0"/>
        <v>7.5931519937625493</v>
      </c>
      <c r="D9" s="8">
        <f t="shared" si="1"/>
        <v>2.6163707486159801E-2</v>
      </c>
      <c r="F9" s="7" t="s">
        <v>38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x14ac:dyDescent="0.2">
      <c r="A10" s="8">
        <v>4.0010000000000003</v>
      </c>
      <c r="B10" s="8">
        <v>5.5682</v>
      </c>
      <c r="C10" s="8">
        <f t="shared" si="0"/>
        <v>6.0918779319046763</v>
      </c>
      <c r="D10" s="8">
        <f t="shared" si="1"/>
        <v>0.27423857636395876</v>
      </c>
      <c r="F10" s="6" t="s">
        <v>39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x14ac:dyDescent="0.2">
      <c r="A11" s="8">
        <v>6.0010000000000003</v>
      </c>
      <c r="B11" s="8">
        <v>3.6989999999999998</v>
      </c>
      <c r="C11" s="8">
        <f t="shared" si="0"/>
        <v>4.1031013334444566</v>
      </c>
      <c r="D11" s="8">
        <f t="shared" si="1"/>
        <v>0.16329788769158801</v>
      </c>
      <c r="F11" s="7" t="s">
        <v>40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x14ac:dyDescent="0.2">
      <c r="A12" s="8">
        <v>8.0009999999999994</v>
      </c>
      <c r="B12" s="8">
        <v>3</v>
      </c>
      <c r="C12" s="8">
        <f t="shared" si="0"/>
        <v>3.447587703323721</v>
      </c>
      <c r="D12" s="8">
        <f t="shared" si="1"/>
        <v>0.20033475216660329</v>
      </c>
      <c r="F12" s="21" t="s">
        <v>42</v>
      </c>
      <c r="G12" s="21"/>
      <c r="H12" s="21"/>
      <c r="I12" s="21"/>
      <c r="J12" s="21"/>
      <c r="K12" s="21"/>
      <c r="L12" s="2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x14ac:dyDescent="0.2">
      <c r="A13" s="8">
        <v>10.000999999999999</v>
      </c>
      <c r="B13" s="8">
        <v>3</v>
      </c>
      <c r="C13" s="8">
        <f t="shared" si="0"/>
        <v>3.1095074509088785</v>
      </c>
      <c r="D13" s="8">
        <f t="shared" si="1"/>
        <v>1.199188180456043E-2</v>
      </c>
      <c r="F13" s="21"/>
      <c r="G13" s="21"/>
      <c r="H13" s="21"/>
      <c r="I13" s="21"/>
      <c r="J13" s="21"/>
      <c r="K13" s="21"/>
      <c r="L13" s="2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x14ac:dyDescent="0.2">
      <c r="A14" s="8">
        <v>1.5E-3</v>
      </c>
      <c r="B14" s="8">
        <v>8.2624999999999993</v>
      </c>
      <c r="C14" s="8">
        <f t="shared" si="0"/>
        <v>8.224601892660532</v>
      </c>
      <c r="D14" s="8">
        <f t="shared" si="1"/>
        <v>1.4362665399137854E-3</v>
      </c>
      <c r="F14" s="21"/>
      <c r="G14" s="21"/>
      <c r="H14" s="21"/>
      <c r="I14" s="21"/>
      <c r="J14" s="21"/>
      <c r="K14" s="21"/>
      <c r="L14" s="2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x14ac:dyDescent="0.2">
      <c r="A15" s="8">
        <v>2.0015000000000001</v>
      </c>
      <c r="B15" s="8">
        <v>7.8864999999999998</v>
      </c>
      <c r="C15" s="8">
        <f t="shared" si="0"/>
        <v>7.5928745525727628</v>
      </c>
      <c r="D15" s="8">
        <f t="shared" si="1"/>
        <v>8.6215903376845163E-2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x14ac:dyDescent="0.2">
      <c r="A16" s="8">
        <v>4.0015000000000001</v>
      </c>
      <c r="B16" s="8">
        <v>6.3856000000000002</v>
      </c>
      <c r="C16" s="8">
        <f t="shared" si="0"/>
        <v>6.0914115693169233</v>
      </c>
      <c r="D16" s="8">
        <f t="shared" si="1"/>
        <v>8.6546832747771529E-2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">
      <c r="A17" s="8">
        <v>6.0015000000000001</v>
      </c>
      <c r="B17" s="8">
        <v>4.4314</v>
      </c>
      <c r="C17" s="8">
        <f t="shared" si="0"/>
        <v>4.1027039808047263</v>
      </c>
      <c r="D17" s="8">
        <f t="shared" si="1"/>
        <v>0.10804107303481973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">
      <c r="A18" s="8">
        <v>8.0015000000000001</v>
      </c>
      <c r="B18" s="8">
        <v>3.1139000000000001</v>
      </c>
      <c r="C18" s="8">
        <f t="shared" si="0"/>
        <v>3.4475081713979194</v>
      </c>
      <c r="D18" s="8">
        <f t="shared" si="1"/>
        <v>0.11129441202346352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">
      <c r="A19" s="8">
        <v>10.0015</v>
      </c>
      <c r="B19" s="8">
        <v>3</v>
      </c>
      <c r="C19" s="8">
        <f t="shared" si="0"/>
        <v>3.1094162827268308</v>
      </c>
      <c r="D19" s="8">
        <f t="shared" si="1"/>
        <v>1.197192292575777E-2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">
      <c r="A20" s="5" t="s">
        <v>15</v>
      </c>
      <c r="D20" s="8">
        <f>SUM(D2:D19)</f>
        <v>1.7000182011929443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"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"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">
      <c r="A23" s="8">
        <v>0</v>
      </c>
      <c r="C23" s="8">
        <f>LOG((10^$G$5)/(1+10^$G$2)*(10^(-1*(A23/$G$3)^$G$4+$G$2)+10^(-1*(A23/$G$6)^$G$4)))</f>
        <v>8.2246039113247953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">
      <c r="A24" s="8">
        <v>0.10001500000000001</v>
      </c>
      <c r="C24" s="8">
        <f t="shared" ref="C24:C87" si="2">LOG((10^$G$5)/(1+10^$G$2)*(10^(-1*(A24/$G$3)^$G$4+$G$2)+10^(-1*(A24/$G$6)^$G$4)))</f>
        <v>8.2213503321315358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">
      <c r="A25" s="8">
        <v>0.20003000000000001</v>
      </c>
      <c r="C25" s="8">
        <f t="shared" si="2"/>
        <v>8.2135962300640646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">
      <c r="A26" s="8">
        <v>0.30004500000000001</v>
      </c>
      <c r="C26" s="8">
        <f t="shared" si="2"/>
        <v>8.2021477037532868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">
      <c r="A27" s="8">
        <v>0.40006000000000003</v>
      </c>
      <c r="C27" s="8">
        <f t="shared" si="2"/>
        <v>8.1873621980848394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">
      <c r="A28" s="8">
        <v>0.50007500000000005</v>
      </c>
      <c r="C28" s="8">
        <f t="shared" si="2"/>
        <v>8.169467725059409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">
      <c r="A29" s="8">
        <v>0.60009000000000001</v>
      </c>
      <c r="C29" s="8">
        <f t="shared" si="2"/>
        <v>8.1486291767726691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">
      <c r="A30" s="8">
        <v>0.70010499999999998</v>
      </c>
      <c r="C30" s="8">
        <f t="shared" si="2"/>
        <v>8.1249743282862283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">
      <c r="A31" s="8">
        <v>0.80011999999999994</v>
      </c>
      <c r="C31" s="8">
        <f t="shared" si="2"/>
        <v>8.0986066831349302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">
      <c r="A32" s="8">
        <v>0.90013499999999991</v>
      </c>
      <c r="C32" s="8">
        <f t="shared" si="2"/>
        <v>8.0696127283588286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">
      <c r="A33" s="8">
        <v>1.0001499999999999</v>
      </c>
      <c r="C33" s="8">
        <f t="shared" si="2"/>
        <v>8.038066415192322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">
      <c r="A34" s="8">
        <v>1.1001649999999998</v>
      </c>
      <c r="C34" s="8">
        <f t="shared" si="2"/>
        <v>8.004032110687703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">
      <c r="A35" s="8">
        <v>1.2001799999999998</v>
      </c>
      <c r="C35" s="8">
        <f t="shared" si="2"/>
        <v>7.9675666397210154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">
      <c r="A36" s="8">
        <v>1.3001949999999998</v>
      </c>
      <c r="C36" s="8">
        <f t="shared" si="2"/>
        <v>7.9287207533706452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">
      <c r="A37" s="8">
        <v>1.4002099999999997</v>
      </c>
      <c r="C37" s="8">
        <f t="shared" si="2"/>
        <v>7.8875402184916608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">
      <c r="A38" s="8">
        <v>1.5002249999999997</v>
      </c>
      <c r="C38" s="8">
        <f t="shared" si="2"/>
        <v>7.8440666476419381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">
      <c r="A39" s="8">
        <v>1.6002399999999997</v>
      </c>
      <c r="C39" s="8">
        <f t="shared" si="2"/>
        <v>7.7983381455017335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">
      <c r="A40" s="8">
        <v>1.7002549999999996</v>
      </c>
      <c r="C40" s="8">
        <f t="shared" si="2"/>
        <v>7.7503898222715755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">
      <c r="A41" s="8">
        <v>1.8002699999999996</v>
      </c>
      <c r="C41" s="8">
        <f t="shared" si="2"/>
        <v>7.7002542086066841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">
      <c r="A42" s="8">
        <v>1.9002849999999996</v>
      </c>
      <c r="C42" s="8">
        <f t="shared" si="2"/>
        <v>7.6479615964248113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">
      <c r="A43" s="8">
        <v>2.0002999999999997</v>
      </c>
      <c r="C43" s="8">
        <f t="shared" si="2"/>
        <v>7.593540323181287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">
      <c r="A44" s="8">
        <v>2.1003149999999997</v>
      </c>
      <c r="C44" s="8">
        <f t="shared" si="2"/>
        <v>7.5370170126575902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">
      <c r="A45" s="8">
        <v>2.2003299999999997</v>
      </c>
      <c r="C45" s="8">
        <f t="shared" si="2"/>
        <v>7.4784167821937944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">
      <c r="A46" s="8">
        <v>2.3003449999999996</v>
      </c>
      <c r="C46" s="8">
        <f t="shared" si="2"/>
        <v>7.4177634241431818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">
      <c r="A47" s="8">
        <v>2.4003599999999996</v>
      </c>
      <c r="C47" s="8">
        <f t="shared" si="2"/>
        <v>7.3550795678468939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">
      <c r="A48" s="8">
        <v>2.5003749999999996</v>
      </c>
      <c r="C48" s="8">
        <f t="shared" si="2"/>
        <v>7.2903868274333945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">
      <c r="A49" s="8">
        <v>2.6003899999999995</v>
      </c>
      <c r="C49" s="8">
        <f t="shared" si="2"/>
        <v>7.2237059401261723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">
      <c r="A50" s="8">
        <v>2.7004049999999995</v>
      </c>
      <c r="C50" s="8">
        <f t="shared" si="2"/>
        <v>7.1550568994240109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">
      <c r="A51" s="8">
        <v>2.8004199999999995</v>
      </c>
      <c r="C51" s="8">
        <f t="shared" si="2"/>
        <v>7.0844590874643805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">
      <c r="A52" s="8">
        <v>2.9004349999999994</v>
      </c>
      <c r="C52" s="8">
        <f t="shared" si="2"/>
        <v>7.0119314110803757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">
      <c r="A53" s="8">
        <v>3.0004499999999994</v>
      </c>
      <c r="C53" s="8">
        <f t="shared" si="2"/>
        <v>6.9374924465248506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">
      <c r="A54" s="8">
        <v>3.1004649999999994</v>
      </c>
      <c r="C54" s="8">
        <f t="shared" si="2"/>
        <v>6.8611605985919946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">
      <c r="A55" s="8">
        <v>3.2004799999999993</v>
      </c>
      <c r="C55" s="8">
        <f t="shared" si="2"/>
        <v>6.7829542809676422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">
      <c r="A56" s="8">
        <v>3.3004949999999993</v>
      </c>
      <c r="C56" s="8">
        <f t="shared" si="2"/>
        <v>6.7028921261603811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">
      <c r="A57" s="8">
        <v>3.4005099999999993</v>
      </c>
      <c r="C57" s="8">
        <f t="shared" si="2"/>
        <v>6.6209932354090286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">
      <c r="A58" s="8">
        <v>3.5005249999999992</v>
      </c>
      <c r="C58" s="8">
        <f t="shared" si="2"/>
        <v>6.5372774816654555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">
      <c r="A59" s="8">
        <v>3.6005399999999992</v>
      </c>
      <c r="C59" s="8">
        <f t="shared" si="2"/>
        <v>6.4517658822929693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">
      <c r="A60" s="8">
        <v>3.7005549999999992</v>
      </c>
      <c r="C60" s="8">
        <f t="shared" si="2"/>
        <v>6.3644810627265187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">
      <c r="A61" s="8">
        <v>3.8005699999999991</v>
      </c>
      <c r="C61" s="8">
        <f t="shared" si="2"/>
        <v>6.2754478382952055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">
      <c r="A62" s="8">
        <v>3.9005849999999991</v>
      </c>
      <c r="C62" s="8">
        <f t="shared" si="2"/>
        <v>6.1846939490557231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">
      <c r="A63" s="8">
        <v>4.0005999999999995</v>
      </c>
      <c r="C63" s="8">
        <f t="shared" si="2"/>
        <v>6.092250992233458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">
      <c r="A64" s="8">
        <v>4.1006149999999995</v>
      </c>
      <c r="C64" s="8">
        <f t="shared" si="2"/>
        <v>5.998155609166993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">
      <c r="A65" s="8">
        <v>4.2006299999999994</v>
      </c>
      <c r="C65" s="8">
        <f t="shared" si="2"/>
        <v>5.902450998952534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">
      <c r="A66" s="8">
        <v>4.3006449999999994</v>
      </c>
      <c r="C66" s="8">
        <f t="shared" si="2"/>
        <v>5.8051888496399036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">
      <c r="A67" s="8">
        <v>4.4006599999999993</v>
      </c>
      <c r="C67" s="8">
        <f t="shared" si="2"/>
        <v>5.7064317999045802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">
      <c r="A68" s="8">
        <v>4.5006749999999993</v>
      </c>
      <c r="C68" s="8">
        <f t="shared" si="2"/>
        <v>5.6062565690340938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">
      <c r="A69" s="8">
        <v>4.6006899999999993</v>
      </c>
      <c r="C69" s="8">
        <f t="shared" si="2"/>
        <v>5.5047579189983633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">
      <c r="A70" s="8">
        <v>4.7007049999999992</v>
      </c>
      <c r="C70" s="8">
        <f t="shared" si="2"/>
        <v>5.4020536352454673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">
      <c r="A71" s="8">
        <v>4.8007199999999992</v>
      </c>
      <c r="C71" s="8">
        <f t="shared" si="2"/>
        <v>5.2982907247680764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">
      <c r="A72" s="8">
        <v>4.9007349999999992</v>
      </c>
      <c r="C72" s="8">
        <f t="shared" si="2"/>
        <v>5.1936530168614086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">
      <c r="A73" s="8">
        <v>5.0007499999999991</v>
      </c>
      <c r="C73" s="8">
        <f t="shared" si="2"/>
        <v>5.0883702905620929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">
      <c r="A74" s="8">
        <v>5.1007649999999991</v>
      </c>
      <c r="C74" s="8">
        <f t="shared" si="2"/>
        <v>4.9827289071788616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">
      <c r="A75" s="8">
        <v>5.2007799999999991</v>
      </c>
      <c r="C75" s="8">
        <f t="shared" si="2"/>
        <v>4.8770836462325278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">
      <c r="A76" s="8">
        <v>5.300794999999999</v>
      </c>
      <c r="C76" s="8">
        <f t="shared" si="2"/>
        <v>4.7718699669424334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">
      <c r="A77" s="8">
        <v>5.400809999999999</v>
      </c>
      <c r="C77" s="8">
        <f t="shared" si="2"/>
        <v>4.6676151884802959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">
      <c r="A78" s="8">
        <v>5.500824999999999</v>
      </c>
      <c r="C78" s="8">
        <f t="shared" si="2"/>
        <v>4.5649460890522464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">
      <c r="A79" s="8">
        <v>5.6008399999999989</v>
      </c>
      <c r="C79" s="8">
        <f t="shared" si="2"/>
        <v>4.4645892750464435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">
      <c r="A80" s="8">
        <v>5.7008549999999989</v>
      </c>
      <c r="C80" s="8">
        <f t="shared" si="2"/>
        <v>4.3673597001630116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">
      <c r="A81" s="8">
        <v>5.8008699999999989</v>
      </c>
      <c r="C81" s="8">
        <f t="shared" si="2"/>
        <v>4.2741325615881305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">
      <c r="A82" s="8">
        <v>5.9008849999999988</v>
      </c>
      <c r="C82" s="8">
        <f t="shared" si="2"/>
        <v>4.1857953500552121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">
      <c r="A83" s="8">
        <v>6.0008999999999988</v>
      </c>
      <c r="C83" s="8">
        <f t="shared" si="2"/>
        <v>4.1031808232892661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">
      <c r="A84" s="8">
        <v>6.1009149999999988</v>
      </c>
      <c r="C84" s="8">
        <f t="shared" si="2"/>
        <v>4.0269879445977761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">
      <c r="A85" s="8">
        <v>6.2009299999999987</v>
      </c>
      <c r="C85" s="8">
        <f t="shared" si="2"/>
        <v>3.9577045568836837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">
      <c r="A86" s="8">
        <v>6.3009449999999987</v>
      </c>
      <c r="C86" s="8">
        <f t="shared" si="2"/>
        <v>3.8955493893841657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">
      <c r="A87" s="8">
        <v>6.4009599999999987</v>
      </c>
      <c r="C87" s="8">
        <f t="shared" si="2"/>
        <v>3.840448735408887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">
      <c r="A88" s="8">
        <v>6.5009749999999986</v>
      </c>
      <c r="C88" s="8">
        <f t="shared" ref="C88:C122" si="3">LOG((10^$G$5)/(1+10^$G$2)*(10^(-1*(A88/$G$3)^$G$4+$G$2)+10^(-1*(A88/$G$6)^$G$4)))</f>
        <v>3.7920543573469447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">
      <c r="A89" s="8">
        <v>6.6009899999999986</v>
      </c>
      <c r="C89" s="8">
        <f t="shared" si="3"/>
        <v>3.7497973521002961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">
      <c r="A90" s="8">
        <v>6.7010049999999985</v>
      </c>
      <c r="C90" s="8">
        <f t="shared" si="3"/>
        <v>3.7129633514914588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">
      <c r="A91" s="8">
        <v>6.8010199999999985</v>
      </c>
      <c r="C91" s="8">
        <f t="shared" si="3"/>
        <v>3.6807713947700993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">
      <c r="A92" s="8">
        <v>6.9010349999999985</v>
      </c>
      <c r="C92" s="8">
        <f t="shared" si="3"/>
        <v>3.6524420853288975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">
      <c r="A93" s="8">
        <v>7.0010499999999984</v>
      </c>
      <c r="C93" s="8">
        <f t="shared" si="3"/>
        <v>3.6272472280342622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">
      <c r="A94" s="8">
        <v>7.1010649999999984</v>
      </c>
      <c r="C94" s="8">
        <f t="shared" si="3"/>
        <v>3.6045395854798414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">
      <c r="A95" s="8">
        <v>7.2010799999999984</v>
      </c>
      <c r="C95" s="8">
        <f t="shared" si="3"/>
        <v>3.5837656652441012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">
      <c r="A96" s="8">
        <v>7.3010949999999983</v>
      </c>
      <c r="C96" s="8">
        <f t="shared" si="3"/>
        <v>3.5644662385259855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">
      <c r="A97" s="8">
        <v>7.4011099999999983</v>
      </c>
      <c r="C97" s="8">
        <f t="shared" si="3"/>
        <v>3.5462692762677976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">
      <c r="A98" s="8">
        <v>7.5011249999999983</v>
      </c>
      <c r="C98" s="8">
        <f t="shared" si="3"/>
        <v>3.5288790669749006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">
      <c r="A99" s="8">
        <v>7.6011399999999982</v>
      </c>
      <c r="C99" s="8">
        <f t="shared" si="3"/>
        <v>3.5120641266677985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">
      <c r="A100" s="8">
        <v>7.7011549999999982</v>
      </c>
      <c r="C100" s="8">
        <f t="shared" si="3"/>
        <v>3.4956454904095127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">
      <c r="A101" s="8">
        <v>7.8011699999999982</v>
      </c>
      <c r="C101" s="8">
        <f t="shared" si="3"/>
        <v>3.4794862147234116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">
      <c r="A102" s="8">
        <v>7.9011849999999981</v>
      </c>
      <c r="C102" s="8">
        <f t="shared" si="3"/>
        <v>3.4634824183141819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">
      <c r="A103" s="8">
        <v>8.001199999999999</v>
      </c>
      <c r="C103" s="8">
        <f t="shared" si="3"/>
        <v>3.4475558905008525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">
      <c r="A104" s="8">
        <v>8.1012149999999998</v>
      </c>
      <c r="C104" s="8">
        <f t="shared" si="3"/>
        <v>3.431648140334977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">
      <c r="A105" s="8">
        <v>8.2012300000000007</v>
      </c>
      <c r="C105" s="8">
        <f t="shared" si="3"/>
        <v>3.4157156923893841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">
      <c r="A106" s="8">
        <v>8.3012450000000015</v>
      </c>
      <c r="C106" s="8">
        <f t="shared" si="3"/>
        <v>3.3997264200731445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">
      <c r="A107" s="8">
        <v>8.4012600000000024</v>
      </c>
      <c r="C107" s="8">
        <f t="shared" si="3"/>
        <v>3.3836567193812117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">
      <c r="A108" s="8">
        <v>8.5012750000000032</v>
      </c>
      <c r="C108" s="8">
        <f t="shared" si="3"/>
        <v>3.3674893501703926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">
      <c r="A109" s="8">
        <v>8.6012900000000041</v>
      </c>
      <c r="C109" s="8">
        <f t="shared" si="3"/>
        <v>3.3512117998048403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">
      <c r="A110" s="8">
        <v>8.701305000000005</v>
      </c>
      <c r="C110" s="8">
        <f t="shared" si="3"/>
        <v>3.3348150508557985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">
      <c r="A111" s="8">
        <v>8.8013200000000058</v>
      </c>
      <c r="C111" s="8">
        <f t="shared" si="3"/>
        <v>3.3182926584196637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">
      <c r="A112" s="8">
        <v>8.9013350000000067</v>
      </c>
      <c r="C112" s="8">
        <f t="shared" si="3"/>
        <v>3.3016400628444771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">
      <c r="A113" s="8">
        <v>9.0013500000000075</v>
      </c>
      <c r="C113" s="8">
        <f t="shared" si="3"/>
        <v>3.2848540802480137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">
      <c r="A114" s="8">
        <v>9.1013650000000084</v>
      </c>
      <c r="C114" s="8">
        <f t="shared" si="3"/>
        <v>3.267932526523925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">
      <c r="A115" s="8">
        <v>9.2013800000000092</v>
      </c>
      <c r="C115" s="8">
        <f t="shared" si="3"/>
        <v>3.2508739410413443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">
      <c r="A116" s="8">
        <v>9.3013950000000101</v>
      </c>
      <c r="C116" s="8">
        <f t="shared" si="3"/>
        <v>3.2336773844357145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">
      <c r="A117" s="8">
        <v>9.4014100000000109</v>
      </c>
      <c r="C117" s="8">
        <f t="shared" si="3"/>
        <v>3.2163422912116948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">
      <c r="A118" s="8">
        <v>9.5014250000000118</v>
      </c>
      <c r="C118" s="8">
        <f t="shared" si="3"/>
        <v>3.1988683627193248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">
      <c r="A119" s="8">
        <v>9.6014400000000126</v>
      </c>
      <c r="C119" s="8">
        <f t="shared" si="3"/>
        <v>3.1812554897438923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">
      <c r="A120" s="8">
        <v>9.7014550000000135</v>
      </c>
      <c r="C120" s="8">
        <f t="shared" si="3"/>
        <v>3.1635036967293675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">
      <c r="A121" s="8">
        <v>9.8014700000000143</v>
      </c>
      <c r="C121" s="8">
        <f t="shared" si="3"/>
        <v>3.1456131017431961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">
      <c r="A122" s="8">
        <v>9.9014850000000152</v>
      </c>
      <c r="C122" s="8">
        <f t="shared" si="3"/>
        <v>3.1275838878505788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</sheetData>
  <mergeCells count="1">
    <mergeCell ref="F12:L1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2"/>
  <sheetViews>
    <sheetView zoomScale="90" zoomScaleNormal="90" workbookViewId="0"/>
  </sheetViews>
  <sheetFormatPr defaultRowHeight="12.75" x14ac:dyDescent="0.2"/>
  <cols>
    <col min="1" max="1" width="9.140625" style="8"/>
    <col min="2" max="3" width="9.85546875" style="8" customWidth="1"/>
    <col min="4" max="4" width="9.140625" style="8"/>
    <col min="5" max="5" width="9.140625" style="6"/>
    <col min="6" max="6" width="12.140625" style="6" bestFit="1" customWidth="1"/>
    <col min="7" max="13" width="9.140625" style="6"/>
    <col min="14" max="16384" width="9.140625" style="1"/>
  </cols>
  <sheetData>
    <row r="1" spans="1:34" ht="24" customHeight="1" x14ac:dyDescent="0.2">
      <c r="A1" s="3" t="s">
        <v>2</v>
      </c>
      <c r="B1" s="4" t="s">
        <v>12</v>
      </c>
      <c r="C1" s="4" t="s">
        <v>13</v>
      </c>
      <c r="D1" s="5" t="s">
        <v>14</v>
      </c>
      <c r="F1" s="7" t="s">
        <v>16</v>
      </c>
      <c r="G1" s="7" t="s">
        <v>17</v>
      </c>
      <c r="H1" s="7" t="s">
        <v>29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14">
        <v>0</v>
      </c>
      <c r="B2" s="14">
        <v>7.7782</v>
      </c>
      <c r="C2" s="14">
        <f t="shared" ref="C2:C19" si="0">LOG((10^$G$5-10^$G$2)*10^(-1*((A2/$G$3)^$G$4))+10^$G$2)</f>
        <v>7.7992988268271128</v>
      </c>
      <c r="D2" s="8">
        <f t="shared" ref="D2:D19" si="1" xml:space="preserve"> (B2 - C2)^2</f>
        <v>4.4516049348049638E-4</v>
      </c>
      <c r="F2" s="6" t="s">
        <v>25</v>
      </c>
      <c r="G2" s="6">
        <v>3.3818792216454039</v>
      </c>
      <c r="H2" s="6">
        <v>0.16574624490685419</v>
      </c>
      <c r="L2" s="9" t="s">
        <v>30</v>
      </c>
      <c r="M2" s="6">
        <v>9.9225055152746072E-2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14">
        <v>2</v>
      </c>
      <c r="B3" s="14">
        <v>7.3365</v>
      </c>
      <c r="C3" s="14">
        <f t="shared" si="0"/>
        <v>7.2590386075648867</v>
      </c>
      <c r="D3" s="8">
        <f t="shared" si="1"/>
        <v>6.0002673179866276E-3</v>
      </c>
      <c r="F3" s="6" t="s">
        <v>23</v>
      </c>
      <c r="G3" s="6">
        <v>2.9601348282519284</v>
      </c>
      <c r="H3" s="6">
        <v>0.41394185339433304</v>
      </c>
      <c r="L3" s="9" t="s">
        <v>33</v>
      </c>
      <c r="M3" s="6">
        <f>SQRT(M2)</f>
        <v>0.31500008754402919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14">
        <v>4</v>
      </c>
      <c r="B4" s="14">
        <v>6.3284000000000002</v>
      </c>
      <c r="C4" s="14">
        <f t="shared" si="0"/>
        <v>6.1956255190459579</v>
      </c>
      <c r="D4" s="8">
        <f t="shared" si="1"/>
        <v>1.7629062792615346E-2</v>
      </c>
      <c r="F4" s="6" t="s">
        <v>24</v>
      </c>
      <c r="G4" s="6">
        <v>1.5701296996955718</v>
      </c>
      <c r="H4" s="6">
        <v>0.25761734006080428</v>
      </c>
      <c r="L4" s="9" t="s">
        <v>31</v>
      </c>
      <c r="M4" s="6">
        <v>0.97443965151771195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14">
        <v>6</v>
      </c>
      <c r="B5" s="14">
        <v>5.3483000000000001</v>
      </c>
      <c r="C5" s="14">
        <f t="shared" si="0"/>
        <v>4.784475793377867</v>
      </c>
      <c r="D5" s="8">
        <f t="shared" si="1"/>
        <v>0.3178977359730778</v>
      </c>
      <c r="F5" s="6" t="s">
        <v>19</v>
      </c>
      <c r="G5" s="6">
        <v>7.799298826827112</v>
      </c>
      <c r="H5" s="6">
        <v>0.17187270685724701</v>
      </c>
      <c r="L5" s="9" t="s">
        <v>32</v>
      </c>
      <c r="M5" s="6">
        <v>0.96896243398579307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14">
        <v>8</v>
      </c>
      <c r="B6" s="14">
        <v>4.0682</v>
      </c>
      <c r="C6" s="14">
        <f t="shared" si="0"/>
        <v>3.5433864401333106</v>
      </c>
      <c r="D6" s="8">
        <f t="shared" si="1"/>
        <v>0.27542927261994721</v>
      </c>
      <c r="L6" s="10" t="s">
        <v>34</v>
      </c>
      <c r="M6" s="11" t="s">
        <v>58</v>
      </c>
      <c r="N6" s="1" t="s">
        <v>35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14">
        <v>10</v>
      </c>
      <c r="B7" s="14">
        <v>3.4319999999999999</v>
      </c>
      <c r="C7" s="14">
        <f t="shared" si="0"/>
        <v>3.3838365930231031</v>
      </c>
      <c r="D7" s="8">
        <f t="shared" si="1"/>
        <v>2.3197137716221921E-3</v>
      </c>
      <c r="F7" s="7" t="s">
        <v>36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14">
        <v>1E-3</v>
      </c>
      <c r="B8" s="14">
        <v>8.0413999999999994</v>
      </c>
      <c r="C8" s="14">
        <f t="shared" si="0"/>
        <v>7.7992952821709194</v>
      </c>
      <c r="D8" s="8">
        <f t="shared" si="1"/>
        <v>5.861469439509847E-2</v>
      </c>
      <c r="F8" s="6" t="s">
        <v>44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x14ac:dyDescent="0.2">
      <c r="A9" s="14">
        <v>2.0009999999999999</v>
      </c>
      <c r="B9" s="14">
        <v>7.2788000000000004</v>
      </c>
      <c r="C9" s="14">
        <f t="shared" si="0"/>
        <v>7.2586144319184696</v>
      </c>
      <c r="D9" s="8">
        <f t="shared" si="1"/>
        <v>4.0745715877411605E-4</v>
      </c>
      <c r="F9" s="7" t="s">
        <v>38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x14ac:dyDescent="0.2">
      <c r="A10" s="14">
        <v>4.0010000000000003</v>
      </c>
      <c r="B10" s="14">
        <v>6.0792000000000002</v>
      </c>
      <c r="C10" s="14">
        <f t="shared" si="0"/>
        <v>6.1949966927060132</v>
      </c>
      <c r="D10" s="8">
        <f t="shared" si="1"/>
        <v>1.3408874041650806E-2</v>
      </c>
      <c r="F10" s="6" t="s">
        <v>45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x14ac:dyDescent="0.2">
      <c r="A11" s="14">
        <v>6.0010000000000003</v>
      </c>
      <c r="B11" s="14">
        <v>4.8864999999999998</v>
      </c>
      <c r="C11" s="14">
        <f t="shared" si="0"/>
        <v>4.7837136589272973</v>
      </c>
      <c r="D11" s="8">
        <f t="shared" si="1"/>
        <v>1.0565031911113944E-2</v>
      </c>
      <c r="F11" s="7" t="s">
        <v>40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x14ac:dyDescent="0.2">
      <c r="A12" s="14">
        <v>8.0009999999999994</v>
      </c>
      <c r="B12" s="14">
        <v>3.2303999999999999</v>
      </c>
      <c r="C12" s="14">
        <f t="shared" si="0"/>
        <v>3.5430962780675821</v>
      </c>
      <c r="D12" s="8">
        <f t="shared" si="1"/>
        <v>9.7778962317318668E-2</v>
      </c>
      <c r="F12" s="21" t="s">
        <v>46</v>
      </c>
      <c r="G12" s="21"/>
      <c r="H12" s="21"/>
      <c r="I12" s="21"/>
      <c r="J12" s="21"/>
      <c r="K12" s="21"/>
      <c r="L12" s="2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x14ac:dyDescent="0.2">
      <c r="A13" s="14">
        <v>10.000999999999999</v>
      </c>
      <c r="B13" s="14">
        <v>3.2303999999999999</v>
      </c>
      <c r="C13" s="14">
        <f t="shared" si="0"/>
        <v>3.3838318238881242</v>
      </c>
      <c r="D13" s="8">
        <f t="shared" si="1"/>
        <v>2.354132458163638E-2</v>
      </c>
      <c r="F13" s="21"/>
      <c r="G13" s="21"/>
      <c r="H13" s="21"/>
      <c r="I13" s="21"/>
      <c r="J13" s="21"/>
      <c r="K13" s="21"/>
      <c r="L13" s="2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x14ac:dyDescent="0.2">
      <c r="A14" s="14">
        <v>1.5E-3</v>
      </c>
      <c r="B14" s="14">
        <v>7.6334999999999997</v>
      </c>
      <c r="C14" s="14">
        <f t="shared" si="0"/>
        <v>7.7992921270518689</v>
      </c>
      <c r="D14" s="8">
        <f t="shared" si="1"/>
        <v>2.7487029392383136E-2</v>
      </c>
      <c r="F14" s="21"/>
      <c r="G14" s="21"/>
      <c r="H14" s="21"/>
      <c r="I14" s="21"/>
      <c r="J14" s="21"/>
      <c r="K14" s="21"/>
      <c r="L14" s="2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x14ac:dyDescent="0.2">
      <c r="A15" s="14">
        <v>2.0015000000000001</v>
      </c>
      <c r="B15" s="14">
        <v>7.0899000000000001</v>
      </c>
      <c r="C15" s="14">
        <f t="shared" si="0"/>
        <v>7.2584022987863932</v>
      </c>
      <c r="D15" s="8">
        <f t="shared" si="1"/>
        <v>2.8393024696298896E-2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x14ac:dyDescent="0.2">
      <c r="A16" s="14">
        <v>4.0015000000000001</v>
      </c>
      <c r="B16" s="14">
        <v>6.1037999999999997</v>
      </c>
      <c r="C16" s="14">
        <f t="shared" si="0"/>
        <v>6.1946822464566864</v>
      </c>
      <c r="D16" s="8">
        <f t="shared" si="1"/>
        <v>8.2595827210139496E-3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">
      <c r="A17" s="14">
        <v>6.0015000000000001</v>
      </c>
      <c r="B17" s="14">
        <v>4.2788000000000004</v>
      </c>
      <c r="C17" s="14">
        <f t="shared" si="0"/>
        <v>4.7833325852458337</v>
      </c>
      <c r="D17" s="8">
        <f t="shared" si="1"/>
        <v>0.25455312957484405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">
      <c r="A18" s="14">
        <v>8.0015000000000001</v>
      </c>
      <c r="B18" s="14">
        <v>3.1139000000000001</v>
      </c>
      <c r="C18" s="14">
        <f t="shared" si="0"/>
        <v>3.5429513508086483</v>
      </c>
      <c r="D18" s="8">
        <f t="shared" si="1"/>
        <v>0.18408506163072572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">
      <c r="A19" s="14">
        <v>10.0015</v>
      </c>
      <c r="B19" s="14">
        <v>3.6335000000000002</v>
      </c>
      <c r="C19" s="14">
        <f t="shared" si="0"/>
        <v>3.3838294435684149</v>
      </c>
      <c r="D19" s="8">
        <f t="shared" si="1"/>
        <v>6.2335386748857427E-2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">
      <c r="A20" s="5" t="s">
        <v>15</v>
      </c>
      <c r="D20" s="8">
        <f>SUM(D2:D19)</f>
        <v>1.3891507721384451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"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"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">
      <c r="A23" s="8">
        <v>0</v>
      </c>
      <c r="C23" s="8">
        <f>LOG((10^$G$5-10^$G$2)*10^(-1*((A23/$G$3)^$G$4))+10^$G$2)</f>
        <v>7.7992988268271128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">
      <c r="A24" s="8">
        <v>0.10001500000000001</v>
      </c>
      <c r="C24" s="8">
        <f t="shared" ref="C24:C87" si="2">LOG((10^$G$5-10^$G$2)*10^(-1*((A24/$G$3)^$G$4))+10^$G$2)</f>
        <v>7.7944017637197174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">
      <c r="A25" s="8">
        <v>0.20003000000000001</v>
      </c>
      <c r="C25" s="8">
        <f t="shared" si="2"/>
        <v>7.7847579146913066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">
      <c r="A26" s="8">
        <v>0.30004500000000001</v>
      </c>
      <c r="C26" s="8">
        <f t="shared" si="2"/>
        <v>7.7718149805829917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">
      <c r="A27" s="8">
        <v>0.40006000000000003</v>
      </c>
      <c r="C27" s="8">
        <f t="shared" si="2"/>
        <v>7.7561223487012665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">
      <c r="A28" s="8">
        <v>0.50007500000000005</v>
      </c>
      <c r="C28" s="8">
        <f t="shared" si="2"/>
        <v>7.7380062149497695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">
      <c r="A29" s="8">
        <v>0.60009000000000001</v>
      </c>
      <c r="C29" s="8">
        <f t="shared" si="2"/>
        <v>7.717690867023836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">
      <c r="A30" s="8">
        <v>0.70010499999999998</v>
      </c>
      <c r="C30" s="8">
        <f t="shared" si="2"/>
        <v>7.6953433990417262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">
      <c r="A31" s="8">
        <v>0.80011999999999994</v>
      </c>
      <c r="C31" s="8">
        <f t="shared" si="2"/>
        <v>7.671094851208049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">
      <c r="A32" s="8">
        <v>0.90013499999999991</v>
      </c>
      <c r="C32" s="8">
        <f t="shared" si="2"/>
        <v>7.6450517411904242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">
      <c r="A33" s="8">
        <v>1.0001499999999999</v>
      </c>
      <c r="C33" s="8">
        <f t="shared" si="2"/>
        <v>7.6173029821511937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">
      <c r="A34" s="8">
        <v>1.1001649999999998</v>
      </c>
      <c r="C34" s="8">
        <f t="shared" si="2"/>
        <v>7.5879243272476185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">
      <c r="A35" s="8">
        <v>1.2001799999999998</v>
      </c>
      <c r="C35" s="8">
        <f t="shared" si="2"/>
        <v>7.5569813770878493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">
      <c r="A36" s="8">
        <v>1.3001949999999998</v>
      </c>
      <c r="C36" s="8">
        <f t="shared" si="2"/>
        <v>7.5245316995208515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">
      <c r="A37" s="8">
        <v>1.4002099999999997</v>
      </c>
      <c r="C37" s="8">
        <f t="shared" si="2"/>
        <v>7.4906263738558465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">
      <c r="A38" s="8">
        <v>1.5002249999999997</v>
      </c>
      <c r="C38" s="8">
        <f t="shared" si="2"/>
        <v>7.4553111468748519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">
      <c r="A39" s="8">
        <v>1.6002399999999997</v>
      </c>
      <c r="C39" s="8">
        <f t="shared" si="2"/>
        <v>7.418627318313443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">
      <c r="A40" s="8">
        <v>1.7002549999999996</v>
      </c>
      <c r="C40" s="8">
        <f t="shared" si="2"/>
        <v>7.3806124325525637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">
      <c r="A41" s="8">
        <v>1.8002699999999996</v>
      </c>
      <c r="C41" s="8">
        <f t="shared" si="2"/>
        <v>7.3413008281948633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">
      <c r="A42" s="8">
        <v>1.9002849999999996</v>
      </c>
      <c r="C42" s="8">
        <f t="shared" si="2"/>
        <v>7.3007240812893892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">
      <c r="A43" s="8">
        <v>2.0002999999999997</v>
      </c>
      <c r="C43" s="8">
        <f t="shared" si="2"/>
        <v>7.2589113675585404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">
      <c r="A44" s="8">
        <v>2.1003149999999997</v>
      </c>
      <c r="C44" s="8">
        <f t="shared" si="2"/>
        <v>7.2158897619864897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">
      <c r="A45" s="8">
        <v>2.2003299999999997</v>
      </c>
      <c r="C45" s="8">
        <f t="shared" si="2"/>
        <v>7.1716844893183351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">
      <c r="A46" s="8">
        <v>2.3003449999999996</v>
      </c>
      <c r="C46" s="8">
        <f t="shared" si="2"/>
        <v>7.1263191356435964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">
      <c r="A47" s="8">
        <v>2.4003599999999996</v>
      </c>
      <c r="C47" s="8">
        <f t="shared" si="2"/>
        <v>7.0798158288263719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">
      <c r="A48" s="8">
        <v>2.5003749999999996</v>
      </c>
      <c r="C48" s="8">
        <f t="shared" si="2"/>
        <v>7.0321953937951784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">
      <c r="A49" s="8">
        <v>2.6003899999999995</v>
      </c>
      <c r="C49" s="8">
        <f t="shared" si="2"/>
        <v>6.9834774874200418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">
      <c r="A50" s="8">
        <v>2.7004049999999995</v>
      </c>
      <c r="C50" s="8">
        <f t="shared" si="2"/>
        <v>6.9336807167498993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">
      <c r="A51" s="8">
        <v>2.8004199999999995</v>
      </c>
      <c r="C51" s="8">
        <f t="shared" si="2"/>
        <v>6.8828227436694656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">
      <c r="A52" s="8">
        <v>2.9004349999999994</v>
      </c>
      <c r="C52" s="8">
        <f t="shared" si="2"/>
        <v>6.8309203784991661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">
      <c r="A53" s="8">
        <v>3.0004499999999994</v>
      </c>
      <c r="C53" s="8">
        <f t="shared" si="2"/>
        <v>6.7779896646609972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">
      <c r="A54" s="8">
        <v>3.1004649999999994</v>
      </c>
      <c r="C54" s="8">
        <f t="shared" si="2"/>
        <v>6.7240459562369503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">
      <c r="A55" s="8">
        <v>3.2004799999999993</v>
      </c>
      <c r="C55" s="8">
        <f t="shared" si="2"/>
        <v>6.6691039900336069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">
      <c r="A56" s="8">
        <v>3.3004949999999993</v>
      </c>
      <c r="C56" s="8">
        <f t="shared" si="2"/>
        <v>6.6131779536220829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">
      <c r="A57" s="8">
        <v>3.4005099999999993</v>
      </c>
      <c r="C57" s="8">
        <f t="shared" si="2"/>
        <v>6.5562815507369905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">
      <c r="A58" s="8">
        <v>3.5005249999999992</v>
      </c>
      <c r="C58" s="8">
        <f t="shared" si="2"/>
        <v>6.4984280653856121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">
      <c r="A59" s="8">
        <v>3.6005399999999992</v>
      </c>
      <c r="C59" s="8">
        <f t="shared" si="2"/>
        <v>6.4396304260363157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">
      <c r="A60" s="8">
        <v>3.7005549999999992</v>
      </c>
      <c r="C60" s="8">
        <f t="shared" si="2"/>
        <v>6.3799012713232566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">
      <c r="A61" s="8">
        <v>3.8005699999999991</v>
      </c>
      <c r="C61" s="8">
        <f t="shared" si="2"/>
        <v>6.3192530188250613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">
      <c r="A62" s="8">
        <v>3.9005849999999991</v>
      </c>
      <c r="C62" s="8">
        <f t="shared" si="2"/>
        <v>6.2576979386531377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">
      <c r="A63" s="8">
        <v>4.0005999999999995</v>
      </c>
      <c r="C63" s="8">
        <f t="shared" si="2"/>
        <v>6.1952482338278267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">
      <c r="A64" s="8">
        <v>4.1006149999999995</v>
      </c>
      <c r="C64" s="8">
        <f t="shared" si="2"/>
        <v>6.1319161297374736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">
      <c r="A65" s="8">
        <v>4.2006299999999994</v>
      </c>
      <c r="C65" s="8">
        <f t="shared" si="2"/>
        <v>6.0677139753795464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">
      <c r="A66" s="8">
        <v>4.3006449999999994</v>
      </c>
      <c r="C66" s="8">
        <f t="shared" si="2"/>
        <v>6.0026543595897506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">
      <c r="A67" s="8">
        <v>4.4006599999999993</v>
      </c>
      <c r="C67" s="8">
        <f t="shared" si="2"/>
        <v>5.9367502460942916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">
      <c r="A68" s="8">
        <v>4.5006749999999993</v>
      </c>
      <c r="C68" s="8">
        <f t="shared" si="2"/>
        <v>5.8700151319949354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">
      <c r="A69" s="8">
        <v>4.6006899999999993</v>
      </c>
      <c r="C69" s="8">
        <f t="shared" si="2"/>
        <v>5.8024632352435273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">
      <c r="A70" s="8">
        <v>4.7007049999999992</v>
      </c>
      <c r="C70" s="8">
        <f t="shared" si="2"/>
        <v>5.7341097178131859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">
      <c r="A71" s="8">
        <v>4.8007199999999992</v>
      </c>
      <c r="C71" s="8">
        <f t="shared" si="2"/>
        <v>5.6649709526617018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">
      <c r="A72" s="8">
        <v>4.9007349999999992</v>
      </c>
      <c r="C72" s="8">
        <f t="shared" si="2"/>
        <v>5.5950648442451243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">
      <c r="A73" s="8">
        <v>5.0007499999999991</v>
      </c>
      <c r="C73" s="8">
        <f t="shared" si="2"/>
        <v>5.5244112143115283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">
      <c r="A74" s="8">
        <v>5.1007649999999991</v>
      </c>
      <c r="C74" s="8">
        <f t="shared" si="2"/>
        <v>5.4530322670159785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">
      <c r="A75" s="8">
        <v>5.2007799999999991</v>
      </c>
      <c r="C75" s="8">
        <f t="shared" si="2"/>
        <v>5.3809531500633536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">
      <c r="A76" s="8">
        <v>5.300794999999999</v>
      </c>
      <c r="C76" s="8">
        <f t="shared" si="2"/>
        <v>5.3082026315933746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">
      <c r="A77" s="8">
        <v>5.400809999999999</v>
      </c>
      <c r="C77" s="8">
        <f t="shared" si="2"/>
        <v>5.2348139158108404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">
      <c r="A78" s="8">
        <v>5.500824999999999</v>
      </c>
      <c r="C78" s="8">
        <f t="shared" si="2"/>
        <v>5.1608256237913004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">
      <c r="A79" s="8">
        <v>5.6008399999999989</v>
      </c>
      <c r="C79" s="8">
        <f t="shared" si="2"/>
        <v>5.0862829691875024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">
      <c r="A80" s="8">
        <v>5.7008549999999989</v>
      </c>
      <c r="C80" s="8">
        <f t="shared" si="2"/>
        <v>5.0112391612577118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">
      <c r="A81" s="8">
        <v>5.8008699999999989</v>
      </c>
      <c r="C81" s="8">
        <f t="shared" si="2"/>
        <v>4.9357570689756027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">
      <c r="A82" s="8">
        <v>5.9008849999999988</v>
      </c>
      <c r="C82" s="8">
        <f t="shared" si="2"/>
        <v>4.859911178790651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">
      <c r="A83" s="8">
        <v>6.0008999999999988</v>
      </c>
      <c r="C83" s="8">
        <f t="shared" si="2"/>
        <v>4.7837898731481214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">
      <c r="A84" s="8">
        <v>6.1009149999999988</v>
      </c>
      <c r="C84" s="8">
        <f t="shared" si="2"/>
        <v>4.7074980446733026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">
      <c r="A85" s="8">
        <v>6.2009299999999987</v>
      </c>
      <c r="C85" s="8">
        <f t="shared" si="2"/>
        <v>4.631160038618038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">
      <c r="A86" s="8">
        <v>6.3009449999999987</v>
      </c>
      <c r="C86" s="8">
        <f t="shared" si="2"/>
        <v>4.5549228794749119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">
      <c r="A87" s="8">
        <v>6.4009599999999987</v>
      </c>
      <c r="C87" s="8">
        <f t="shared" si="2"/>
        <v>4.4789596815832207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">
      <c r="A88" s="8">
        <v>6.5009749999999986</v>
      </c>
      <c r="C88" s="8">
        <f t="shared" ref="C88:C122" si="3">LOG((10^$G$5-10^$G$2)*10^(-1*((A88/$G$3)^$G$4))+10^$G$2)</f>
        <v>4.4034730630598871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">
      <c r="A89" s="8">
        <v>6.6009899999999986</v>
      </c>
      <c r="C89" s="8">
        <f t="shared" si="3"/>
        <v>4.3286982739859647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">
      <c r="A90" s="8">
        <v>6.7010049999999985</v>
      </c>
      <c r="C90" s="8">
        <f t="shared" si="3"/>
        <v>4.2549056142464874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">
      <c r="A91" s="8">
        <v>6.8010199999999985</v>
      </c>
      <c r="C91" s="8">
        <f t="shared" si="3"/>
        <v>4.1824015630711084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">
      <c r="A92" s="8">
        <v>6.9010349999999985</v>
      </c>
      <c r="C92" s="8">
        <f t="shared" si="3"/>
        <v>4.1115278944455689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">
      <c r="A93" s="8">
        <v>7.0010499999999984</v>
      </c>
      <c r="C93" s="8">
        <f t="shared" si="3"/>
        <v>4.0426579525953938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">
      <c r="A94" s="8">
        <v>7.1010649999999984</v>
      </c>
      <c r="C94" s="8">
        <f t="shared" si="3"/>
        <v>3.9761892727566486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">
      <c r="A95" s="8">
        <v>7.2010799999999984</v>
      </c>
      <c r="C95" s="8">
        <f t="shared" si="3"/>
        <v>3.9125319305181527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">
      <c r="A96" s="8">
        <v>7.3010949999999983</v>
      </c>
      <c r="C96" s="8">
        <f t="shared" si="3"/>
        <v>3.852092454605013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">
      <c r="A97" s="8">
        <v>7.4011099999999983</v>
      </c>
      <c r="C97" s="8">
        <f t="shared" si="3"/>
        <v>3.7952538607322275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">
      <c r="A98" s="8">
        <v>7.5011249999999983</v>
      </c>
      <c r="C98" s="8">
        <f t="shared" si="3"/>
        <v>3.7423532808888034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">
      <c r="A99" s="8">
        <v>7.6011399999999982</v>
      </c>
      <c r="C99" s="8">
        <f t="shared" si="3"/>
        <v>3.6936595736357627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">
      <c r="A100" s="8">
        <v>7.7011549999999982</v>
      </c>
      <c r="C100" s="8">
        <f t="shared" si="3"/>
        <v>3.6493539105296531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">
      <c r="A101" s="8">
        <v>7.8011699999999982</v>
      </c>
      <c r="C101" s="8">
        <f t="shared" si="3"/>
        <v>3.609516346620925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">
      <c r="A102" s="8">
        <v>7.9011849999999981</v>
      </c>
      <c r="C102" s="8">
        <f t="shared" si="3"/>
        <v>3.5741206497822628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">
      <c r="A103" s="8">
        <v>8.001199999999999</v>
      </c>
      <c r="C103" s="8">
        <f t="shared" si="3"/>
        <v>3.5430382948652013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">
      <c r="A104" s="8">
        <v>8.1012149999999998</v>
      </c>
      <c r="C104" s="8">
        <f t="shared" si="3"/>
        <v>3.5160508926983014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">
      <c r="A105" s="8">
        <v>8.2012300000000007</v>
      </c>
      <c r="C105" s="8">
        <f t="shared" si="3"/>
        <v>3.4928689047680361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">
      <c r="A106" s="8">
        <v>8.3012450000000015</v>
      </c>
      <c r="C106" s="8">
        <f t="shared" si="3"/>
        <v>3.4731536818862576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">
      <c r="A107" s="8">
        <v>8.4012600000000024</v>
      </c>
      <c r="C107" s="8">
        <f t="shared" si="3"/>
        <v>3.4565398003016838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">
      <c r="A108" s="8">
        <v>8.5012750000000032</v>
      </c>
      <c r="C108" s="8">
        <f t="shared" si="3"/>
        <v>3.4426552262369698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">
      <c r="A109" s="8">
        <v>8.6012900000000041</v>
      </c>
      <c r="C109" s="8">
        <f t="shared" si="3"/>
        <v>3.4311377332752828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">
      <c r="A110" s="8">
        <v>8.701305000000005</v>
      </c>
      <c r="C110" s="8">
        <f t="shared" si="3"/>
        <v>3.4216469243842633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">
      <c r="A111" s="8">
        <v>8.8013200000000058</v>
      </c>
      <c r="C111" s="8">
        <f t="shared" si="3"/>
        <v>3.4138719592807956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">
      <c r="A112" s="8">
        <v>8.9013350000000067</v>
      </c>
      <c r="C112" s="8">
        <f t="shared" si="3"/>
        <v>3.4075355685918951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">
      <c r="A113" s="8">
        <v>9.0013500000000075</v>
      </c>
      <c r="C113" s="8">
        <f t="shared" si="3"/>
        <v>3.4023951584483032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">
      <c r="A114" s="8">
        <v>9.1013650000000084</v>
      </c>
      <c r="C114" s="8">
        <f t="shared" si="3"/>
        <v>3.3982418361116595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">
      <c r="A115" s="8">
        <v>9.2013800000000092</v>
      </c>
      <c r="C115" s="8">
        <f t="shared" si="3"/>
        <v>3.3948980954333221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">
      <c r="A116" s="8">
        <v>9.3013950000000101</v>
      </c>
      <c r="C116" s="8">
        <f t="shared" si="3"/>
        <v>3.3922147554515365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">
      <c r="A117" s="8">
        <v>9.4014100000000109</v>
      </c>
      <c r="C117" s="8">
        <f t="shared" si="3"/>
        <v>3.3900675909636848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">
      <c r="A118" s="8">
        <v>9.5014250000000118</v>
      </c>
      <c r="C118" s="8">
        <f t="shared" si="3"/>
        <v>3.388353955602279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">
      <c r="A119" s="8">
        <v>9.6014400000000126</v>
      </c>
      <c r="C119" s="8">
        <f t="shared" si="3"/>
        <v>3.3869895863421275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">
      <c r="A120" s="8">
        <v>9.7014550000000135</v>
      </c>
      <c r="C120" s="8">
        <f t="shared" si="3"/>
        <v>3.3859056949378568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">
      <c r="A121" s="8">
        <v>9.8014700000000143</v>
      </c>
      <c r="C121" s="8">
        <f t="shared" si="3"/>
        <v>3.3850463933297159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">
      <c r="A122" s="8">
        <v>9.9014850000000152</v>
      </c>
      <c r="C122" s="8">
        <f t="shared" si="3"/>
        <v>3.3843664616017013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</sheetData>
  <mergeCells count="1">
    <mergeCell ref="F12:L1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90" zoomScaleNormal="90" workbookViewId="0"/>
  </sheetViews>
  <sheetFormatPr defaultRowHeight="12.75" x14ac:dyDescent="0.2"/>
  <cols>
    <col min="1" max="1" width="10.42578125" style="20" bestFit="1" customWidth="1"/>
    <col min="2" max="2" width="9.140625" style="8"/>
    <col min="3" max="3" width="12.140625" style="8" bestFit="1" customWidth="1"/>
    <col min="4" max="5" width="9.28515625" style="6" bestFit="1" customWidth="1"/>
    <col min="6" max="9" width="9.140625" style="6"/>
    <col min="10" max="16384" width="9.140625" style="1"/>
  </cols>
  <sheetData>
    <row r="1" spans="1:5" x14ac:dyDescent="0.2">
      <c r="A1" s="20" t="s">
        <v>11</v>
      </c>
      <c r="B1" s="8" t="s">
        <v>0</v>
      </c>
      <c r="C1" s="8" t="s">
        <v>1</v>
      </c>
      <c r="D1" s="6" t="s">
        <v>2</v>
      </c>
      <c r="E1" s="6" t="s">
        <v>10</v>
      </c>
    </row>
    <row r="2" spans="1:5" x14ac:dyDescent="0.2">
      <c r="A2" s="20">
        <v>12783</v>
      </c>
      <c r="B2" s="8" t="s">
        <v>3</v>
      </c>
      <c r="C2" s="8" t="s">
        <v>4</v>
      </c>
      <c r="D2" s="6">
        <v>0</v>
      </c>
      <c r="E2" s="6">
        <v>7.7782</v>
      </c>
    </row>
    <row r="3" spans="1:5" x14ac:dyDescent="0.2">
      <c r="A3" s="20">
        <v>12783</v>
      </c>
      <c r="B3" s="8" t="s">
        <v>3</v>
      </c>
      <c r="C3" s="8" t="s">
        <v>4</v>
      </c>
      <c r="D3" s="6">
        <v>2</v>
      </c>
      <c r="E3" s="6">
        <v>7.3365</v>
      </c>
    </row>
    <row r="4" spans="1:5" x14ac:dyDescent="0.2">
      <c r="A4" s="20">
        <v>12783</v>
      </c>
      <c r="B4" s="8" t="s">
        <v>3</v>
      </c>
      <c r="C4" s="8" t="s">
        <v>4</v>
      </c>
      <c r="D4" s="6">
        <v>4</v>
      </c>
      <c r="E4" s="6">
        <v>6.3284000000000002</v>
      </c>
    </row>
    <row r="5" spans="1:5" x14ac:dyDescent="0.2">
      <c r="A5" s="20">
        <v>12783</v>
      </c>
      <c r="B5" s="8" t="s">
        <v>3</v>
      </c>
      <c r="C5" s="8" t="s">
        <v>4</v>
      </c>
      <c r="D5" s="6">
        <v>6</v>
      </c>
      <c r="E5" s="6">
        <v>5.3483000000000001</v>
      </c>
    </row>
    <row r="6" spans="1:5" x14ac:dyDescent="0.2">
      <c r="A6" s="20">
        <v>12783</v>
      </c>
      <c r="B6" s="8" t="s">
        <v>3</v>
      </c>
      <c r="C6" s="8" t="s">
        <v>4</v>
      </c>
      <c r="D6" s="6">
        <v>8</v>
      </c>
      <c r="E6" s="6">
        <v>4.0682</v>
      </c>
    </row>
    <row r="7" spans="1:5" x14ac:dyDescent="0.2">
      <c r="A7" s="20">
        <v>12783</v>
      </c>
      <c r="B7" s="8" t="s">
        <v>3</v>
      </c>
      <c r="C7" s="8" t="s">
        <v>4</v>
      </c>
      <c r="D7" s="6">
        <v>10</v>
      </c>
      <c r="E7" s="6">
        <v>3.4319999999999999</v>
      </c>
    </row>
    <row r="8" spans="1:5" x14ac:dyDescent="0.2">
      <c r="A8" s="20">
        <v>12783</v>
      </c>
      <c r="B8" s="8" t="s">
        <v>5</v>
      </c>
      <c r="C8" s="8" t="s">
        <v>4</v>
      </c>
      <c r="D8" s="6">
        <v>0</v>
      </c>
      <c r="E8" s="6">
        <v>8.0413999999999994</v>
      </c>
    </row>
    <row r="9" spans="1:5" x14ac:dyDescent="0.2">
      <c r="A9" s="20">
        <v>12783</v>
      </c>
      <c r="B9" s="8" t="s">
        <v>5</v>
      </c>
      <c r="C9" s="8" t="s">
        <v>4</v>
      </c>
      <c r="D9" s="6">
        <v>2</v>
      </c>
      <c r="E9" s="6">
        <v>7.2788000000000004</v>
      </c>
    </row>
    <row r="10" spans="1:5" x14ac:dyDescent="0.2">
      <c r="A10" s="20">
        <v>12783</v>
      </c>
      <c r="B10" s="8" t="s">
        <v>5</v>
      </c>
      <c r="C10" s="8" t="s">
        <v>4</v>
      </c>
      <c r="D10" s="6">
        <v>4</v>
      </c>
      <c r="E10" s="6">
        <v>6.0792000000000002</v>
      </c>
    </row>
    <row r="11" spans="1:5" x14ac:dyDescent="0.2">
      <c r="A11" s="20">
        <v>12783</v>
      </c>
      <c r="B11" s="8" t="s">
        <v>5</v>
      </c>
      <c r="C11" s="8" t="s">
        <v>4</v>
      </c>
      <c r="D11" s="6">
        <v>6</v>
      </c>
      <c r="E11" s="6">
        <v>4.8864999999999998</v>
      </c>
    </row>
    <row r="12" spans="1:5" x14ac:dyDescent="0.2">
      <c r="A12" s="20">
        <v>12783</v>
      </c>
      <c r="B12" s="8" t="s">
        <v>5</v>
      </c>
      <c r="C12" s="8" t="s">
        <v>4</v>
      </c>
      <c r="D12" s="6">
        <v>8</v>
      </c>
      <c r="E12" s="6">
        <v>3.2303999999999999</v>
      </c>
    </row>
    <row r="13" spans="1:5" x14ac:dyDescent="0.2">
      <c r="A13" s="20">
        <v>12783</v>
      </c>
      <c r="B13" s="8" t="s">
        <v>5</v>
      </c>
      <c r="C13" s="8" t="s">
        <v>4</v>
      </c>
      <c r="D13" s="6">
        <v>10</v>
      </c>
      <c r="E13" s="6">
        <v>3.2303999999999999</v>
      </c>
    </row>
    <row r="14" spans="1:5" x14ac:dyDescent="0.2">
      <c r="A14" s="20">
        <v>12783</v>
      </c>
      <c r="B14" s="8" t="s">
        <v>6</v>
      </c>
      <c r="C14" s="8" t="s">
        <v>4</v>
      </c>
      <c r="D14" s="6">
        <v>0</v>
      </c>
      <c r="E14" s="6">
        <v>7.6334999999999997</v>
      </c>
    </row>
    <row r="15" spans="1:5" x14ac:dyDescent="0.2">
      <c r="A15" s="20">
        <v>12783</v>
      </c>
      <c r="B15" s="8" t="s">
        <v>6</v>
      </c>
      <c r="C15" s="8" t="s">
        <v>4</v>
      </c>
      <c r="D15" s="6">
        <v>2</v>
      </c>
      <c r="E15" s="6">
        <v>7.0899000000000001</v>
      </c>
    </row>
    <row r="16" spans="1:5" x14ac:dyDescent="0.2">
      <c r="A16" s="20">
        <v>12783</v>
      </c>
      <c r="B16" s="8" t="s">
        <v>6</v>
      </c>
      <c r="C16" s="8" t="s">
        <v>4</v>
      </c>
      <c r="D16" s="6">
        <v>4</v>
      </c>
      <c r="E16" s="6">
        <v>6.1037999999999997</v>
      </c>
    </row>
    <row r="17" spans="1:5" x14ac:dyDescent="0.2">
      <c r="A17" s="20">
        <v>12783</v>
      </c>
      <c r="B17" s="8" t="s">
        <v>6</v>
      </c>
      <c r="C17" s="8" t="s">
        <v>4</v>
      </c>
      <c r="D17" s="6">
        <v>6</v>
      </c>
      <c r="E17" s="6">
        <v>4.2788000000000004</v>
      </c>
    </row>
    <row r="18" spans="1:5" x14ac:dyDescent="0.2">
      <c r="A18" s="20">
        <v>12783</v>
      </c>
      <c r="B18" s="8" t="s">
        <v>6</v>
      </c>
      <c r="C18" s="8" t="s">
        <v>4</v>
      </c>
      <c r="D18" s="6">
        <v>8</v>
      </c>
      <c r="E18" s="6">
        <v>3.1139000000000001</v>
      </c>
    </row>
    <row r="19" spans="1:5" x14ac:dyDescent="0.2">
      <c r="A19" s="20">
        <v>12783</v>
      </c>
      <c r="B19" s="8" t="s">
        <v>6</v>
      </c>
      <c r="C19" s="8" t="s">
        <v>4</v>
      </c>
      <c r="D19" s="6">
        <v>10</v>
      </c>
      <c r="E19" s="6">
        <v>3.6335000000000002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41"/>
  <sheetViews>
    <sheetView zoomScale="90" zoomScaleNormal="90" workbookViewId="0"/>
  </sheetViews>
  <sheetFormatPr defaultRowHeight="12.75" x14ac:dyDescent="0.2"/>
  <cols>
    <col min="1" max="1" width="9.140625" style="8"/>
    <col min="2" max="3" width="9.85546875" style="8" customWidth="1"/>
    <col min="4" max="4" width="9.140625" style="8"/>
    <col min="5" max="5" width="9.140625" style="6"/>
    <col min="6" max="6" width="11.140625" style="6" bestFit="1" customWidth="1"/>
    <col min="7" max="13" width="9.140625" style="6"/>
    <col min="14" max="16384" width="9.140625" style="1"/>
  </cols>
  <sheetData>
    <row r="1" spans="1:52" ht="24" customHeight="1" x14ac:dyDescent="0.2">
      <c r="A1" s="3" t="s">
        <v>2</v>
      </c>
      <c r="B1" s="4" t="s">
        <v>12</v>
      </c>
      <c r="C1" s="4" t="s">
        <v>13</v>
      </c>
      <c r="D1" s="5" t="s">
        <v>14</v>
      </c>
      <c r="F1" s="7" t="s">
        <v>16</v>
      </c>
      <c r="G1" s="7" t="s">
        <v>17</v>
      </c>
      <c r="H1" s="7" t="s">
        <v>29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x14ac:dyDescent="0.2">
      <c r="A2" s="14">
        <v>0</v>
      </c>
      <c r="B2" s="14">
        <v>8.0413926849999999</v>
      </c>
      <c r="C2" s="14">
        <f t="shared" ref="C2:C37" si="0">$G$5+LOG10($G$2*EXP(-$G$3*A2)+(1-$G$2)*EXP(-$G$4*A2))</f>
        <v>7.9656639173949682</v>
      </c>
      <c r="D2" s="14">
        <f t="shared" ref="D2:D37" si="1" xml:space="preserve"> (B2 - C2)^2</f>
        <v>5.7348462429769103E-3</v>
      </c>
      <c r="F2" s="6" t="s">
        <v>20</v>
      </c>
      <c r="G2" s="6">
        <v>0.99817039669843244</v>
      </c>
      <c r="H2" s="6">
        <v>1.7657239126613021E-3</v>
      </c>
      <c r="L2" s="9" t="s">
        <v>30</v>
      </c>
      <c r="M2" s="6">
        <v>0.14851321712017757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x14ac:dyDescent="0.2">
      <c r="A3" s="14">
        <v>2</v>
      </c>
      <c r="B3" s="14">
        <v>6.8450980399999999</v>
      </c>
      <c r="C3" s="14">
        <f t="shared" si="0"/>
        <v>6.1075944777820688</v>
      </c>
      <c r="D3" s="14">
        <f t="shared" si="1"/>
        <v>0.54391150428413781</v>
      </c>
      <c r="F3" s="6" t="s">
        <v>21</v>
      </c>
      <c r="G3" s="6">
        <v>2.1621625205110124</v>
      </c>
      <c r="H3" s="6">
        <v>0.22639561872655231</v>
      </c>
      <c r="L3" s="9" t="s">
        <v>33</v>
      </c>
      <c r="M3" s="6">
        <f>SQRT(M2)</f>
        <v>0.38537412616855526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x14ac:dyDescent="0.2">
      <c r="A4" s="14">
        <v>4</v>
      </c>
      <c r="B4" s="14">
        <v>5.2855573089999996</v>
      </c>
      <c r="C4" s="14">
        <f t="shared" si="0"/>
        <v>4.5719377579072873</v>
      </c>
      <c r="D4" s="14">
        <f t="shared" si="1"/>
        <v>0.50925286370176426</v>
      </c>
      <c r="F4" s="6" t="s">
        <v>22</v>
      </c>
      <c r="G4" s="6">
        <v>0.51968881546896062</v>
      </c>
      <c r="H4" s="6">
        <v>0.11873096575681456</v>
      </c>
      <c r="L4" s="9" t="s">
        <v>31</v>
      </c>
      <c r="M4" s="6">
        <v>0.95757481464534489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x14ac:dyDescent="0.2">
      <c r="A5" s="14">
        <v>6</v>
      </c>
      <c r="B5" s="14">
        <v>4.3010299959999996</v>
      </c>
      <c r="C5" s="14">
        <f t="shared" si="0"/>
        <v>3.8860955482964616</v>
      </c>
      <c r="D5" s="14">
        <f t="shared" si="1"/>
        <v>0.17217059589104006</v>
      </c>
      <c r="F5" s="6" t="s">
        <v>19</v>
      </c>
      <c r="G5" s="6">
        <v>7.9656639173949682</v>
      </c>
      <c r="H5" s="6">
        <v>0.15264930639974544</v>
      </c>
      <c r="L5" s="9" t="s">
        <v>32</v>
      </c>
      <c r="M5" s="6">
        <v>0.95359745351834602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52" x14ac:dyDescent="0.2">
      <c r="A6" s="14">
        <v>8</v>
      </c>
      <c r="B6" s="14">
        <v>4.0293837779999997</v>
      </c>
      <c r="C6" s="14">
        <f t="shared" si="0"/>
        <v>3.4229024110738786</v>
      </c>
      <c r="D6" s="14">
        <f t="shared" si="1"/>
        <v>0.36781964842857634</v>
      </c>
      <c r="L6" s="10" t="s">
        <v>34</v>
      </c>
      <c r="M6" s="11" t="s">
        <v>57</v>
      </c>
      <c r="N6" s="1" t="s">
        <v>35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x14ac:dyDescent="0.2">
      <c r="A7" s="14">
        <v>10</v>
      </c>
      <c r="B7" s="14">
        <v>3.361727836</v>
      </c>
      <c r="C7" s="14">
        <f t="shared" si="0"/>
        <v>2.9710584401933637</v>
      </c>
      <c r="D7" s="14">
        <f t="shared" si="1"/>
        <v>0.15262257681992225</v>
      </c>
      <c r="F7" s="7" t="s">
        <v>36</v>
      </c>
      <c r="H7" s="1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x14ac:dyDescent="0.2">
      <c r="A8" s="14">
        <v>1E-3</v>
      </c>
      <c r="B8" s="14">
        <v>8</v>
      </c>
      <c r="C8" s="14">
        <f t="shared" si="0"/>
        <v>7.9647262083013679</v>
      </c>
      <c r="D8" s="14">
        <f t="shared" si="1"/>
        <v>1.2442403807984865E-3</v>
      </c>
      <c r="F8" s="6" t="s">
        <v>50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x14ac:dyDescent="0.2">
      <c r="A9" s="14">
        <v>2.0009999999999999</v>
      </c>
      <c r="B9" s="14">
        <v>6.0128372250000002</v>
      </c>
      <c r="C9" s="14">
        <f t="shared" si="0"/>
        <v>6.1066887785563546</v>
      </c>
      <c r="D9" s="14">
        <f t="shared" si="1"/>
        <v>8.8081141049412663E-3</v>
      </c>
      <c r="F9" s="7" t="s">
        <v>38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x14ac:dyDescent="0.2">
      <c r="A10" s="14">
        <v>4.0010000000000003</v>
      </c>
      <c r="B10" s="14">
        <v>4.9867717340000004</v>
      </c>
      <c r="C10" s="14">
        <f t="shared" si="0"/>
        <v>4.5714030656327864</v>
      </c>
      <c r="D10" s="14">
        <f t="shared" si="1"/>
        <v>0.17253113066115258</v>
      </c>
      <c r="F10" s="6" t="s">
        <v>50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x14ac:dyDescent="0.2">
      <c r="A11" s="14">
        <v>6.0010000000000003</v>
      </c>
      <c r="B11" s="14">
        <v>3.5185139400000001</v>
      </c>
      <c r="C11" s="14">
        <f t="shared" si="0"/>
        <v>3.8858500068427553</v>
      </c>
      <c r="D11" s="14">
        <f t="shared" si="1"/>
        <v>0.13493578600350511</v>
      </c>
      <c r="F11" s="7" t="s">
        <v>40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x14ac:dyDescent="0.2">
      <c r="A12" s="14">
        <v>8.0009999999999994</v>
      </c>
      <c r="B12" s="14">
        <v>3.7781512500000001</v>
      </c>
      <c r="C12" s="14">
        <f t="shared" si="0"/>
        <v>3.4226759496564378</v>
      </c>
      <c r="D12" s="14">
        <f t="shared" si="1"/>
        <v>0.12636268915434576</v>
      </c>
      <c r="F12" s="23" t="s">
        <v>51</v>
      </c>
      <c r="G12" s="23"/>
      <c r="H12" s="23"/>
      <c r="I12" s="23"/>
      <c r="J12" s="23"/>
      <c r="K12" s="23"/>
      <c r="L12" s="2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x14ac:dyDescent="0.2">
      <c r="A13" s="14">
        <v>10.000999999999999</v>
      </c>
      <c r="B13" s="14">
        <v>3.1139433520000002</v>
      </c>
      <c r="C13" s="14">
        <f t="shared" si="0"/>
        <v>2.970832713594155</v>
      </c>
      <c r="D13" s="14">
        <f t="shared" si="1"/>
        <v>2.048065482492856E-2</v>
      </c>
      <c r="F13" s="23"/>
      <c r="G13" s="23"/>
      <c r="H13" s="23"/>
      <c r="I13" s="23"/>
      <c r="J13" s="23"/>
      <c r="K13" s="23"/>
      <c r="L13" s="23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x14ac:dyDescent="0.2">
      <c r="A14" s="14">
        <v>1.5E-3</v>
      </c>
      <c r="B14" s="14">
        <v>8.0413926849999999</v>
      </c>
      <c r="C14" s="14">
        <f t="shared" si="0"/>
        <v>7.9642573545580309</v>
      </c>
      <c r="D14" s="14">
        <f t="shared" si="1"/>
        <v>5.9498592023917614E-3</v>
      </c>
      <c r="F14" s="23"/>
      <c r="G14" s="23"/>
      <c r="H14" s="23"/>
      <c r="I14" s="23"/>
      <c r="J14" s="23"/>
      <c r="K14" s="23"/>
      <c r="L14" s="23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x14ac:dyDescent="0.2">
      <c r="A15" s="14">
        <v>2.0015000000000001</v>
      </c>
      <c r="B15" s="14">
        <v>5.6720978579999999</v>
      </c>
      <c r="C15" s="14">
        <f t="shared" si="0"/>
        <v>6.1062359485150557</v>
      </c>
      <c r="D15" s="14">
        <f t="shared" si="1"/>
        <v>0.1884758816360588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x14ac:dyDescent="0.2">
      <c r="A16" s="14">
        <v>4.0015000000000001</v>
      </c>
      <c r="B16" s="14">
        <v>4.5682017239999997</v>
      </c>
      <c r="C16" s="14">
        <f t="shared" si="0"/>
        <v>4.5711358273638751</v>
      </c>
      <c r="D16" s="14">
        <f t="shared" si="1"/>
        <v>8.6089625499052373E-6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x14ac:dyDescent="0.2">
      <c r="A17" s="14">
        <v>6.0015000000000001</v>
      </c>
      <c r="B17" s="14">
        <v>3.698970004</v>
      </c>
      <c r="C17" s="14">
        <f t="shared" si="0"/>
        <v>3.8857272479918983</v>
      </c>
      <c r="D17" s="14">
        <f t="shared" si="1"/>
        <v>3.4878268183449433E-2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x14ac:dyDescent="0.2">
      <c r="A18" s="14">
        <v>8.0015000000000001</v>
      </c>
      <c r="B18" s="14">
        <v>3.2304489209999998</v>
      </c>
      <c r="C18" s="14">
        <f t="shared" si="0"/>
        <v>3.4225627194171757</v>
      </c>
      <c r="D18" s="14">
        <f t="shared" si="1"/>
        <v>3.6907711542275297E-2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x14ac:dyDescent="0.2">
      <c r="A19" s="14">
        <v>10.0015</v>
      </c>
      <c r="B19" s="14">
        <v>2.4771212550000001</v>
      </c>
      <c r="C19" s="14">
        <f t="shared" si="0"/>
        <v>2.9707198503121646</v>
      </c>
      <c r="D19" s="14">
        <f t="shared" si="1"/>
        <v>0.24363957329414188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x14ac:dyDescent="0.2">
      <c r="A20" s="14">
        <v>1.6000000000000001E-3</v>
      </c>
      <c r="B20" s="14">
        <v>8.0248050000000006</v>
      </c>
      <c r="C20" s="14">
        <f t="shared" si="0"/>
        <v>7.964163583873697</v>
      </c>
      <c r="D20" s="14">
        <f t="shared" si="1"/>
        <v>3.6773813498035121E-3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x14ac:dyDescent="0.2">
      <c r="A21" s="14">
        <v>2.0015999999999998</v>
      </c>
      <c r="B21" s="14">
        <v>5.9358449999999996</v>
      </c>
      <c r="C21" s="14">
        <f t="shared" si="0"/>
        <v>6.1061453840737645</v>
      </c>
      <c r="D21" s="14">
        <f t="shared" si="1"/>
        <v>2.9002220815671841E-2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x14ac:dyDescent="0.2">
      <c r="A22" s="14">
        <v>4.0015999999999998</v>
      </c>
      <c r="B22" s="14">
        <v>4.5045700000000002</v>
      </c>
      <c r="C22" s="14">
        <f t="shared" si="0"/>
        <v>4.5710823883385476</v>
      </c>
      <c r="D22" s="14">
        <f t="shared" si="1"/>
        <v>4.4238978024977423E-3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x14ac:dyDescent="0.2">
      <c r="A23" s="14">
        <v>6.0015999999999998</v>
      </c>
      <c r="B23" s="14">
        <v>3.375702</v>
      </c>
      <c r="C23" s="14">
        <f t="shared" si="0"/>
        <v>3.8857026971710216</v>
      </c>
      <c r="D23" s="14">
        <f t="shared" si="1"/>
        <v>0.26010071111492805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x14ac:dyDescent="0.2">
      <c r="A24" s="14">
        <v>8.0015999999999998</v>
      </c>
      <c r="B24" s="14">
        <v>2.751757</v>
      </c>
      <c r="C24" s="14">
        <f t="shared" si="0"/>
        <v>3.4225400734068474</v>
      </c>
      <c r="D24" s="14">
        <f t="shared" si="1"/>
        <v>0.44994993156913604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x14ac:dyDescent="0.2">
      <c r="A25" s="14">
        <v>10.0016</v>
      </c>
      <c r="B25" s="14">
        <v>2.8890760000000002</v>
      </c>
      <c r="C25" s="14">
        <f t="shared" si="0"/>
        <v>2.970697277657175</v>
      </c>
      <c r="D25" s="14">
        <f t="shared" si="1"/>
        <v>6.6620329663896142E-3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x14ac:dyDescent="0.2">
      <c r="A26" s="14">
        <v>1.7999999999999999E-2</v>
      </c>
      <c r="B26" s="14">
        <v>7.9226080000000003</v>
      </c>
      <c r="C26" s="14">
        <f t="shared" si="0"/>
        <v>7.9487854844946666</v>
      </c>
      <c r="D26" s="14">
        <f t="shared" si="1"/>
        <v>6.852606944684936E-4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x14ac:dyDescent="0.2">
      <c r="A27" s="14">
        <v>2.0179999999999998</v>
      </c>
      <c r="B27" s="14">
        <v>5.346158</v>
      </c>
      <c r="C27" s="14">
        <f t="shared" si="0"/>
        <v>6.0912999426822028</v>
      </c>
      <c r="D27" s="14">
        <f t="shared" si="1"/>
        <v>0.55523651474420721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x14ac:dyDescent="0.2">
      <c r="A28" s="14">
        <v>4.0179999999999998</v>
      </c>
      <c r="B28" s="14">
        <v>3.9068849999999999</v>
      </c>
      <c r="C28" s="14">
        <f t="shared" si="0"/>
        <v>4.5623572526885372</v>
      </c>
      <c r="D28" s="14">
        <f t="shared" si="1"/>
        <v>0.42964387404458565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x14ac:dyDescent="0.2">
      <c r="A29" s="14">
        <v>6.0179999999999998</v>
      </c>
      <c r="B29" s="14">
        <v>3.6895560000000001</v>
      </c>
      <c r="C29" s="14">
        <f t="shared" si="0"/>
        <v>3.8816806064562757</v>
      </c>
      <c r="D29" s="14">
        <f t="shared" si="1"/>
        <v>3.6911864405978781E-2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x14ac:dyDescent="0.2">
      <c r="A30" s="14">
        <v>8.0180000000000007</v>
      </c>
      <c r="B30" s="14">
        <v>3.591065</v>
      </c>
      <c r="C30" s="14">
        <f t="shared" si="0"/>
        <v>3.4188262953848492</v>
      </c>
      <c r="D30" s="14">
        <f t="shared" si="1"/>
        <v>2.9666171367505163E-2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x14ac:dyDescent="0.2">
      <c r="A31" s="14">
        <v>10.018000000000001</v>
      </c>
      <c r="B31" s="14">
        <v>2.9225490000000001</v>
      </c>
      <c r="C31" s="14">
        <f t="shared" si="0"/>
        <v>2.9669953685296662</v>
      </c>
      <c r="D31" s="14">
        <f t="shared" si="1"/>
        <v>1.9754796754748935E-3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x14ac:dyDescent="0.2">
      <c r="A32" s="14">
        <v>2E-3</v>
      </c>
      <c r="B32" s="14">
        <v>8.0275949999999998</v>
      </c>
      <c r="C32" s="14">
        <f t="shared" si="0"/>
        <v>7.9637885013509218</v>
      </c>
      <c r="D32" s="14">
        <f t="shared" si="1"/>
        <v>4.0712692698547997E-3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x14ac:dyDescent="0.2">
      <c r="A33" s="14">
        <v>2.0019999999999998</v>
      </c>
      <c r="B33" s="14">
        <v>6.1766779999999999</v>
      </c>
      <c r="C33" s="14">
        <f t="shared" si="0"/>
        <v>6.1057831315344195</v>
      </c>
      <c r="D33" s="14">
        <f t="shared" si="1"/>
        <v>5.026082374751939E-3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 spans="1:52" x14ac:dyDescent="0.2">
      <c r="A34" s="14">
        <v>4.0019999999999998</v>
      </c>
      <c r="B34" s="14">
        <v>4.9468439999999996</v>
      </c>
      <c r="C34" s="14">
        <f t="shared" si="0"/>
        <v>4.5708686609966307</v>
      </c>
      <c r="D34" s="14">
        <f t="shared" si="1"/>
        <v>0.14135745553869816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x14ac:dyDescent="0.2">
      <c r="A35" s="14">
        <v>6.0019999999999998</v>
      </c>
      <c r="B35" s="14">
        <v>3.8395049999999999</v>
      </c>
      <c r="C35" s="14">
        <f t="shared" si="0"/>
        <v>3.8856044970501893</v>
      </c>
      <c r="D35" s="14">
        <f t="shared" si="1"/>
        <v>2.1251636282804158E-3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x14ac:dyDescent="0.2">
      <c r="A36" s="14">
        <v>8.0020000000000007</v>
      </c>
      <c r="B36" s="14">
        <v>3.6793279999999999</v>
      </c>
      <c r="C36" s="14">
        <f t="shared" si="0"/>
        <v>3.4224494894905462</v>
      </c>
      <c r="D36" s="14">
        <f t="shared" si="1"/>
        <v>6.5986569161555542E-2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x14ac:dyDescent="0.2">
      <c r="A37" s="14">
        <v>10.002000000000001</v>
      </c>
      <c r="B37" s="14">
        <v>2.984264</v>
      </c>
      <c r="C37" s="14">
        <f t="shared" si="0"/>
        <v>2.9706069870419043</v>
      </c>
      <c r="D37" s="14">
        <f t="shared" si="1"/>
        <v>1.8651400293759489E-4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x14ac:dyDescent="0.2">
      <c r="A38" s="5" t="s">
        <v>15</v>
      </c>
      <c r="D38" s="8">
        <f>SUM(D2:D37)</f>
        <v>4.7524229478456821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x14ac:dyDescent="0.2"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</row>
    <row r="40" spans="1:52" x14ac:dyDescent="0.2"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x14ac:dyDescent="0.2">
      <c r="A41" s="8">
        <v>0</v>
      </c>
      <c r="C41" s="13">
        <f>$G$5+LOG10($G$2*EXP(-$G$3*A41)+(1-$G$2)*EXP(-$G$4*A41))</f>
        <v>7.9656639173949682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x14ac:dyDescent="0.2">
      <c r="A42" s="8">
        <v>0.10018000000000001</v>
      </c>
      <c r="C42" s="13">
        <f t="shared" ref="C42:C105" si="2">$G$5+LOG10($G$2*EXP(-$G$3*A42)+(1-$G$2)*EXP(-$G$4*A42))</f>
        <v>7.8717354614544908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x14ac:dyDescent="0.2">
      <c r="A43" s="8">
        <v>0.20036000000000001</v>
      </c>
      <c r="C43" s="13">
        <f t="shared" si="2"/>
        <v>7.7778323595869328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x14ac:dyDescent="0.2">
      <c r="A44" s="8">
        <v>0.30054000000000003</v>
      </c>
      <c r="C44" s="13">
        <f t="shared" si="2"/>
        <v>7.68395912328271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2" x14ac:dyDescent="0.2">
      <c r="A45" s="8">
        <v>0.40072000000000002</v>
      </c>
      <c r="C45" s="13">
        <f t="shared" si="2"/>
        <v>7.590121061934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1:52" x14ac:dyDescent="0.2">
      <c r="A46" s="8">
        <v>0.50090000000000001</v>
      </c>
      <c r="C46" s="13">
        <f t="shared" si="2"/>
        <v>7.4963244220626111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</row>
    <row r="47" spans="1:52" x14ac:dyDescent="0.2">
      <c r="A47" s="8">
        <v>0.60108000000000006</v>
      </c>
      <c r="C47" s="13">
        <f t="shared" si="2"/>
        <v>7.4025765501096172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</row>
    <row r="48" spans="1:52" x14ac:dyDescent="0.2">
      <c r="A48" s="8">
        <v>0.70126000000000011</v>
      </c>
      <c r="C48" s="13">
        <f t="shared" si="2"/>
        <v>7.3088860824892405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</row>
    <row r="49" spans="1:52" x14ac:dyDescent="0.2">
      <c r="A49" s="8">
        <v>0.80144000000000015</v>
      </c>
      <c r="C49" s="13">
        <f t="shared" si="2"/>
        <v>7.2152631670788043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</row>
    <row r="50" spans="1:52" x14ac:dyDescent="0.2">
      <c r="A50" s="8">
        <v>0.9016200000000002</v>
      </c>
      <c r="C50" s="13">
        <f t="shared" si="2"/>
        <v>7.1217197207989109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</row>
    <row r="51" spans="1:52" x14ac:dyDescent="0.2">
      <c r="A51" s="8">
        <v>1.0018000000000002</v>
      </c>
      <c r="C51" s="13">
        <f t="shared" si="2"/>
        <v>7.0282697284102866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</row>
    <row r="52" spans="1:52" x14ac:dyDescent="0.2">
      <c r="A52" s="8">
        <v>1.0690999999999999</v>
      </c>
      <c r="C52" s="13">
        <f t="shared" si="2"/>
        <v>6.9655514544460999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</row>
    <row r="53" spans="1:52" x14ac:dyDescent="0.2">
      <c r="A53" s="8">
        <v>1.2021600000000001</v>
      </c>
      <c r="C53" s="13">
        <f t="shared" si="2"/>
        <v>6.8417185096076159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</row>
    <row r="54" spans="1:52" x14ac:dyDescent="0.2">
      <c r="A54" s="8">
        <v>1.3023400000000001</v>
      </c>
      <c r="C54" s="13">
        <f t="shared" si="2"/>
        <v>6.7486589713325351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</row>
    <row r="55" spans="1:52" x14ac:dyDescent="0.2">
      <c r="A55" s="8">
        <v>1.40252</v>
      </c>
      <c r="C55" s="13">
        <f t="shared" si="2"/>
        <v>6.6557772416812666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</row>
    <row r="56" spans="1:52" x14ac:dyDescent="0.2">
      <c r="A56" s="8">
        <v>1.5026999999999999</v>
      </c>
      <c r="C56" s="13">
        <f t="shared" si="2"/>
        <v>6.5631039707092116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x14ac:dyDescent="0.2">
      <c r="A57" s="8">
        <v>1.6028799999999999</v>
      </c>
      <c r="C57" s="13">
        <f t="shared" si="2"/>
        <v>6.4706748559058589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x14ac:dyDescent="0.2">
      <c r="A58" s="8">
        <v>1.7030599999999998</v>
      </c>
      <c r="C58" s="13">
        <f t="shared" si="2"/>
        <v>6.3785313845152682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x14ac:dyDescent="0.2">
      <c r="A59" s="8">
        <v>1.8032399999999997</v>
      </c>
      <c r="C59" s="13">
        <f t="shared" si="2"/>
        <v>6.2867216514894109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x14ac:dyDescent="0.2">
      <c r="A60" s="8">
        <v>1.9034199999999997</v>
      </c>
      <c r="C60" s="13">
        <f t="shared" si="2"/>
        <v>6.1953012475300513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x14ac:dyDescent="0.2">
      <c r="A61" s="8">
        <v>2.0035999999999996</v>
      </c>
      <c r="C61" s="13">
        <f t="shared" si="2"/>
        <v>6.104334205077361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x14ac:dyDescent="0.2">
      <c r="A62" s="8">
        <v>2.1037799999999995</v>
      </c>
      <c r="C62" s="13">
        <f t="shared" si="2"/>
        <v>6.013893981128267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x14ac:dyDescent="0.2">
      <c r="A63" s="8">
        <v>2.2039599999999995</v>
      </c>
      <c r="C63" s="13">
        <f t="shared" si="2"/>
        <v>5.924064444007489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x14ac:dyDescent="0.2">
      <c r="A64" s="8">
        <v>2.3041399999999994</v>
      </c>
      <c r="C64" s="13">
        <f t="shared" si="2"/>
        <v>5.8349408163951733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x14ac:dyDescent="0.2">
      <c r="A65" s="8">
        <v>2.4043199999999993</v>
      </c>
      <c r="C65" s="13">
        <f t="shared" si="2"/>
        <v>5.7466305090487406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x14ac:dyDescent="0.2">
      <c r="A66" s="8">
        <v>2.5044999999999993</v>
      </c>
      <c r="C66" s="13">
        <f t="shared" si="2"/>
        <v>5.6592537592571057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x14ac:dyDescent="0.2">
      <c r="A67" s="8">
        <v>2.6046799999999992</v>
      </c>
      <c r="C67" s="13">
        <f t="shared" si="2"/>
        <v>5.5729439664237521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x14ac:dyDescent="0.2">
      <c r="A68" s="8">
        <v>2.7048599999999992</v>
      </c>
      <c r="C68" s="13">
        <f t="shared" si="2"/>
        <v>5.4878475966630802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x14ac:dyDescent="0.2">
      <c r="A69" s="8">
        <v>2.8050399999999991</v>
      </c>
      <c r="C69" s="13">
        <f t="shared" si="2"/>
        <v>5.4041235126263665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x14ac:dyDescent="0.2">
      <c r="A70" s="8">
        <v>2.905219999999999</v>
      </c>
      <c r="C70" s="13">
        <f t="shared" si="2"/>
        <v>5.3219415790984872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x14ac:dyDescent="0.2">
      <c r="A71" s="8">
        <v>3.005399999999999</v>
      </c>
      <c r="C71" s="13">
        <f t="shared" si="2"/>
        <v>5.241480405546012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x14ac:dyDescent="0.2">
      <c r="A72" s="8">
        <v>3.1055799999999989</v>
      </c>
      <c r="C72" s="13">
        <f t="shared" si="2"/>
        <v>5.1629241204178538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x14ac:dyDescent="0.2">
      <c r="A73" s="8">
        <v>3.2057599999999988</v>
      </c>
      <c r="C73" s="13">
        <f t="shared" si="2"/>
        <v>5.0864581340580362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x14ac:dyDescent="0.2">
      <c r="A74" s="8">
        <v>3.3059399999999988</v>
      </c>
      <c r="C74" s="13">
        <f t="shared" si="2"/>
        <v>5.0122639395777568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x14ac:dyDescent="0.2">
      <c r="A75" s="8">
        <v>3.4061199999999987</v>
      </c>
      <c r="C75" s="13">
        <f t="shared" si="2"/>
        <v>4.9405131198989398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x14ac:dyDescent="0.2">
      <c r="A76" s="8">
        <v>3.5062999999999986</v>
      </c>
      <c r="C76" s="13">
        <f t="shared" si="2"/>
        <v>4.8713608622563571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x14ac:dyDescent="0.2">
      <c r="A77" s="8">
        <v>3.6064799999999986</v>
      </c>
      <c r="C77" s="13">
        <f t="shared" si="2"/>
        <v>4.8049394080725492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 x14ac:dyDescent="0.2">
      <c r="A78" s="8">
        <v>3.7066599999999985</v>
      </c>
      <c r="C78" s="13">
        <f t="shared" si="2"/>
        <v>4.7413519596210003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</row>
    <row r="79" spans="1:52" x14ac:dyDescent="0.2">
      <c r="A79" s="8">
        <v>3.8068399999999984</v>
      </c>
      <c r="C79" s="13">
        <f t="shared" si="2"/>
        <v>4.680667598299717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  <row r="80" spans="1:52" x14ac:dyDescent="0.2">
      <c r="A80" s="8">
        <v>3.9070199999999984</v>
      </c>
      <c r="C80" s="13">
        <f t="shared" si="2"/>
        <v>4.622917723397193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</row>
    <row r="81" spans="1:52" x14ac:dyDescent="0.2">
      <c r="A81" s="8">
        <v>4.0071999999999983</v>
      </c>
      <c r="C81" s="13">
        <f t="shared" si="2"/>
        <v>4.5680943911467278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</row>
    <row r="82" spans="1:52" x14ac:dyDescent="0.2">
      <c r="A82" s="8">
        <v>4.1073799999999983</v>
      </c>
      <c r="C82" s="13">
        <f t="shared" si="2"/>
        <v>4.5161507374275338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52" x14ac:dyDescent="0.2">
      <c r="A83" s="8">
        <v>4.2075599999999982</v>
      </c>
      <c r="C83" s="13">
        <f t="shared" si="2"/>
        <v>4.4670034370813072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</row>
    <row r="84" spans="1:52" x14ac:dyDescent="0.2">
      <c r="A84" s="8">
        <v>4.3077399999999981</v>
      </c>
      <c r="C84" s="13">
        <f t="shared" si="2"/>
        <v>4.4205369312165983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</row>
    <row r="85" spans="1:52" x14ac:dyDescent="0.2">
      <c r="A85" s="8">
        <v>4.4079199999999981</v>
      </c>
      <c r="C85" s="13">
        <f t="shared" si="2"/>
        <v>4.3766089813676032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</row>
    <row r="86" spans="1:52" x14ac:dyDescent="0.2">
      <c r="A86" s="8">
        <v>4.508099999999998</v>
      </c>
      <c r="C86" s="13">
        <f t="shared" si="2"/>
        <v>4.3350570129518351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 spans="1:52" x14ac:dyDescent="0.2">
      <c r="A87" s="8">
        <v>4.6082799999999979</v>
      </c>
      <c r="C87" s="13">
        <f t="shared" si="2"/>
        <v>4.2957046979082829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 x14ac:dyDescent="0.2">
      <c r="A88" s="8">
        <v>4.7084599999999979</v>
      </c>
      <c r="C88" s="13">
        <f t="shared" si="2"/>
        <v>4.2583682869077553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52" x14ac:dyDescent="0.2">
      <c r="A89" s="8">
        <v>4.8086399999999978</v>
      </c>
      <c r="C89" s="13">
        <f t="shared" si="2"/>
        <v>4.222862311737444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 spans="1:52" x14ac:dyDescent="0.2">
      <c r="A90" s="8">
        <v>4.9088199999999977</v>
      </c>
      <c r="C90" s="13">
        <f t="shared" si="2"/>
        <v>4.1890044106445892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</row>
    <row r="91" spans="1:52" x14ac:dyDescent="0.2">
      <c r="A91" s="8">
        <v>5.0089999999999977</v>
      </c>
      <c r="C91" s="13">
        <f t="shared" si="2"/>
        <v>4.1566191588117576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 spans="1:52" x14ac:dyDescent="0.2">
      <c r="A92" s="8">
        <v>5.1091799999999976</v>
      </c>
      <c r="C92" s="13">
        <f t="shared" si="2"/>
        <v>4.1255408953689265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 x14ac:dyDescent="0.2">
      <c r="A93" s="8">
        <v>5.2093599999999975</v>
      </c>
      <c r="C93" s="13">
        <f t="shared" si="2"/>
        <v>4.0956156186901849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 spans="1:52" x14ac:dyDescent="0.2">
      <c r="A94" s="8">
        <v>5.3095399999999975</v>
      </c>
      <c r="C94" s="13">
        <f t="shared" si="2"/>
        <v>4.0667020718551834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</row>
    <row r="95" spans="1:52" x14ac:dyDescent="0.2">
      <c r="A95" s="8">
        <v>5.4097199999999974</v>
      </c>
      <c r="C95" s="13">
        <f t="shared" si="2"/>
        <v>4.0386721637676084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</row>
    <row r="96" spans="1:52" x14ac:dyDescent="0.2">
      <c r="A96" s="8">
        <v>5.5098999999999974</v>
      </c>
      <c r="C96" s="13">
        <f t="shared" si="2"/>
        <v>4.0114108746937225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</row>
    <row r="97" spans="1:52" x14ac:dyDescent="0.2">
      <c r="A97" s="8">
        <v>5.6100799999999973</v>
      </c>
      <c r="C97" s="13">
        <f t="shared" si="2"/>
        <v>3.9848157845851513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</row>
    <row r="98" spans="1:52" x14ac:dyDescent="0.2">
      <c r="A98" s="8">
        <v>5.7102599999999972</v>
      </c>
      <c r="C98" s="13">
        <f t="shared" si="2"/>
        <v>3.9587963443948553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</row>
    <row r="99" spans="1:52" x14ac:dyDescent="0.2">
      <c r="A99" s="8">
        <v>5.8104399999999972</v>
      </c>
      <c r="C99" s="13">
        <f t="shared" si="2"/>
        <v>3.9332729892624982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 spans="1:52" x14ac:dyDescent="0.2">
      <c r="A100" s="8">
        <v>5.9106199999999971</v>
      </c>
      <c r="C100" s="13">
        <f t="shared" si="2"/>
        <v>3.9081761710856302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1:52" x14ac:dyDescent="0.2">
      <c r="A101" s="8">
        <v>6.010799999999997</v>
      </c>
      <c r="C101" s="13">
        <f t="shared" si="2"/>
        <v>3.8834453685074379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1:52" x14ac:dyDescent="0.2">
      <c r="A102" s="8">
        <v>6.110979999999997</v>
      </c>
      <c r="C102" s="8">
        <f t="shared" si="2"/>
        <v>3.8590281156828334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1:52" x14ac:dyDescent="0.2">
      <c r="A103" s="8">
        <v>6.2111599999999969</v>
      </c>
      <c r="C103" s="8">
        <f t="shared" si="2"/>
        <v>3.834879077614417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1:52" x14ac:dyDescent="0.2">
      <c r="A104" s="8">
        <v>6.3113399999999968</v>
      </c>
      <c r="C104" s="8">
        <f t="shared" si="2"/>
        <v>3.8109591892528281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1:52" x14ac:dyDescent="0.2">
      <c r="A105" s="8">
        <v>6.4115199999999968</v>
      </c>
      <c r="C105" s="8">
        <f t="shared" si="2"/>
        <v>3.787234867589433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1:52" x14ac:dyDescent="0.2">
      <c r="A106" s="8">
        <v>6.5116999999999967</v>
      </c>
      <c r="C106" s="8">
        <f t="shared" ref="C106:C141" si="3">$G$5+LOG10($G$2*EXP(-$G$3*A106)+(1-$G$2)*EXP(-$G$4*A106))</f>
        <v>3.7636773002031445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1:52" x14ac:dyDescent="0.2">
      <c r="A107" s="8">
        <v>6.6118799999999966</v>
      </c>
      <c r="C107" s="8">
        <f t="shared" si="3"/>
        <v>3.7402618097206446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1:52" x14ac:dyDescent="0.2">
      <c r="A108" s="8">
        <v>6.7120599999999966</v>
      </c>
      <c r="C108" s="8">
        <f t="shared" si="3"/>
        <v>3.716967291011243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1:52" x14ac:dyDescent="0.2">
      <c r="A109" s="8">
        <v>6.8122399999999965</v>
      </c>
      <c r="C109" s="8">
        <f t="shared" si="3"/>
        <v>3.6937757163223779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1:52" x14ac:dyDescent="0.2">
      <c r="A110" s="8">
        <v>6.9124199999999965</v>
      </c>
      <c r="C110" s="8">
        <f t="shared" si="3"/>
        <v>3.6706717026903943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1:52" x14ac:dyDescent="0.2">
      <c r="A111" s="8">
        <v>7.0125999999999964</v>
      </c>
      <c r="C111" s="8">
        <f t="shared" si="3"/>
        <v>3.6476421356137516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1:52" x14ac:dyDescent="0.2">
      <c r="A112" s="8">
        <v>7.1127799999999963</v>
      </c>
      <c r="C112" s="8">
        <f t="shared" si="3"/>
        <v>3.6246758429837787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1:52" x14ac:dyDescent="0.2">
      <c r="A113" s="8">
        <v>7.2129599999999963</v>
      </c>
      <c r="C113" s="8">
        <f t="shared" si="3"/>
        <v>3.6017633135061207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1:52" x14ac:dyDescent="0.2">
      <c r="A114" s="8">
        <v>7.3131399999999962</v>
      </c>
      <c r="C114" s="8">
        <f t="shared" si="3"/>
        <v>3.5788964542226749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1:52" x14ac:dyDescent="0.2">
      <c r="A115" s="8">
        <v>7.4133199999999961</v>
      </c>
      <c r="C115" s="8">
        <f t="shared" si="3"/>
        <v>3.5560683821943275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1:52" x14ac:dyDescent="0.2">
      <c r="A116" s="8">
        <v>7.5134999999999961</v>
      </c>
      <c r="C116" s="8">
        <f t="shared" si="3"/>
        <v>3.533273245884649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1:52" x14ac:dyDescent="0.2">
      <c r="A117" s="8">
        <v>7.613679999999996</v>
      </c>
      <c r="C117" s="8">
        <f t="shared" si="3"/>
        <v>3.5105060722639019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1:52" x14ac:dyDescent="0.2">
      <c r="A118" s="8">
        <v>7.7138599999999959</v>
      </c>
      <c r="C118" s="8">
        <f t="shared" si="3"/>
        <v>3.4877626361126302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1:52" x14ac:dyDescent="0.2">
      <c r="A119" s="8">
        <v>7.8140399999999959</v>
      </c>
      <c r="C119" s="8">
        <f t="shared" si="3"/>
        <v>3.4650393484332644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1:52" x14ac:dyDescent="0.2">
      <c r="A120" s="8">
        <v>7.9142199999999958</v>
      </c>
      <c r="C120" s="8">
        <f t="shared" si="3"/>
        <v>3.4423331612709287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1:52" x14ac:dyDescent="0.2">
      <c r="A121" s="8">
        <v>8.0143999999999966</v>
      </c>
      <c r="C121" s="8">
        <f t="shared" si="3"/>
        <v>3.4196414865987341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1:52" x14ac:dyDescent="0.2">
      <c r="A122" s="8">
        <v>8.1145799999999966</v>
      </c>
      <c r="C122" s="8">
        <f t="shared" si="3"/>
        <v>3.3969621272383899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1:52" x14ac:dyDescent="0.2">
      <c r="A123" s="8">
        <v>8.2147599999999965</v>
      </c>
      <c r="C123" s="8">
        <f t="shared" si="3"/>
        <v>3.3742932180657901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1:52" x14ac:dyDescent="0.2">
      <c r="A124" s="8">
        <v>8.3149399999999964</v>
      </c>
      <c r="C124" s="8">
        <f t="shared" si="3"/>
        <v>3.3516331759957296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1:52" x14ac:dyDescent="0.2">
      <c r="A125" s="8">
        <v>8.4151199999999964</v>
      </c>
      <c r="C125" s="8">
        <f t="shared" si="3"/>
        <v>3.3289806574532026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1:52" x14ac:dyDescent="0.2">
      <c r="A126" s="8">
        <v>8.5152999999999963</v>
      </c>
      <c r="C126" s="8">
        <f t="shared" si="3"/>
        <v>3.3063345222238159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1:52" x14ac:dyDescent="0.2">
      <c r="A127" s="8">
        <v>8.6154799999999963</v>
      </c>
      <c r="C127" s="8">
        <f t="shared" si="3"/>
        <v>3.2836938027359945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1:52" x14ac:dyDescent="0.2">
      <c r="A128" s="8">
        <v>8.7156599999999962</v>
      </c>
      <c r="C128" s="8">
        <f t="shared" si="3"/>
        <v>3.2610576779656189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1:52" x14ac:dyDescent="0.2">
      <c r="A129" s="8">
        <v>8.8158399999999961</v>
      </c>
      <c r="C129" s="8">
        <f t="shared" si="3"/>
        <v>3.2384254512724384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1:52" x14ac:dyDescent="0.2">
      <c r="A130" s="8">
        <v>8.9160199999999961</v>
      </c>
      <c r="C130" s="8">
        <f t="shared" si="3"/>
        <v>3.2157965315793895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1:52" x14ac:dyDescent="0.2">
      <c r="A131" s="8">
        <v>9.016199999999996</v>
      </c>
      <c r="C131" s="8">
        <f t="shared" si="3"/>
        <v>3.1931704173931701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1:52" x14ac:dyDescent="0.2">
      <c r="A132" s="8">
        <v>9.1163799999999959</v>
      </c>
      <c r="C132" s="8">
        <f t="shared" si="3"/>
        <v>3.1705466832389666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1:52" x14ac:dyDescent="0.2">
      <c r="A133" s="8">
        <v>9.2165599999999959</v>
      </c>
      <c r="C133" s="8">
        <f t="shared" si="3"/>
        <v>3.1479249681459311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1:52" x14ac:dyDescent="0.2">
      <c r="A134" s="8">
        <v>9.3167399999999958</v>
      </c>
      <c r="C134" s="8">
        <f t="shared" si="3"/>
        <v>3.1253049658743235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1:52" x14ac:dyDescent="0.2">
      <c r="A135" s="8">
        <v>9.4169199999999957</v>
      </c>
      <c r="C135" s="8">
        <f t="shared" si="3"/>
        <v>3.1026864166215704</v>
      </c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1:52" x14ac:dyDescent="0.2">
      <c r="A136" s="8">
        <v>9.5170999999999957</v>
      </c>
      <c r="C136" s="8">
        <f t="shared" si="3"/>
        <v>3.0800690999839251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1:52" x14ac:dyDescent="0.2">
      <c r="A137" s="8">
        <v>9.6172799999999956</v>
      </c>
      <c r="C137" s="8">
        <f t="shared" si="3"/>
        <v>3.0574528289839993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1:52" x14ac:dyDescent="0.2">
      <c r="A138" s="8">
        <v>9.7174599999999955</v>
      </c>
      <c r="C138" s="8">
        <f t="shared" si="3"/>
        <v>3.0348374450030082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1:52" x14ac:dyDescent="0.2">
      <c r="A139" s="8">
        <v>9.8176399999999955</v>
      </c>
      <c r="C139" s="8">
        <f t="shared" si="3"/>
        <v>3.0122228134808653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1:52" x14ac:dyDescent="0.2">
      <c r="A140" s="8">
        <v>9.9178199999999954</v>
      </c>
      <c r="C140" s="8">
        <f t="shared" si="3"/>
        <v>2.989608820267919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1:52" x14ac:dyDescent="0.2">
      <c r="A141" s="8">
        <v>10.017999999999995</v>
      </c>
      <c r="C141" s="8">
        <f t="shared" si="3"/>
        <v>2.9669953685296671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</sheetData>
  <mergeCells count="1">
    <mergeCell ref="F12:L1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="90" zoomScaleNormal="90" workbookViewId="0"/>
  </sheetViews>
  <sheetFormatPr defaultRowHeight="12.75" x14ac:dyDescent="0.2"/>
  <cols>
    <col min="1" max="1" width="10.42578125" style="20" bestFit="1" customWidth="1"/>
    <col min="2" max="2" width="9.140625" style="8"/>
    <col min="3" max="3" width="12.140625" style="8" bestFit="1" customWidth="1"/>
    <col min="4" max="5" width="9.28515625" style="6" bestFit="1" customWidth="1"/>
    <col min="6" max="9" width="9.140625" style="6"/>
    <col min="10" max="16384" width="9.140625" style="1"/>
  </cols>
  <sheetData>
    <row r="1" spans="1:5" x14ac:dyDescent="0.2">
      <c r="A1" s="20" t="s">
        <v>11</v>
      </c>
      <c r="B1" s="8" t="s">
        <v>0</v>
      </c>
      <c r="C1" s="8" t="s">
        <v>1</v>
      </c>
      <c r="D1" s="6" t="s">
        <v>2</v>
      </c>
      <c r="E1" s="6" t="s">
        <v>10</v>
      </c>
    </row>
    <row r="2" spans="1:5" x14ac:dyDescent="0.2">
      <c r="A2" s="20">
        <v>13121</v>
      </c>
      <c r="B2" s="8" t="s">
        <v>3</v>
      </c>
      <c r="C2" s="8" t="s">
        <v>4</v>
      </c>
      <c r="D2" s="6">
        <v>0</v>
      </c>
      <c r="E2" s="6">
        <v>8.0413926849999999</v>
      </c>
    </row>
    <row r="3" spans="1:5" x14ac:dyDescent="0.2">
      <c r="A3" s="20">
        <v>13121</v>
      </c>
      <c r="B3" s="8" t="s">
        <v>3</v>
      </c>
      <c r="C3" s="8" t="s">
        <v>4</v>
      </c>
      <c r="D3" s="6">
        <v>2</v>
      </c>
      <c r="E3" s="6">
        <v>6.8450980399999999</v>
      </c>
    </row>
    <row r="4" spans="1:5" x14ac:dyDescent="0.2">
      <c r="A4" s="20">
        <v>13121</v>
      </c>
      <c r="B4" s="8" t="s">
        <v>3</v>
      </c>
      <c r="C4" s="8" t="s">
        <v>4</v>
      </c>
      <c r="D4" s="6">
        <v>4</v>
      </c>
      <c r="E4" s="6">
        <v>5.2855573089999996</v>
      </c>
    </row>
    <row r="5" spans="1:5" x14ac:dyDescent="0.2">
      <c r="A5" s="20">
        <v>13121</v>
      </c>
      <c r="B5" s="8" t="s">
        <v>3</v>
      </c>
      <c r="C5" s="8" t="s">
        <v>4</v>
      </c>
      <c r="D5" s="6">
        <v>6</v>
      </c>
      <c r="E5" s="6">
        <v>4.3010299959999996</v>
      </c>
    </row>
    <row r="6" spans="1:5" x14ac:dyDescent="0.2">
      <c r="A6" s="20">
        <v>13121</v>
      </c>
      <c r="B6" s="8" t="s">
        <v>3</v>
      </c>
      <c r="C6" s="8" t="s">
        <v>4</v>
      </c>
      <c r="D6" s="6">
        <v>8</v>
      </c>
      <c r="E6" s="6">
        <v>4.0293837779999997</v>
      </c>
    </row>
    <row r="7" spans="1:5" x14ac:dyDescent="0.2">
      <c r="A7" s="20">
        <v>13121</v>
      </c>
      <c r="B7" s="8" t="s">
        <v>3</v>
      </c>
      <c r="C7" s="8" t="s">
        <v>4</v>
      </c>
      <c r="D7" s="6">
        <v>10</v>
      </c>
      <c r="E7" s="6">
        <v>3.361727836</v>
      </c>
    </row>
    <row r="8" spans="1:5" x14ac:dyDescent="0.2">
      <c r="A8" s="20">
        <v>13121</v>
      </c>
      <c r="B8" s="8" t="s">
        <v>5</v>
      </c>
      <c r="C8" s="8" t="s">
        <v>4</v>
      </c>
      <c r="D8" s="6">
        <v>0</v>
      </c>
      <c r="E8" s="6">
        <v>8</v>
      </c>
    </row>
    <row r="9" spans="1:5" x14ac:dyDescent="0.2">
      <c r="A9" s="20">
        <v>13121</v>
      </c>
      <c r="B9" s="8" t="s">
        <v>5</v>
      </c>
      <c r="C9" s="8" t="s">
        <v>4</v>
      </c>
      <c r="D9" s="6">
        <v>2</v>
      </c>
      <c r="E9" s="6">
        <v>6.0128372250000002</v>
      </c>
    </row>
    <row r="10" spans="1:5" x14ac:dyDescent="0.2">
      <c r="A10" s="20">
        <v>13121</v>
      </c>
      <c r="B10" s="8" t="s">
        <v>5</v>
      </c>
      <c r="C10" s="8" t="s">
        <v>4</v>
      </c>
      <c r="D10" s="6">
        <v>4</v>
      </c>
      <c r="E10" s="6">
        <v>4.9867717340000004</v>
      </c>
    </row>
    <row r="11" spans="1:5" x14ac:dyDescent="0.2">
      <c r="A11" s="20">
        <v>13121</v>
      </c>
      <c r="B11" s="8" t="s">
        <v>5</v>
      </c>
      <c r="C11" s="8" t="s">
        <v>4</v>
      </c>
      <c r="D11" s="6">
        <v>6</v>
      </c>
      <c r="E11" s="6">
        <v>3.5185139400000001</v>
      </c>
    </row>
    <row r="12" spans="1:5" x14ac:dyDescent="0.2">
      <c r="A12" s="20">
        <v>13121</v>
      </c>
      <c r="B12" s="8" t="s">
        <v>5</v>
      </c>
      <c r="C12" s="8" t="s">
        <v>4</v>
      </c>
      <c r="D12" s="6">
        <v>8</v>
      </c>
      <c r="E12" s="6">
        <v>3.7781512500000001</v>
      </c>
    </row>
    <row r="13" spans="1:5" x14ac:dyDescent="0.2">
      <c r="A13" s="20">
        <v>13121</v>
      </c>
      <c r="B13" s="8" t="s">
        <v>5</v>
      </c>
      <c r="C13" s="8" t="s">
        <v>4</v>
      </c>
      <c r="D13" s="6">
        <v>10</v>
      </c>
      <c r="E13" s="6">
        <v>3.1139433520000002</v>
      </c>
    </row>
    <row r="14" spans="1:5" x14ac:dyDescent="0.2">
      <c r="A14" s="20">
        <v>13121</v>
      </c>
      <c r="B14" s="8" t="s">
        <v>6</v>
      </c>
      <c r="C14" s="8" t="s">
        <v>4</v>
      </c>
      <c r="D14" s="6">
        <v>0</v>
      </c>
      <c r="E14" s="6">
        <v>8.0413926849999999</v>
      </c>
    </row>
    <row r="15" spans="1:5" x14ac:dyDescent="0.2">
      <c r="A15" s="20">
        <v>13121</v>
      </c>
      <c r="B15" s="8" t="s">
        <v>6</v>
      </c>
      <c r="C15" s="8" t="s">
        <v>4</v>
      </c>
      <c r="D15" s="6">
        <v>2</v>
      </c>
      <c r="E15" s="6">
        <v>5.6720978579999999</v>
      </c>
    </row>
    <row r="16" spans="1:5" x14ac:dyDescent="0.2">
      <c r="A16" s="20">
        <v>13121</v>
      </c>
      <c r="B16" s="8" t="s">
        <v>6</v>
      </c>
      <c r="C16" s="8" t="s">
        <v>4</v>
      </c>
      <c r="D16" s="6">
        <v>4</v>
      </c>
      <c r="E16" s="6">
        <v>4.5682017239999997</v>
      </c>
    </row>
    <row r="17" spans="1:5" x14ac:dyDescent="0.2">
      <c r="A17" s="20">
        <v>13121</v>
      </c>
      <c r="B17" s="8" t="s">
        <v>6</v>
      </c>
      <c r="C17" s="8" t="s">
        <v>4</v>
      </c>
      <c r="D17" s="6">
        <v>6</v>
      </c>
      <c r="E17" s="6">
        <v>3.698970004</v>
      </c>
    </row>
    <row r="18" spans="1:5" x14ac:dyDescent="0.2">
      <c r="A18" s="20">
        <v>13121</v>
      </c>
      <c r="B18" s="8" t="s">
        <v>6</v>
      </c>
      <c r="C18" s="8" t="s">
        <v>4</v>
      </c>
      <c r="D18" s="6">
        <v>8</v>
      </c>
      <c r="E18" s="6">
        <v>3.2304489209999998</v>
      </c>
    </row>
    <row r="19" spans="1:5" x14ac:dyDescent="0.2">
      <c r="A19" s="20">
        <v>13121</v>
      </c>
      <c r="B19" s="8" t="s">
        <v>6</v>
      </c>
      <c r="C19" s="8" t="s">
        <v>4</v>
      </c>
      <c r="D19" s="6">
        <v>10</v>
      </c>
      <c r="E19" s="6">
        <v>2.4771212550000001</v>
      </c>
    </row>
    <row r="20" spans="1:5" x14ac:dyDescent="0.2">
      <c r="A20" s="20">
        <v>13121</v>
      </c>
      <c r="B20" s="8" t="s">
        <v>7</v>
      </c>
      <c r="C20" s="8" t="s">
        <v>4</v>
      </c>
      <c r="D20" s="6">
        <v>0</v>
      </c>
      <c r="E20" s="6">
        <v>8.0248050000000006</v>
      </c>
    </row>
    <row r="21" spans="1:5" x14ac:dyDescent="0.2">
      <c r="A21" s="20">
        <v>13121</v>
      </c>
      <c r="B21" s="8" t="s">
        <v>7</v>
      </c>
      <c r="C21" s="8" t="s">
        <v>4</v>
      </c>
      <c r="D21" s="6">
        <v>2</v>
      </c>
      <c r="E21" s="6">
        <v>5.9358449999999996</v>
      </c>
    </row>
    <row r="22" spans="1:5" x14ac:dyDescent="0.2">
      <c r="A22" s="20">
        <v>13121</v>
      </c>
      <c r="B22" s="8" t="s">
        <v>7</v>
      </c>
      <c r="C22" s="8" t="s">
        <v>4</v>
      </c>
      <c r="D22" s="6">
        <v>4</v>
      </c>
      <c r="E22" s="6">
        <v>4.5045700000000002</v>
      </c>
    </row>
    <row r="23" spans="1:5" x14ac:dyDescent="0.2">
      <c r="A23" s="20">
        <v>13121</v>
      </c>
      <c r="B23" s="8" t="s">
        <v>7</v>
      </c>
      <c r="C23" s="8" t="s">
        <v>4</v>
      </c>
      <c r="D23" s="6">
        <v>6</v>
      </c>
      <c r="E23" s="6">
        <v>3.375702</v>
      </c>
    </row>
    <row r="24" spans="1:5" x14ac:dyDescent="0.2">
      <c r="A24" s="20">
        <v>13121</v>
      </c>
      <c r="B24" s="8" t="s">
        <v>7</v>
      </c>
      <c r="C24" s="8" t="s">
        <v>4</v>
      </c>
      <c r="D24" s="6">
        <v>8</v>
      </c>
      <c r="E24" s="6">
        <v>2.751757</v>
      </c>
    </row>
    <row r="25" spans="1:5" x14ac:dyDescent="0.2">
      <c r="A25" s="20">
        <v>13121</v>
      </c>
      <c r="B25" s="8" t="s">
        <v>7</v>
      </c>
      <c r="C25" s="8" t="s">
        <v>4</v>
      </c>
      <c r="D25" s="6">
        <v>10</v>
      </c>
      <c r="E25" s="6">
        <v>2.8890760000000002</v>
      </c>
    </row>
    <row r="26" spans="1:5" x14ac:dyDescent="0.2">
      <c r="A26" s="20">
        <v>13121</v>
      </c>
      <c r="B26" s="8" t="s">
        <v>8</v>
      </c>
      <c r="C26" s="8" t="s">
        <v>4</v>
      </c>
      <c r="D26" s="6">
        <v>0</v>
      </c>
      <c r="E26" s="6">
        <v>7.9226080000000003</v>
      </c>
    </row>
    <row r="27" spans="1:5" x14ac:dyDescent="0.2">
      <c r="A27" s="20">
        <v>13121</v>
      </c>
      <c r="B27" s="8" t="s">
        <v>8</v>
      </c>
      <c r="C27" s="8" t="s">
        <v>4</v>
      </c>
      <c r="D27" s="6">
        <v>2</v>
      </c>
      <c r="E27" s="6">
        <v>5.346158</v>
      </c>
    </row>
    <row r="28" spans="1:5" x14ac:dyDescent="0.2">
      <c r="A28" s="20">
        <v>13121</v>
      </c>
      <c r="B28" s="8" t="s">
        <v>8</v>
      </c>
      <c r="C28" s="8" t="s">
        <v>4</v>
      </c>
      <c r="D28" s="6">
        <v>4</v>
      </c>
      <c r="E28" s="6">
        <v>3.9068849999999999</v>
      </c>
    </row>
    <row r="29" spans="1:5" x14ac:dyDescent="0.2">
      <c r="A29" s="20">
        <v>13121</v>
      </c>
      <c r="B29" s="8" t="s">
        <v>8</v>
      </c>
      <c r="C29" s="8" t="s">
        <v>4</v>
      </c>
      <c r="D29" s="6">
        <v>6</v>
      </c>
      <c r="E29" s="6">
        <v>3.6895560000000001</v>
      </c>
    </row>
    <row r="30" spans="1:5" x14ac:dyDescent="0.2">
      <c r="A30" s="20">
        <v>13121</v>
      </c>
      <c r="B30" s="8" t="s">
        <v>8</v>
      </c>
      <c r="C30" s="8" t="s">
        <v>4</v>
      </c>
      <c r="D30" s="6">
        <v>8</v>
      </c>
      <c r="E30" s="6">
        <v>3.591065</v>
      </c>
    </row>
    <row r="31" spans="1:5" x14ac:dyDescent="0.2">
      <c r="A31" s="20">
        <v>13121</v>
      </c>
      <c r="B31" s="8" t="s">
        <v>8</v>
      </c>
      <c r="C31" s="8" t="s">
        <v>4</v>
      </c>
      <c r="D31" s="6">
        <v>10</v>
      </c>
      <c r="E31" s="6">
        <v>2.9225490000000001</v>
      </c>
    </row>
    <row r="32" spans="1:5" x14ac:dyDescent="0.2">
      <c r="A32" s="20">
        <v>13121</v>
      </c>
      <c r="B32" s="8" t="s">
        <v>9</v>
      </c>
      <c r="C32" s="8" t="s">
        <v>4</v>
      </c>
      <c r="D32" s="6">
        <v>0</v>
      </c>
      <c r="E32" s="6">
        <v>8.0275949999999998</v>
      </c>
    </row>
    <row r="33" spans="1:5" x14ac:dyDescent="0.2">
      <c r="A33" s="20">
        <v>13121</v>
      </c>
      <c r="B33" s="8" t="s">
        <v>9</v>
      </c>
      <c r="C33" s="8" t="s">
        <v>4</v>
      </c>
      <c r="D33" s="6">
        <v>2</v>
      </c>
      <c r="E33" s="6">
        <v>6.1766779999999999</v>
      </c>
    </row>
    <row r="34" spans="1:5" x14ac:dyDescent="0.2">
      <c r="A34" s="20">
        <v>13121</v>
      </c>
      <c r="B34" s="8" t="s">
        <v>9</v>
      </c>
      <c r="C34" s="8" t="s">
        <v>4</v>
      </c>
      <c r="D34" s="6">
        <v>4</v>
      </c>
      <c r="E34" s="6">
        <v>4.9468439999999996</v>
      </c>
    </row>
    <row r="35" spans="1:5" x14ac:dyDescent="0.2">
      <c r="A35" s="20">
        <v>13121</v>
      </c>
      <c r="B35" s="8" t="s">
        <v>9</v>
      </c>
      <c r="C35" s="8" t="s">
        <v>4</v>
      </c>
      <c r="D35" s="6">
        <v>6</v>
      </c>
      <c r="E35" s="6">
        <v>3.8395049999999999</v>
      </c>
    </row>
    <row r="36" spans="1:5" x14ac:dyDescent="0.2">
      <c r="A36" s="20">
        <v>13121</v>
      </c>
      <c r="B36" s="8" t="s">
        <v>9</v>
      </c>
      <c r="C36" s="8" t="s">
        <v>4</v>
      </c>
      <c r="D36" s="6">
        <v>8</v>
      </c>
      <c r="E36" s="6">
        <v>3.6793279999999999</v>
      </c>
    </row>
    <row r="37" spans="1:5" x14ac:dyDescent="0.2">
      <c r="A37" s="20">
        <v>13121</v>
      </c>
      <c r="B37" s="8" t="s">
        <v>9</v>
      </c>
      <c r="C37" s="8" t="s">
        <v>4</v>
      </c>
      <c r="D37" s="6">
        <v>10</v>
      </c>
      <c r="E37" s="6">
        <v>2.984264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2"/>
  <sheetViews>
    <sheetView zoomScale="90" zoomScaleNormal="90" workbookViewId="0"/>
  </sheetViews>
  <sheetFormatPr defaultRowHeight="12.75" x14ac:dyDescent="0.2"/>
  <cols>
    <col min="1" max="1" width="9.140625" style="8"/>
    <col min="2" max="3" width="9.85546875" style="8" customWidth="1"/>
    <col min="4" max="4" width="9.140625" style="8"/>
    <col min="5" max="5" width="9.140625" style="6"/>
    <col min="6" max="6" width="11.140625" style="6" bestFit="1" customWidth="1"/>
    <col min="7" max="13" width="9.140625" style="6"/>
    <col min="14" max="16384" width="9.140625" style="1"/>
  </cols>
  <sheetData>
    <row r="1" spans="1:34" ht="24" customHeight="1" x14ac:dyDescent="0.2">
      <c r="A1" s="3" t="s">
        <v>2</v>
      </c>
      <c r="B1" s="4" t="s">
        <v>12</v>
      </c>
      <c r="C1" s="4" t="s">
        <v>13</v>
      </c>
      <c r="D1" s="5" t="s">
        <v>14</v>
      </c>
      <c r="F1" s="7" t="s">
        <v>16</v>
      </c>
      <c r="G1" s="7" t="s">
        <v>17</v>
      </c>
      <c r="H1" s="7" t="s">
        <v>29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14">
        <v>0</v>
      </c>
      <c r="B2" s="14">
        <v>8.2379999999999995</v>
      </c>
      <c r="C2" s="8">
        <f t="shared" ref="C2:C19" si="0">LOG((10^$G$5)/(1+10^$G$2)*(10^(-1*(A2/$G$3)^$G$4+$G$2)+10^(-1*(A2/$G$6)^$G$4)))</f>
        <v>8.0472954535567691</v>
      </c>
      <c r="D2" s="8">
        <f t="shared" ref="D2:D19" si="1" xml:space="preserve"> (B2 - C2)^2</f>
        <v>3.6368224034118234E-2</v>
      </c>
      <c r="F2" s="6" t="s">
        <v>27</v>
      </c>
      <c r="G2" s="6">
        <v>3.6233608425495705</v>
      </c>
      <c r="H2" s="6">
        <v>0.51349900151997208</v>
      </c>
      <c r="L2" s="9" t="s">
        <v>30</v>
      </c>
      <c r="M2" s="6">
        <v>8.5071029616261201E-2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14">
        <v>2</v>
      </c>
      <c r="B3" s="14">
        <v>7.4314</v>
      </c>
      <c r="C3" s="8">
        <f t="shared" si="0"/>
        <v>7.343169149074507</v>
      </c>
      <c r="D3" s="8">
        <f t="shared" si="1"/>
        <v>7.784683055036567E-3</v>
      </c>
      <c r="F3" s="6" t="s">
        <v>26</v>
      </c>
      <c r="G3" s="6">
        <v>2.4631416711702654</v>
      </c>
      <c r="H3" s="6">
        <v>0.33522289817140577</v>
      </c>
      <c r="L3" s="9" t="s">
        <v>33</v>
      </c>
      <c r="M3" s="6">
        <f>SQRT(M2)</f>
        <v>0.29166938409140786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14">
        <v>4</v>
      </c>
      <c r="B4" s="14">
        <v>6.2122000000000002</v>
      </c>
      <c r="C4" s="8">
        <f t="shared" si="0"/>
        <v>5.7968413351544585</v>
      </c>
      <c r="D4" s="8">
        <f t="shared" si="1"/>
        <v>0.17252282046227096</v>
      </c>
      <c r="F4" s="6" t="s">
        <v>24</v>
      </c>
      <c r="G4" s="6">
        <v>1.6819442910556999</v>
      </c>
      <c r="H4" s="6">
        <v>0.33489872010220639</v>
      </c>
      <c r="L4" s="9" t="s">
        <v>31</v>
      </c>
      <c r="M4" s="6">
        <v>0.98154055448557476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14">
        <v>6</v>
      </c>
      <c r="B5" s="14">
        <v>4.4314</v>
      </c>
      <c r="C5" s="8">
        <f t="shared" si="0"/>
        <v>4.0599528449286444</v>
      </c>
      <c r="D5" s="8">
        <f t="shared" si="1"/>
        <v>0.1379729890106037</v>
      </c>
      <c r="F5" s="6" t="s">
        <v>19</v>
      </c>
      <c r="G5" s="6">
        <v>8.0472954535567673</v>
      </c>
      <c r="H5" s="6">
        <v>0.16967711286449885</v>
      </c>
      <c r="L5" s="9" t="s">
        <v>32</v>
      </c>
      <c r="M5" s="6">
        <v>0.97758495901819786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14">
        <v>8</v>
      </c>
      <c r="B6" s="14">
        <v>3.6720999999999999</v>
      </c>
      <c r="C6" s="8">
        <f t="shared" si="0"/>
        <v>3.5534049059657744</v>
      </c>
      <c r="D6" s="8">
        <f t="shared" si="1"/>
        <v>1.4088525347793637E-2</v>
      </c>
      <c r="F6" s="6" t="s">
        <v>28</v>
      </c>
      <c r="G6" s="6">
        <v>8.6835564067061703</v>
      </c>
      <c r="H6" s="6">
        <v>2.3984002063845469</v>
      </c>
      <c r="L6" s="10" t="s">
        <v>34</v>
      </c>
      <c r="M6" s="11" t="s">
        <v>48</v>
      </c>
      <c r="N6" s="1" t="s">
        <v>35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14">
        <v>10</v>
      </c>
      <c r="B7" s="14">
        <v>3.3616999999999999</v>
      </c>
      <c r="C7" s="8">
        <f t="shared" si="0"/>
        <v>3.1558674619183322</v>
      </c>
      <c r="D7" s="8">
        <f t="shared" si="1"/>
        <v>4.2367033733141178E-2</v>
      </c>
      <c r="F7" s="7" t="s">
        <v>36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14">
        <v>1E-3</v>
      </c>
      <c r="B8" s="14">
        <v>8.1239000000000008</v>
      </c>
      <c r="C8" s="8">
        <f t="shared" si="0"/>
        <v>8.0472934783487826</v>
      </c>
      <c r="D8" s="8">
        <f t="shared" si="1"/>
        <v>5.8685591594985591E-3</v>
      </c>
      <c r="F8" s="6" t="s">
        <v>37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x14ac:dyDescent="0.2">
      <c r="A9" s="14">
        <v>2.0009999999999999</v>
      </c>
      <c r="B9" s="14">
        <v>7.1847000000000003</v>
      </c>
      <c r="C9" s="8">
        <f t="shared" si="0"/>
        <v>7.3425771392321151</v>
      </c>
      <c r="D9" s="8">
        <f t="shared" si="1"/>
        <v>2.4925191092116553E-2</v>
      </c>
      <c r="F9" s="7" t="s">
        <v>38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x14ac:dyDescent="0.2">
      <c r="A10" s="14">
        <v>4.0010000000000003</v>
      </c>
      <c r="B10" s="14">
        <v>5.5682</v>
      </c>
      <c r="C10" s="8">
        <f t="shared" si="0"/>
        <v>5.7959098037438457</v>
      </c>
      <c r="D10" s="8">
        <f t="shared" si="1"/>
        <v>5.1851754721060697E-2</v>
      </c>
      <c r="F10" s="6" t="s">
        <v>39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x14ac:dyDescent="0.2">
      <c r="A11" s="14">
        <v>6.0010000000000003</v>
      </c>
      <c r="B11" s="14">
        <v>3.7993000000000001</v>
      </c>
      <c r="C11" s="8">
        <f t="shared" si="0"/>
        <v>4.0594401047602187</v>
      </c>
      <c r="D11" s="8">
        <f t="shared" si="1"/>
        <v>6.7672874104657471E-2</v>
      </c>
      <c r="F11" s="7" t="s">
        <v>40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x14ac:dyDescent="0.2">
      <c r="A12" s="14">
        <v>8.0009999999999994</v>
      </c>
      <c r="B12" s="14">
        <v>4.0128000000000004</v>
      </c>
      <c r="C12" s="8">
        <f t="shared" si="0"/>
        <v>3.5532194025372985</v>
      </c>
      <c r="D12" s="8">
        <f t="shared" si="1"/>
        <v>0.21121432556417399</v>
      </c>
      <c r="F12" s="21" t="s">
        <v>42</v>
      </c>
      <c r="G12" s="21"/>
      <c r="H12" s="21"/>
      <c r="I12" s="21"/>
      <c r="J12" s="21"/>
      <c r="K12" s="21"/>
      <c r="L12" s="2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x14ac:dyDescent="0.2">
      <c r="A13" s="14">
        <v>10.000999999999999</v>
      </c>
      <c r="B13" s="14">
        <v>3.1139000000000001</v>
      </c>
      <c r="C13" s="8">
        <f t="shared" si="0"/>
        <v>3.1556541866650818</v>
      </c>
      <c r="D13" s="8">
        <f t="shared" si="1"/>
        <v>1.7434121040624849E-3</v>
      </c>
      <c r="F13" s="21"/>
      <c r="G13" s="21"/>
      <c r="H13" s="21"/>
      <c r="I13" s="21"/>
      <c r="J13" s="21"/>
      <c r="K13" s="21"/>
      <c r="L13" s="2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x14ac:dyDescent="0.2">
      <c r="A14" s="14">
        <v>1.5E-3</v>
      </c>
      <c r="B14" s="14">
        <v>7.9394999999999998</v>
      </c>
      <c r="C14" s="8">
        <f t="shared" si="0"/>
        <v>8.0472915470505466</v>
      </c>
      <c r="D14" s="8">
        <f t="shared" si="1"/>
        <v>1.1619017615550252E-2</v>
      </c>
      <c r="F14" s="21"/>
      <c r="G14" s="21"/>
      <c r="H14" s="21"/>
      <c r="I14" s="21"/>
      <c r="J14" s="21"/>
      <c r="K14" s="21"/>
      <c r="L14" s="2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x14ac:dyDescent="0.2">
      <c r="A15" s="14">
        <v>2.0015000000000001</v>
      </c>
      <c r="B15" s="14">
        <v>7.0530999999999997</v>
      </c>
      <c r="C15" s="8">
        <f t="shared" si="0"/>
        <v>7.3422810588694221</v>
      </c>
      <c r="D15" s="8">
        <f t="shared" si="1"/>
        <v>8.362568480884032E-2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x14ac:dyDescent="0.2">
      <c r="A16" s="14">
        <v>4.0015000000000001</v>
      </c>
      <c r="B16" s="14">
        <v>5.9031000000000002</v>
      </c>
      <c r="C16" s="8">
        <f t="shared" si="0"/>
        <v>5.7954439918973932</v>
      </c>
      <c r="D16" s="8">
        <f t="shared" si="1"/>
        <v>1.1589816080588585E-2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">
      <c r="A17" s="14">
        <v>6.0015000000000001</v>
      </c>
      <c r="B17" s="14">
        <v>3.6720999999999999</v>
      </c>
      <c r="C17" s="8">
        <f t="shared" si="0"/>
        <v>4.0591839443682218</v>
      </c>
      <c r="D17" s="8">
        <f t="shared" si="1"/>
        <v>0.14983397998766071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">
      <c r="A18" s="14">
        <v>8.0015000000000001</v>
      </c>
      <c r="B18" s="14">
        <v>3.3010000000000002</v>
      </c>
      <c r="C18" s="8">
        <f t="shared" si="0"/>
        <v>3.5531266475917831</v>
      </c>
      <c r="D18" s="8">
        <f t="shared" si="1"/>
        <v>6.35678464258711E-2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">
      <c r="A19" s="14">
        <v>10.0015</v>
      </c>
      <c r="B19" s="14">
        <v>2.8451</v>
      </c>
      <c r="C19" s="8">
        <f t="shared" si="0"/>
        <v>3.1555475435892699</v>
      </c>
      <c r="D19" s="8">
        <f t="shared" si="1"/>
        <v>9.6377677320611671E-2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">
      <c r="A20" s="5" t="s">
        <v>15</v>
      </c>
      <c r="D20" s="8">
        <f>SUM(D2:D19)</f>
        <v>1.1909944146276568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"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"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">
      <c r="A23" s="8">
        <v>0</v>
      </c>
      <c r="C23" s="8">
        <f>LOG((10^$G$5)/(1+10^$G$2)*(10^(-1*(A23/$G$3)^$G$4+$G$2)+10^(-1*(A23/$G$6)^$G$4)))</f>
        <v>8.0472954535567691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">
      <c r="A24" s="8">
        <v>0.10001500000000001</v>
      </c>
      <c r="C24" s="8">
        <f t="shared" ref="C24:C87" si="2">LOG((10^$G$5)/(1+10^$G$2)*(10^(-1*(A24/$G$3)^$G$4+$G$2)+10^(-1*(A24/$G$6)^$G$4)))</f>
        <v>8.0427286686878876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">
      <c r="A25" s="8">
        <v>0.20003000000000001</v>
      </c>
      <c r="C25" s="8">
        <f t="shared" si="2"/>
        <v>8.0326424958996654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">
      <c r="A26" s="8">
        <v>0.30004500000000001</v>
      </c>
      <c r="C26" s="8">
        <f t="shared" si="2"/>
        <v>8.0183153706967882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">
      <c r="A27" s="8">
        <v>0.40006000000000003</v>
      </c>
      <c r="C27" s="8">
        <f t="shared" si="2"/>
        <v>8.000280299003478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">
      <c r="A28" s="8">
        <v>0.50007500000000005</v>
      </c>
      <c r="C28" s="8">
        <f t="shared" si="2"/>
        <v>7.9788675905160549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">
      <c r="A29" s="8">
        <v>0.60009000000000001</v>
      </c>
      <c r="C29" s="8">
        <f t="shared" si="2"/>
        <v>7.9543113096198299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">
      <c r="A30" s="8">
        <v>0.70010499999999998</v>
      </c>
      <c r="C30" s="8">
        <f t="shared" si="2"/>
        <v>7.9267899908350454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">
      <c r="A31" s="8">
        <v>0.80011999999999994</v>
      </c>
      <c r="C31" s="8">
        <f t="shared" si="2"/>
        <v>7.8964463987074875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">
      <c r="A32" s="8">
        <v>0.90013499999999991</v>
      </c>
      <c r="C32" s="8">
        <f t="shared" si="2"/>
        <v>7.8633985330640677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">
      <c r="A33" s="8">
        <v>1.0001499999999999</v>
      </c>
      <c r="C33" s="8">
        <f t="shared" si="2"/>
        <v>7.8277463477674667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">
      <c r="A34" s="8">
        <v>1.1001649999999998</v>
      </c>
      <c r="C34" s="8">
        <f t="shared" si="2"/>
        <v>7.7895761335863538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">
      <c r="A35" s="8">
        <v>1.2001799999999998</v>
      </c>
      <c r="C35" s="8">
        <f t="shared" si="2"/>
        <v>7.7489635251575972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">
      <c r="A36" s="8">
        <v>1.3001949999999998</v>
      </c>
      <c r="C36" s="8">
        <f t="shared" si="2"/>
        <v>7.7059756479771941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">
      <c r="A37" s="8">
        <v>1.4002099999999997</v>
      </c>
      <c r="C37" s="8">
        <f t="shared" si="2"/>
        <v>7.660672702215332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">
      <c r="A38" s="8">
        <v>1.5002249999999997</v>
      </c>
      <c r="C38" s="8">
        <f t="shared" si="2"/>
        <v>7.6131091636416164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">
      <c r="A39" s="8">
        <v>1.6002399999999997</v>
      </c>
      <c r="C39" s="8">
        <f t="shared" si="2"/>
        <v>7.5633347162111235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">
      <c r="A40" s="8">
        <v>1.7002549999999996</v>
      </c>
      <c r="C40" s="8">
        <f t="shared" si="2"/>
        <v>7.5113949919359273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">
      <c r="A41" s="8">
        <v>1.8002699999999996</v>
      </c>
      <c r="C41" s="8">
        <f t="shared" si="2"/>
        <v>7.4573321696818358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">
      <c r="A42" s="8">
        <v>1.9002849999999996</v>
      </c>
      <c r="C42" s="8">
        <f t="shared" si="2"/>
        <v>7.4011854692639947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">
      <c r="A43" s="8">
        <v>2.0002999999999997</v>
      </c>
      <c r="C43" s="8">
        <f t="shared" si="2"/>
        <v>7.3429915672468145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">
      <c r="A44" s="8">
        <v>2.1003149999999997</v>
      </c>
      <c r="C44" s="8">
        <f t="shared" si="2"/>
        <v>7.2827849542260852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">
      <c r="A45" s="8">
        <v>2.2003299999999997</v>
      </c>
      <c r="C45" s="8">
        <f t="shared" si="2"/>
        <v>7.220598248927689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">
      <c r="A46" s="8">
        <v>2.3003449999999996</v>
      </c>
      <c r="C46" s="8">
        <f t="shared" si="2"/>
        <v>7.1564624814972815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">
      <c r="A47" s="8">
        <v>2.4003599999999996</v>
      </c>
      <c r="C47" s="8">
        <f t="shared" si="2"/>
        <v>7.0904073564482566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">
      <c r="A48" s="8">
        <v>2.5003749999999996</v>
      </c>
      <c r="C48" s="8">
        <f t="shared" si="2"/>
        <v>7.0224615046166665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">
      <c r="A49" s="8">
        <v>2.6003899999999995</v>
      </c>
      <c r="C49" s="8">
        <f t="shared" si="2"/>
        <v>6.9526527329844754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">
      <c r="A50" s="8">
        <v>2.7004049999999995</v>
      </c>
      <c r="C50" s="8">
        <f t="shared" si="2"/>
        <v>6.8810082812916811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">
      <c r="A51" s="8">
        <v>2.8004199999999995</v>
      </c>
      <c r="C51" s="8">
        <f t="shared" si="2"/>
        <v>6.8075550949316828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">
      <c r="A52" s="8">
        <v>2.9004349999999994</v>
      </c>
      <c r="C52" s="8">
        <f t="shared" si="2"/>
        <v>6.7323201247223432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">
      <c r="A53" s="8">
        <v>3.0004499999999994</v>
      </c>
      <c r="C53" s="8">
        <f t="shared" si="2"/>
        <v>6.655330665812488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">
      <c r="A54" s="8">
        <v>3.1004649999999994</v>
      </c>
      <c r="C54" s="8">
        <f t="shared" si="2"/>
        <v>6.5766147502976038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">
      <c r="A55" s="8">
        <v>3.2004799999999993</v>
      </c>
      <c r="C55" s="8">
        <f t="shared" si="2"/>
        <v>6.4962016111875904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">
      <c r="A56" s="8">
        <v>3.3004949999999993</v>
      </c>
      <c r="C56" s="8">
        <f t="shared" si="2"/>
        <v>6.4141222393309913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">
      <c r="A57" s="8">
        <v>3.4005099999999993</v>
      </c>
      <c r="C57" s="8">
        <f t="shared" si="2"/>
        <v>6.330410059915919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">
      <c r="A58" s="8">
        <v>3.5005249999999992</v>
      </c>
      <c r="C58" s="8">
        <f t="shared" si="2"/>
        <v>6.2451017614143227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">
      <c r="A59" s="8">
        <v>3.6005399999999992</v>
      </c>
      <c r="C59" s="8">
        <f t="shared" si="2"/>
        <v>6.1582383174821587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">
      <c r="A60" s="8">
        <v>3.7005549999999992</v>
      </c>
      <c r="C60" s="8">
        <f t="shared" si="2"/>
        <v>6.0698662514944992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">
      <c r="A61" s="8">
        <v>3.8005699999999991</v>
      </c>
      <c r="C61" s="8">
        <f t="shared" si="2"/>
        <v>5.980039204080807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">
      <c r="A62" s="8">
        <v>3.9005849999999991</v>
      </c>
      <c r="C62" s="8">
        <f t="shared" si="2"/>
        <v>5.8888198759824624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">
      <c r="A63" s="8">
        <v>4.0005999999999995</v>
      </c>
      <c r="C63" s="8">
        <f t="shared" si="2"/>
        <v>5.7962824310767367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">
      <c r="A64" s="8">
        <v>4.1006149999999995</v>
      </c>
      <c r="C64" s="8">
        <f t="shared" si="2"/>
        <v>5.7025154560061706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">
      <c r="A65" s="8">
        <v>4.2006299999999994</v>
      </c>
      <c r="C65" s="8">
        <f t="shared" si="2"/>
        <v>5.6076255807376612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">
      <c r="A66" s="8">
        <v>4.3006449999999994</v>
      </c>
      <c r="C66" s="8">
        <f t="shared" si="2"/>
        <v>5.5117418637549473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">
      <c r="A67" s="8">
        <v>4.4006599999999993</v>
      </c>
      <c r="C67" s="8">
        <f t="shared" si="2"/>
        <v>5.4150210286805169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">
      <c r="A68" s="8">
        <v>4.5006749999999993</v>
      </c>
      <c r="C68" s="8">
        <f t="shared" si="2"/>
        <v>5.3176535940158294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">
      <c r="A69" s="8">
        <v>4.6006899999999993</v>
      </c>
      <c r="C69" s="8">
        <f t="shared" si="2"/>
        <v>5.2198708473047146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">
      <c r="A70" s="8">
        <v>4.7007049999999992</v>
      </c>
      <c r="C70" s="8">
        <f t="shared" si="2"/>
        <v>5.1219524569291099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">
      <c r="A71" s="8">
        <v>4.8007199999999992</v>
      </c>
      <c r="C71" s="8">
        <f t="shared" si="2"/>
        <v>5.0242342632840131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">
      <c r="A72" s="8">
        <v>4.9007349999999992</v>
      </c>
      <c r="C72" s="8">
        <f t="shared" si="2"/>
        <v>4.9271154243757307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">
      <c r="A73" s="8">
        <v>5.0007499999999991</v>
      </c>
      <c r="C73" s="8">
        <f t="shared" si="2"/>
        <v>4.8310636061871719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">
      <c r="A74" s="8">
        <v>5.1007649999999991</v>
      </c>
      <c r="C74" s="8">
        <f t="shared" si="2"/>
        <v>4.7366163484643922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">
      <c r="A75" s="8">
        <v>5.2007799999999991</v>
      </c>
      <c r="C75" s="8">
        <f t="shared" si="2"/>
        <v>4.64437622703859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">
      <c r="A76" s="8">
        <v>5.300794999999999</v>
      </c>
      <c r="C76" s="8">
        <f t="shared" si="2"/>
        <v>4.5549972139766099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">
      <c r="A77" s="8">
        <v>5.400809999999999</v>
      </c>
      <c r="C77" s="8">
        <f t="shared" si="2"/>
        <v>4.4691600547611108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">
      <c r="A78" s="8">
        <v>5.500824999999999</v>
      </c>
      <c r="C78" s="8">
        <f t="shared" si="2"/>
        <v>4.3875358972706762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">
      <c r="A79" s="8">
        <v>5.6008399999999989</v>
      </c>
      <c r="C79" s="8">
        <f t="shared" si="2"/>
        <v>4.3107399682918111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">
      <c r="A80" s="8">
        <v>5.7008549999999989</v>
      </c>
      <c r="C80" s="8">
        <f t="shared" si="2"/>
        <v>4.2392804342642352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">
      <c r="A81" s="8">
        <v>5.8008699999999989</v>
      </c>
      <c r="C81" s="8">
        <f t="shared" si="2"/>
        <v>4.1735106514696012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">
      <c r="A82" s="8">
        <v>5.9008849999999988</v>
      </c>
      <c r="C82" s="8">
        <f t="shared" si="2"/>
        <v>4.1135943119734089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">
      <c r="A83" s="8">
        <v>6.0008999999999988</v>
      </c>
      <c r="C83" s="8">
        <f t="shared" si="2"/>
        <v>4.0594913536110724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">
      <c r="A84" s="8">
        <v>6.1009149999999988</v>
      </c>
      <c r="C84" s="8">
        <f t="shared" si="2"/>
        <v>4.0109679778110507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">
      <c r="A85" s="8">
        <v>6.2009299999999987</v>
      </c>
      <c r="C85" s="8">
        <f t="shared" si="2"/>
        <v>3.9676282725763512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">
      <c r="A86" s="8">
        <v>6.3009449999999987</v>
      </c>
      <c r="C86" s="8">
        <f t="shared" si="2"/>
        <v>3.9289600908205404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">
      <c r="A87" s="8">
        <v>6.4009599999999987</v>
      </c>
      <c r="C87" s="8">
        <f t="shared" si="2"/>
        <v>3.8943857321468132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">
      <c r="A88" s="8">
        <v>6.5009749999999986</v>
      </c>
      <c r="C88" s="8">
        <f t="shared" ref="C88:C122" si="3">LOG((10^$G$5)/(1+10^$G$2)*(10^(-1*(A88/$G$3)^$G$4+$G$2)+10^(-1*(A88/$G$6)^$G$4)))</f>
        <v>3.8633088985264616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">
      <c r="A89" s="8">
        <v>6.6009899999999986</v>
      </c>
      <c r="C89" s="8">
        <f t="shared" si="3"/>
        <v>3.8351522982313084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">
      <c r="A90" s="8">
        <v>6.7010049999999985</v>
      </c>
      <c r="C90" s="8">
        <f t="shared" si="3"/>
        <v>3.8093836523143421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">
      <c r="A91" s="8">
        <v>6.8010199999999985</v>
      </c>
      <c r="C91" s="8">
        <f t="shared" si="3"/>
        <v>3.7855305685676313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">
      <c r="A92" s="8">
        <v>6.9010349999999985</v>
      </c>
      <c r="C92" s="8">
        <f t="shared" si="3"/>
        <v>3.7631863276194712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">
      <c r="A93" s="8">
        <v>7.0010499999999984</v>
      </c>
      <c r="C93" s="8">
        <f t="shared" si="3"/>
        <v>3.7420091663367647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">
      <c r="A94" s="8">
        <v>7.1010649999999984</v>
      </c>
      <c r="C94" s="8">
        <f t="shared" si="3"/>
        <v>3.7217174910386701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">
      <c r="A95" s="8">
        <v>7.2010799999999984</v>
      </c>
      <c r="C95" s="8">
        <f t="shared" si="3"/>
        <v>3.7020829659276724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">
      <c r="A96" s="8">
        <v>7.3010949999999983</v>
      </c>
      <c r="C96" s="8">
        <f t="shared" si="3"/>
        <v>3.6829228579934319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">
      <c r="A97" s="8">
        <v>7.4011099999999983</v>
      </c>
      <c r="C97" s="8">
        <f t="shared" si="3"/>
        <v>3.6640925187388493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">
      <c r="A98" s="8">
        <v>7.5011249999999983</v>
      </c>
      <c r="C98" s="8">
        <f t="shared" si="3"/>
        <v>3.645478498014354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">
      <c r="A99" s="8">
        <v>7.6011399999999982</v>
      </c>
      <c r="C99" s="8">
        <f t="shared" si="3"/>
        <v>3.6269925179704297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">
      <c r="A100" s="8">
        <v>7.7011549999999982</v>
      </c>
      <c r="C100" s="8">
        <f t="shared" si="3"/>
        <v>3.6085663653082705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">
      <c r="A101" s="8">
        <v>7.8011699999999982</v>
      </c>
      <c r="C101" s="8">
        <f t="shared" si="3"/>
        <v>3.5901476618541794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">
      <c r="A102" s="8">
        <v>7.9011849999999981</v>
      </c>
      <c r="C102" s="8">
        <f t="shared" si="3"/>
        <v>3.5716964238040947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">
      <c r="A103" s="8">
        <v>8.001199999999999</v>
      </c>
      <c r="C103" s="8">
        <f t="shared" si="3"/>
        <v>3.5531823008178307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">
      <c r="A104" s="8">
        <v>8.1012149999999998</v>
      </c>
      <c r="C104" s="8">
        <f t="shared" si="3"/>
        <v>3.5345823848029503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">
      <c r="A105" s="8">
        <v>8.2012300000000007</v>
      </c>
      <c r="C105" s="8">
        <f t="shared" si="3"/>
        <v>3.515879486340705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">
      <c r="A106" s="8">
        <v>8.3012450000000015</v>
      </c>
      <c r="C106" s="8">
        <f t="shared" si="3"/>
        <v>3.4970607890534313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">
      <c r="A107" s="8">
        <v>8.4012600000000024</v>
      </c>
      <c r="C107" s="8">
        <f t="shared" si="3"/>
        <v>3.4781168057308611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">
      <c r="A108" s="8">
        <v>8.5012750000000032</v>
      </c>
      <c r="C108" s="8">
        <f t="shared" si="3"/>
        <v>3.459040573052365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">
      <c r="A109" s="8">
        <v>8.6012900000000041</v>
      </c>
      <c r="C109" s="8">
        <f t="shared" si="3"/>
        <v>3.4398270334540286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">
      <c r="A110" s="8">
        <v>8.701305000000005</v>
      </c>
      <c r="C110" s="8">
        <f t="shared" si="3"/>
        <v>3.420472562791077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">
      <c r="A111" s="8">
        <v>8.8013200000000058</v>
      </c>
      <c r="C111" s="8">
        <f t="shared" si="3"/>
        <v>3.4009746109161108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">
      <c r="A112" s="8">
        <v>8.9013350000000067</v>
      </c>
      <c r="C112" s="8">
        <f t="shared" si="3"/>
        <v>3.3813314292539265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">
      <c r="A113" s="8">
        <v>9.0013500000000075</v>
      </c>
      <c r="C113" s="8">
        <f t="shared" si="3"/>
        <v>3.3615418650879927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">
      <c r="A114" s="8">
        <v>9.1013650000000084</v>
      </c>
      <c r="C114" s="8">
        <f t="shared" si="3"/>
        <v>3.3416052067817867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">
      <c r="A115" s="8">
        <v>9.2013800000000092</v>
      </c>
      <c r="C115" s="8">
        <f t="shared" si="3"/>
        <v>3.3215210677315401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">
      <c r="A116" s="8">
        <v>9.3013950000000101</v>
      </c>
      <c r="C116" s="8">
        <f t="shared" si="3"/>
        <v>3.3012892996575594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">
      <c r="A117" s="8">
        <v>9.4014100000000109</v>
      </c>
      <c r="C117" s="8">
        <f t="shared" si="3"/>
        <v>3.28090992803725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">
      <c r="A118" s="8">
        <v>9.5014250000000118</v>
      </c>
      <c r="C118" s="8">
        <f t="shared" si="3"/>
        <v>3.26038310418893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">
      <c r="A119" s="8">
        <v>9.6014400000000126</v>
      </c>
      <c r="C119" s="8">
        <f t="shared" si="3"/>
        <v>3.2397090698337663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">
      <c r="A120" s="8">
        <v>9.7014550000000135</v>
      </c>
      <c r="C120" s="8">
        <f t="shared" si="3"/>
        <v>3.2188881309771493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">
      <c r="A121" s="8">
        <v>9.8014700000000143</v>
      </c>
      <c r="C121" s="8">
        <f t="shared" si="3"/>
        <v>3.1979206387271293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">
      <c r="A122" s="8">
        <v>9.9014850000000152</v>
      </c>
      <c r="C122" s="8">
        <f t="shared" si="3"/>
        <v>3.1768069752595753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</sheetData>
  <mergeCells count="1">
    <mergeCell ref="F12:L1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90" zoomScaleNormal="90" workbookViewId="0"/>
  </sheetViews>
  <sheetFormatPr defaultRowHeight="12.75" x14ac:dyDescent="0.2"/>
  <cols>
    <col min="1" max="1" width="10.42578125" style="20" bestFit="1" customWidth="1"/>
    <col min="2" max="3" width="9.140625" style="8"/>
    <col min="4" max="5" width="9.28515625" style="6" bestFit="1" customWidth="1"/>
    <col min="6" max="6" width="9.140625" style="6"/>
    <col min="7" max="8" width="9.28515625" style="6" bestFit="1" customWidth="1"/>
    <col min="9" max="12" width="9.140625" style="6"/>
    <col min="13" max="16384" width="9.140625" style="1"/>
  </cols>
  <sheetData>
    <row r="1" spans="1:8" x14ac:dyDescent="0.2">
      <c r="A1" s="20" t="s">
        <v>11</v>
      </c>
      <c r="B1" s="8" t="s">
        <v>0</v>
      </c>
      <c r="C1" s="8" t="s">
        <v>1</v>
      </c>
      <c r="D1" s="6" t="s">
        <v>2</v>
      </c>
      <c r="E1" s="6" t="s">
        <v>10</v>
      </c>
    </row>
    <row r="2" spans="1:8" x14ac:dyDescent="0.2">
      <c r="A2" s="20">
        <v>13126</v>
      </c>
      <c r="B2" s="8" t="s">
        <v>3</v>
      </c>
      <c r="C2" s="8" t="s">
        <v>4</v>
      </c>
      <c r="D2" s="6">
        <v>0</v>
      </c>
      <c r="E2" s="6">
        <v>8.2379999999999995</v>
      </c>
      <c r="G2" s="6">
        <v>0</v>
      </c>
      <c r="H2" s="6">
        <v>8.2379999999999995</v>
      </c>
    </row>
    <row r="3" spans="1:8" x14ac:dyDescent="0.2">
      <c r="A3" s="20">
        <v>13126</v>
      </c>
      <c r="B3" s="8" t="s">
        <v>3</v>
      </c>
      <c r="C3" s="8" t="s">
        <v>4</v>
      </c>
      <c r="D3" s="6">
        <v>2</v>
      </c>
      <c r="E3" s="6">
        <v>7.4314</v>
      </c>
      <c r="G3" s="6">
        <v>2</v>
      </c>
      <c r="H3" s="6">
        <v>7.4314</v>
      </c>
    </row>
    <row r="4" spans="1:8" x14ac:dyDescent="0.2">
      <c r="A4" s="20">
        <v>13126</v>
      </c>
      <c r="B4" s="8" t="s">
        <v>3</v>
      </c>
      <c r="C4" s="8" t="s">
        <v>4</v>
      </c>
      <c r="D4" s="6">
        <v>4</v>
      </c>
      <c r="E4" s="6">
        <v>6.2122000000000002</v>
      </c>
      <c r="G4" s="6">
        <v>4</v>
      </c>
      <c r="H4" s="6">
        <v>6.2122000000000002</v>
      </c>
    </row>
    <row r="5" spans="1:8" x14ac:dyDescent="0.2">
      <c r="A5" s="20">
        <v>13126</v>
      </c>
      <c r="B5" s="8" t="s">
        <v>3</v>
      </c>
      <c r="C5" s="8" t="s">
        <v>4</v>
      </c>
      <c r="D5" s="6">
        <v>6</v>
      </c>
      <c r="E5" s="6">
        <v>4.4314</v>
      </c>
      <c r="G5" s="6">
        <v>6</v>
      </c>
      <c r="H5" s="6">
        <v>4.4314</v>
      </c>
    </row>
    <row r="6" spans="1:8" x14ac:dyDescent="0.2">
      <c r="A6" s="20">
        <v>13126</v>
      </c>
      <c r="B6" s="8" t="s">
        <v>3</v>
      </c>
      <c r="C6" s="8" t="s">
        <v>4</v>
      </c>
      <c r="D6" s="6">
        <v>8</v>
      </c>
      <c r="E6" s="6">
        <v>3.6720999999999999</v>
      </c>
      <c r="G6" s="6">
        <v>8</v>
      </c>
      <c r="H6" s="6">
        <v>3.6720999999999999</v>
      </c>
    </row>
    <row r="7" spans="1:8" x14ac:dyDescent="0.2">
      <c r="A7" s="20">
        <v>13126</v>
      </c>
      <c r="B7" s="8" t="s">
        <v>3</v>
      </c>
      <c r="C7" s="8" t="s">
        <v>4</v>
      </c>
      <c r="D7" s="6">
        <v>10</v>
      </c>
      <c r="E7" s="6">
        <v>3.3616999999999999</v>
      </c>
      <c r="G7" s="6">
        <v>10</v>
      </c>
      <c r="H7" s="6">
        <v>3.3616999999999999</v>
      </c>
    </row>
    <row r="8" spans="1:8" x14ac:dyDescent="0.2">
      <c r="A8" s="20">
        <v>13126</v>
      </c>
      <c r="B8" s="8" t="s">
        <v>5</v>
      </c>
      <c r="C8" s="8" t="s">
        <v>4</v>
      </c>
      <c r="D8" s="6">
        <v>0</v>
      </c>
      <c r="E8" s="6">
        <v>8.1239000000000008</v>
      </c>
      <c r="G8" s="6">
        <v>1E-3</v>
      </c>
      <c r="H8" s="6">
        <v>8.1239000000000008</v>
      </c>
    </row>
    <row r="9" spans="1:8" x14ac:dyDescent="0.2">
      <c r="A9" s="20">
        <v>13126</v>
      </c>
      <c r="B9" s="8" t="s">
        <v>5</v>
      </c>
      <c r="C9" s="8" t="s">
        <v>4</v>
      </c>
      <c r="D9" s="6">
        <v>2</v>
      </c>
      <c r="E9" s="6">
        <v>7.1847000000000003</v>
      </c>
      <c r="G9" s="6">
        <v>2.0009999999999999</v>
      </c>
      <c r="H9" s="6">
        <v>7.1847000000000003</v>
      </c>
    </row>
    <row r="10" spans="1:8" x14ac:dyDescent="0.2">
      <c r="A10" s="20">
        <v>13126</v>
      </c>
      <c r="B10" s="8" t="s">
        <v>5</v>
      </c>
      <c r="C10" s="8" t="s">
        <v>4</v>
      </c>
      <c r="D10" s="6">
        <v>4</v>
      </c>
      <c r="E10" s="6">
        <v>5.5682</v>
      </c>
      <c r="G10" s="6">
        <v>4.0010000000000003</v>
      </c>
      <c r="H10" s="6">
        <v>5.5682</v>
      </c>
    </row>
    <row r="11" spans="1:8" x14ac:dyDescent="0.2">
      <c r="A11" s="20">
        <v>13126</v>
      </c>
      <c r="B11" s="8" t="s">
        <v>5</v>
      </c>
      <c r="C11" s="8" t="s">
        <v>4</v>
      </c>
      <c r="D11" s="6">
        <v>6</v>
      </c>
      <c r="E11" s="6">
        <v>3.7993000000000001</v>
      </c>
      <c r="G11" s="6">
        <v>6.0010000000000003</v>
      </c>
      <c r="H11" s="6">
        <v>3.7993000000000001</v>
      </c>
    </row>
    <row r="12" spans="1:8" x14ac:dyDescent="0.2">
      <c r="A12" s="20">
        <v>13126</v>
      </c>
      <c r="B12" s="8" t="s">
        <v>5</v>
      </c>
      <c r="C12" s="8" t="s">
        <v>4</v>
      </c>
      <c r="D12" s="6">
        <v>8</v>
      </c>
      <c r="E12" s="6">
        <v>4.0128000000000004</v>
      </c>
      <c r="G12" s="6">
        <v>8.0009999999999994</v>
      </c>
      <c r="H12" s="6">
        <v>4.0128000000000004</v>
      </c>
    </row>
    <row r="13" spans="1:8" x14ac:dyDescent="0.2">
      <c r="A13" s="20">
        <v>13126</v>
      </c>
      <c r="B13" s="8" t="s">
        <v>5</v>
      </c>
      <c r="C13" s="8" t="s">
        <v>4</v>
      </c>
      <c r="D13" s="6">
        <v>10</v>
      </c>
      <c r="E13" s="6">
        <v>3.1139000000000001</v>
      </c>
      <c r="G13" s="6">
        <v>10.000999999999999</v>
      </c>
      <c r="H13" s="6">
        <v>3.1139000000000001</v>
      </c>
    </row>
    <row r="14" spans="1:8" x14ac:dyDescent="0.2">
      <c r="A14" s="20">
        <v>13126</v>
      </c>
      <c r="B14" s="8" t="s">
        <v>6</v>
      </c>
      <c r="C14" s="8" t="s">
        <v>4</v>
      </c>
      <c r="D14" s="6">
        <v>0</v>
      </c>
      <c r="E14" s="6">
        <v>7.9394999999999998</v>
      </c>
      <c r="G14" s="6">
        <v>1.5E-3</v>
      </c>
      <c r="H14" s="6">
        <v>7.9394999999999998</v>
      </c>
    </row>
    <row r="15" spans="1:8" x14ac:dyDescent="0.2">
      <c r="A15" s="20">
        <v>13126</v>
      </c>
      <c r="B15" s="8" t="s">
        <v>6</v>
      </c>
      <c r="C15" s="8" t="s">
        <v>4</v>
      </c>
      <c r="D15" s="6">
        <v>2</v>
      </c>
      <c r="E15" s="6">
        <v>7.0530999999999997</v>
      </c>
      <c r="G15" s="6">
        <v>2.0015000000000001</v>
      </c>
      <c r="H15" s="6">
        <v>7.0530999999999997</v>
      </c>
    </row>
    <row r="16" spans="1:8" x14ac:dyDescent="0.2">
      <c r="A16" s="20">
        <v>13126</v>
      </c>
      <c r="B16" s="8" t="s">
        <v>6</v>
      </c>
      <c r="C16" s="8" t="s">
        <v>4</v>
      </c>
      <c r="D16" s="6">
        <v>4</v>
      </c>
      <c r="E16" s="6">
        <v>5.9031000000000002</v>
      </c>
      <c r="G16" s="6">
        <v>4.0015000000000001</v>
      </c>
      <c r="H16" s="6">
        <v>5.9031000000000002</v>
      </c>
    </row>
    <row r="17" spans="1:8" x14ac:dyDescent="0.2">
      <c r="A17" s="20">
        <v>13126</v>
      </c>
      <c r="B17" s="8" t="s">
        <v>6</v>
      </c>
      <c r="C17" s="8" t="s">
        <v>4</v>
      </c>
      <c r="D17" s="6">
        <v>6</v>
      </c>
      <c r="E17" s="6">
        <v>3.6720999999999999</v>
      </c>
      <c r="G17" s="6">
        <v>6.0015000000000001</v>
      </c>
      <c r="H17" s="6">
        <v>3.6720999999999999</v>
      </c>
    </row>
    <row r="18" spans="1:8" x14ac:dyDescent="0.2">
      <c r="A18" s="20">
        <v>13126</v>
      </c>
      <c r="B18" s="8" t="s">
        <v>6</v>
      </c>
      <c r="C18" s="8" t="s">
        <v>4</v>
      </c>
      <c r="D18" s="6">
        <v>8</v>
      </c>
      <c r="E18" s="6">
        <v>3.3010000000000002</v>
      </c>
      <c r="G18" s="6">
        <v>8.0015000000000001</v>
      </c>
      <c r="H18" s="6">
        <v>3.3010000000000002</v>
      </c>
    </row>
    <row r="19" spans="1:8" x14ac:dyDescent="0.2">
      <c r="A19" s="20">
        <v>13126</v>
      </c>
      <c r="B19" s="8" t="s">
        <v>6</v>
      </c>
      <c r="C19" s="8" t="s">
        <v>4</v>
      </c>
      <c r="D19" s="6">
        <v>10</v>
      </c>
      <c r="E19" s="6">
        <v>2.8451</v>
      </c>
      <c r="G19" s="6">
        <v>10.0015</v>
      </c>
      <c r="H19" s="6">
        <v>2.8451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2"/>
  <sheetViews>
    <sheetView zoomScale="90" zoomScaleNormal="90" workbookViewId="0"/>
  </sheetViews>
  <sheetFormatPr defaultRowHeight="12.75" x14ac:dyDescent="0.2"/>
  <cols>
    <col min="1" max="1" width="9.140625" style="8"/>
    <col min="2" max="3" width="9.85546875" style="8" customWidth="1"/>
    <col min="4" max="4" width="9.140625" style="8"/>
    <col min="5" max="5" width="9.140625" style="6"/>
    <col min="6" max="6" width="11.140625" style="6" bestFit="1" customWidth="1"/>
    <col min="7" max="13" width="9.140625" style="6"/>
    <col min="14" max="16384" width="9.140625" style="1"/>
  </cols>
  <sheetData>
    <row r="1" spans="1:34" ht="24" customHeight="1" x14ac:dyDescent="0.2">
      <c r="A1" s="3" t="s">
        <v>2</v>
      </c>
      <c r="B1" s="4" t="s">
        <v>12</v>
      </c>
      <c r="C1" s="4" t="s">
        <v>13</v>
      </c>
      <c r="D1" s="5" t="s">
        <v>14</v>
      </c>
      <c r="F1" s="7" t="s">
        <v>16</v>
      </c>
      <c r="G1" s="7" t="s">
        <v>17</v>
      </c>
      <c r="H1" s="7" t="s">
        <v>29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14">
        <v>0</v>
      </c>
      <c r="B2" s="14">
        <v>8.0681999999999992</v>
      </c>
      <c r="C2" s="8">
        <f t="shared" ref="C2:C19" si="0">LOG((10^$G$5)/(1+10^$G$2)*(10^(-1*(A2/$G$3)^$G$4+$G$2)+10^(-1*(A2/$G$6)^$G$4)))</f>
        <v>8.1383350164893962</v>
      </c>
      <c r="D2" s="8">
        <f t="shared" ref="D2:D19" si="1" xml:space="preserve"> (B2 - C2)^2</f>
        <v>4.9189205379679916E-3</v>
      </c>
      <c r="F2" s="6" t="s">
        <v>27</v>
      </c>
      <c r="G2" s="6">
        <v>3.9227078430716165</v>
      </c>
      <c r="H2" s="6">
        <v>1.2594670532226251</v>
      </c>
      <c r="L2" s="9" t="s">
        <v>30</v>
      </c>
      <c r="M2" s="6">
        <v>9.7708095720847807E-2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14">
        <v>2</v>
      </c>
      <c r="B3" s="14">
        <v>7.5185000000000004</v>
      </c>
      <c r="C3" s="8">
        <f t="shared" si="0"/>
        <v>7.6411332075575142</v>
      </c>
      <c r="D3" s="8">
        <f t="shared" si="1"/>
        <v>1.5038903595844269E-2</v>
      </c>
      <c r="F3" s="6" t="s">
        <v>26</v>
      </c>
      <c r="G3" s="6">
        <v>3.0277094650116765</v>
      </c>
      <c r="H3" s="6">
        <v>0.44013471756202571</v>
      </c>
      <c r="L3" s="9" t="s">
        <v>33</v>
      </c>
      <c r="M3" s="6">
        <f>SQRT(M2)</f>
        <v>0.3125829421463171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14">
        <v>4</v>
      </c>
      <c r="B4" s="14">
        <v>6.8864999999999998</v>
      </c>
      <c r="C4" s="8">
        <f t="shared" si="0"/>
        <v>6.5407485466696702</v>
      </c>
      <c r="D4" s="8">
        <f t="shared" si="1"/>
        <v>0.11954406748003511</v>
      </c>
      <c r="F4" s="6" t="s">
        <v>24</v>
      </c>
      <c r="G4" s="6">
        <v>1.6847337403857312</v>
      </c>
      <c r="H4" s="6">
        <v>0.33132387545735426</v>
      </c>
      <c r="L4" s="9" t="s">
        <v>31</v>
      </c>
      <c r="M4" s="6">
        <v>0.98030347056834366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14">
        <v>6</v>
      </c>
      <c r="B5" s="14">
        <v>5.4771000000000001</v>
      </c>
      <c r="C5" s="8">
        <f t="shared" si="0"/>
        <v>4.9960717366567362</v>
      </c>
      <c r="D5" s="8">
        <f t="shared" si="1"/>
        <v>0.23138819013503642</v>
      </c>
      <c r="F5" s="6" t="s">
        <v>19</v>
      </c>
      <c r="G5" s="6">
        <v>8.1383350164893944</v>
      </c>
      <c r="H5" s="6">
        <v>0.17889435052588978</v>
      </c>
      <c r="L5" s="9" t="s">
        <v>32</v>
      </c>
      <c r="M5" s="6">
        <v>0.97608278569013152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14">
        <v>8</v>
      </c>
      <c r="B6" s="14">
        <v>3.2303999999999999</v>
      </c>
      <c r="C6" s="8">
        <f t="shared" si="0"/>
        <v>3.5437265099490576</v>
      </c>
      <c r="D6" s="8">
        <f t="shared" si="1"/>
        <v>9.8173501836856913E-2</v>
      </c>
      <c r="F6" s="6" t="s">
        <v>28</v>
      </c>
      <c r="G6" s="6">
        <v>9.0154655408359421</v>
      </c>
      <c r="H6" s="6">
        <v>5.7474757104969578</v>
      </c>
      <c r="L6" s="10" t="s">
        <v>34</v>
      </c>
      <c r="M6" s="11" t="s">
        <v>47</v>
      </c>
      <c r="N6" s="1" t="s">
        <v>35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14">
        <v>10</v>
      </c>
      <c r="B7" s="14">
        <v>2.8451</v>
      </c>
      <c r="C7" s="8">
        <f t="shared" si="0"/>
        <v>3.0266341603953388</v>
      </c>
      <c r="D7" s="8">
        <f t="shared" si="1"/>
        <v>3.2954651390440619E-2</v>
      </c>
      <c r="F7" s="7" t="s">
        <v>36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14">
        <v>1E-3</v>
      </c>
      <c r="B8" s="14">
        <v>8.2788000000000004</v>
      </c>
      <c r="C8" s="8">
        <f t="shared" si="0"/>
        <v>8.1383336512593907</v>
      </c>
      <c r="D8" s="8">
        <f t="shared" si="1"/>
        <v>1.9730795128518584E-2</v>
      </c>
      <c r="F8" s="6" t="s">
        <v>37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x14ac:dyDescent="0.2">
      <c r="A9" s="14">
        <v>2.0009999999999999</v>
      </c>
      <c r="B9" s="14">
        <v>7.2625000000000002</v>
      </c>
      <c r="C9" s="8">
        <f t="shared" si="0"/>
        <v>7.640714349025278</v>
      </c>
      <c r="D9" s="8">
        <f t="shared" si="1"/>
        <v>0.14304609380861469</v>
      </c>
      <c r="F9" s="7" t="s">
        <v>38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x14ac:dyDescent="0.2">
      <c r="A10" s="14">
        <v>4.0010000000000003</v>
      </c>
      <c r="B10" s="14">
        <v>6.2304000000000004</v>
      </c>
      <c r="C10" s="8">
        <f t="shared" si="0"/>
        <v>6.5400766437087174</v>
      </c>
      <c r="D10" s="8">
        <f t="shared" si="1"/>
        <v>9.5899623658695685E-2</v>
      </c>
      <c r="F10" s="6" t="s">
        <v>39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x14ac:dyDescent="0.2">
      <c r="A11" s="14">
        <v>6.0010000000000003</v>
      </c>
      <c r="B11" s="14">
        <v>4.3616999999999999</v>
      </c>
      <c r="C11" s="8">
        <f t="shared" si="0"/>
        <v>4.9952217681521205</v>
      </c>
      <c r="D11" s="8">
        <f t="shared" si="1"/>
        <v>0.40134983072258923</v>
      </c>
      <c r="F11" s="7" t="s">
        <v>40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x14ac:dyDescent="0.2">
      <c r="A12" s="14">
        <v>8.0009999999999994</v>
      </c>
      <c r="B12" s="14">
        <v>3.7782</v>
      </c>
      <c r="C12" s="8">
        <f t="shared" si="0"/>
        <v>3.5432949524448829</v>
      </c>
      <c r="D12" s="8">
        <f t="shared" si="1"/>
        <v>5.5180381366871825E-2</v>
      </c>
      <c r="F12" s="21" t="s">
        <v>42</v>
      </c>
      <c r="G12" s="21"/>
      <c r="H12" s="21"/>
      <c r="I12" s="21"/>
      <c r="J12" s="21"/>
      <c r="K12" s="21"/>
      <c r="L12" s="2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x14ac:dyDescent="0.2">
      <c r="A13" s="14">
        <v>10.000999999999999</v>
      </c>
      <c r="B13" s="14">
        <v>3.2303999999999999</v>
      </c>
      <c r="C13" s="8">
        <f t="shared" si="0"/>
        <v>3.0264290535001619</v>
      </c>
      <c r="D13" s="8">
        <f t="shared" si="1"/>
        <v>4.1604147016039796E-2</v>
      </c>
      <c r="F13" s="21"/>
      <c r="G13" s="21"/>
      <c r="H13" s="21"/>
      <c r="I13" s="21"/>
      <c r="J13" s="21"/>
      <c r="K13" s="21"/>
      <c r="L13" s="2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x14ac:dyDescent="0.2">
      <c r="A14" s="14">
        <v>1.5E-3</v>
      </c>
      <c r="B14" s="14">
        <v>8.2121999999999993</v>
      </c>
      <c r="C14" s="8">
        <f t="shared" si="0"/>
        <v>8.1383323133234349</v>
      </c>
      <c r="D14" s="8">
        <f t="shared" si="1"/>
        <v>5.4564351349470899E-3</v>
      </c>
      <c r="F14" s="21"/>
      <c r="G14" s="21"/>
      <c r="H14" s="21"/>
      <c r="I14" s="21"/>
      <c r="J14" s="21"/>
      <c r="K14" s="21"/>
      <c r="L14" s="2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x14ac:dyDescent="0.2">
      <c r="A15" s="14">
        <v>2.0015000000000001</v>
      </c>
      <c r="B15" s="14">
        <v>7.7992999999999997</v>
      </c>
      <c r="C15" s="8">
        <f t="shared" si="0"/>
        <v>7.6405048660327459</v>
      </c>
      <c r="D15" s="8">
        <f t="shared" si="1"/>
        <v>2.5215894571678069E-2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x14ac:dyDescent="0.2">
      <c r="A16" s="14">
        <v>4.0015000000000001</v>
      </c>
      <c r="B16" s="14">
        <v>6.7992999999999997</v>
      </c>
      <c r="C16" s="8">
        <f t="shared" si="0"/>
        <v>6.5397406498308364</v>
      </c>
      <c r="D16" s="8">
        <f t="shared" si="1"/>
        <v>6.7371056260238343E-2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">
      <c r="A17" s="14">
        <v>6.0015000000000001</v>
      </c>
      <c r="B17" s="14">
        <v>5.0414000000000003</v>
      </c>
      <c r="C17" s="8">
        <f t="shared" si="0"/>
        <v>4.994796771337553</v>
      </c>
      <c r="D17" s="8">
        <f t="shared" si="1"/>
        <v>2.1718609217643561E-3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">
      <c r="A18" s="14">
        <v>8.0015000000000001</v>
      </c>
      <c r="B18" s="14">
        <v>3.6335000000000002</v>
      </c>
      <c r="C18" s="8">
        <f t="shared" si="0"/>
        <v>3.5430793055608261</v>
      </c>
      <c r="D18" s="8">
        <f t="shared" si="1"/>
        <v>8.1759019828624921E-3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">
      <c r="A19" s="14">
        <v>10.0015</v>
      </c>
      <c r="B19" s="14">
        <v>3</v>
      </c>
      <c r="C19" s="8">
        <f t="shared" si="0"/>
        <v>3.0263264988721978</v>
      </c>
      <c r="D19" s="8">
        <f t="shared" si="1"/>
        <v>6.9308454286783441E-4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">
      <c r="A20" s="5" t="s">
        <v>15</v>
      </c>
      <c r="D20" s="8">
        <f>SUM(D2:D19)</f>
        <v>1.3679133400918693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"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"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">
      <c r="A23" s="8">
        <v>0</v>
      </c>
      <c r="C23" s="8">
        <f>LOG((10^$G$5)/(1+10^$G$2)*(10^(-1*(A23/$G$3)^$G$4+$G$2)+10^(-1*(A23/$G$6)^$G$4)))</f>
        <v>8.1383350164893962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">
      <c r="A24" s="8">
        <v>0.10001500000000001</v>
      </c>
      <c r="C24" s="8">
        <f t="shared" ref="C24:C87" si="2">LOG((10^$G$5)/(1+10^$G$2)*(10^(-1*(A24/$G$3)^$G$4+$G$2)+10^(-1*(A24/$G$6)^$G$4)))</f>
        <v>8.1351377199879149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">
      <c r="A25" s="8">
        <v>0.20003000000000001</v>
      </c>
      <c r="C25" s="8">
        <f t="shared" si="2"/>
        <v>8.1280563209719858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">
      <c r="A26" s="8">
        <v>0.30004500000000001</v>
      </c>
      <c r="C26" s="8">
        <f t="shared" si="2"/>
        <v>8.117983140261039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">
      <c r="A27" s="8">
        <v>0.40006000000000003</v>
      </c>
      <c r="C27" s="8">
        <f t="shared" si="2"/>
        <v>8.1052910325173091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">
      <c r="A28" s="8">
        <v>0.50007500000000005</v>
      </c>
      <c r="C28" s="8">
        <f t="shared" si="2"/>
        <v>8.0902112844235212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">
      <c r="A29" s="8">
        <v>0.60009000000000001</v>
      </c>
      <c r="C29" s="8">
        <f t="shared" si="2"/>
        <v>8.0729078925086402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">
      <c r="A30" s="8">
        <v>0.70010499999999998</v>
      </c>
      <c r="C30" s="8">
        <f t="shared" si="2"/>
        <v>8.053505998032108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">
      <c r="A31" s="8">
        <v>0.80011999999999994</v>
      </c>
      <c r="C31" s="8">
        <f t="shared" si="2"/>
        <v>8.0321056948936764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">
      <c r="A32" s="8">
        <v>0.90013499999999991</v>
      </c>
      <c r="C32" s="8">
        <f t="shared" si="2"/>
        <v>8.0087897227908691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">
      <c r="A33" s="8">
        <v>1.0001499999999999</v>
      </c>
      <c r="C33" s="8">
        <f t="shared" si="2"/>
        <v>7.9836281646991569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">
      <c r="A34" s="8">
        <v>1.1001649999999998</v>
      </c>
      <c r="C34" s="8">
        <f t="shared" si="2"/>
        <v>7.9566815109231479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">
      <c r="A35" s="8">
        <v>1.2001799999999998</v>
      </c>
      <c r="C35" s="8">
        <f t="shared" si="2"/>
        <v>7.9280027603289405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">
      <c r="A36" s="8">
        <v>1.3001949999999998</v>
      </c>
      <c r="C36" s="8">
        <f t="shared" si="2"/>
        <v>7.897638919214951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">
      <c r="A37" s="8">
        <v>1.4002099999999997</v>
      </c>
      <c r="C37" s="8">
        <f t="shared" si="2"/>
        <v>7.8656321051409721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">
      <c r="A38" s="8">
        <v>1.5002249999999997</v>
      </c>
      <c r="C38" s="8">
        <f t="shared" si="2"/>
        <v>7.8320203815683422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">
      <c r="A39" s="8">
        <v>1.6002399999999997</v>
      </c>
      <c r="C39" s="8">
        <f t="shared" si="2"/>
        <v>7.7968384031576798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">
      <c r="A40" s="8">
        <v>1.7002549999999996</v>
      </c>
      <c r="C40" s="8">
        <f t="shared" si="2"/>
        <v>7.7601179242843186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">
      <c r="A41" s="8">
        <v>1.8002699999999996</v>
      </c>
      <c r="C41" s="8">
        <f t="shared" si="2"/>
        <v>7.7218882064707266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">
      <c r="A42" s="8">
        <v>1.9002849999999996</v>
      </c>
      <c r="C42" s="8">
        <f t="shared" si="2"/>
        <v>7.6821763496474125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">
      <c r="A43" s="8">
        <v>2.0002999999999997</v>
      </c>
      <c r="C43" s="8">
        <f t="shared" si="2"/>
        <v>7.6410075650421954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">
      <c r="A44" s="8">
        <v>2.1003149999999997</v>
      </c>
      <c r="C44" s="8">
        <f t="shared" si="2"/>
        <v>7.5984054026865753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">
      <c r="A45" s="8">
        <v>2.2003299999999997</v>
      </c>
      <c r="C45" s="8">
        <f t="shared" si="2"/>
        <v>7.5543919431990858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">
      <c r="A46" s="8">
        <v>2.3003449999999996</v>
      </c>
      <c r="C46" s="8">
        <f t="shared" si="2"/>
        <v>7.5089879611567687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">
      <c r="A47" s="8">
        <v>2.4003599999999996</v>
      </c>
      <c r="C47" s="8">
        <f t="shared" si="2"/>
        <v>7.4622130656806167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">
      <c r="A48" s="8">
        <v>2.5003749999999996</v>
      </c>
      <c r="C48" s="8">
        <f t="shared" si="2"/>
        <v>7.4140858226343891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">
      <c r="A49" s="8">
        <v>2.6003899999999995</v>
      </c>
      <c r="C49" s="8">
        <f t="shared" si="2"/>
        <v>7.3646238619335653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">
      <c r="A50" s="8">
        <v>2.7004049999999995</v>
      </c>
      <c r="C50" s="8">
        <f t="shared" si="2"/>
        <v>7.3138439727916742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">
      <c r="A51" s="8">
        <v>2.8004199999999995</v>
      </c>
      <c r="C51" s="8">
        <f t="shared" si="2"/>
        <v>7.2617621892328694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">
      <c r="A52" s="8">
        <v>2.9004349999999994</v>
      </c>
      <c r="C52" s="8">
        <f t="shared" si="2"/>
        <v>7.2083938678297201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">
      <c r="A53" s="8">
        <v>3.0004499999999994</v>
      </c>
      <c r="C53" s="8">
        <f t="shared" si="2"/>
        <v>7.1537537593540756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">
      <c r="A54" s="8">
        <v>3.1004649999999994</v>
      </c>
      <c r="C54" s="8">
        <f t="shared" si="2"/>
        <v>7.0978560758358284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">
      <c r="A55" s="8">
        <v>3.2004799999999993</v>
      </c>
      <c r="C55" s="8">
        <f t="shared" si="2"/>
        <v>7.040714554395441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">
      <c r="A56" s="8">
        <v>3.3004949999999993</v>
      </c>
      <c r="C56" s="8">
        <f t="shared" si="2"/>
        <v>6.9823425191416195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">
      <c r="A57" s="8">
        <v>3.4005099999999993</v>
      </c>
      <c r="C57" s="8">
        <f t="shared" si="2"/>
        <v>6.9227529423999181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">
      <c r="A58" s="8">
        <v>3.5005249999999992</v>
      </c>
      <c r="C58" s="8">
        <f t="shared" si="2"/>
        <v>6.8619585065582998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">
      <c r="A59" s="8">
        <v>3.6005399999999992</v>
      </c>
      <c r="C59" s="8">
        <f t="shared" si="2"/>
        <v>6.7999716678813868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">
      <c r="A60" s="8">
        <v>3.7005549999999992</v>
      </c>
      <c r="C60" s="8">
        <f t="shared" si="2"/>
        <v>6.7368047237579889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">
      <c r="A61" s="8">
        <v>3.8005699999999991</v>
      </c>
      <c r="C61" s="8">
        <f t="shared" si="2"/>
        <v>6.6724698850102842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">
      <c r="A62" s="8">
        <v>3.9005849999999991</v>
      </c>
      <c r="C62" s="8">
        <f t="shared" si="2"/>
        <v>6.606979355113566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">
      <c r="A63" s="8">
        <v>4.0005999999999995</v>
      </c>
      <c r="C63" s="8">
        <f t="shared" si="2"/>
        <v>6.5403454184607215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">
      <c r="A64" s="8">
        <v>4.1006149999999995</v>
      </c>
      <c r="C64" s="8">
        <f t="shared" si="2"/>
        <v>6.4725805401658452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">
      <c r="A65" s="8">
        <v>4.2006299999999994</v>
      </c>
      <c r="C65" s="8">
        <f t="shared" si="2"/>
        <v>6.403697480349245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">
      <c r="A66" s="8">
        <v>4.3006449999999994</v>
      </c>
      <c r="C66" s="8">
        <f t="shared" si="2"/>
        <v>6.3337094263969762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">
      <c r="A67" s="8">
        <v>4.4006599999999993</v>
      </c>
      <c r="C67" s="8">
        <f t="shared" si="2"/>
        <v>6.2626301473598636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">
      <c r="A68" s="8">
        <v>4.5006749999999993</v>
      </c>
      <c r="C68" s="8">
        <f t="shared" si="2"/>
        <v>6.1904741754706825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">
      <c r="A69" s="8">
        <v>4.6006899999999993</v>
      </c>
      <c r="C69" s="8">
        <f t="shared" si="2"/>
        <v>6.1172570207368384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">
      <c r="A70" s="8">
        <v>4.7007049999999992</v>
      </c>
      <c r="C70" s="8">
        <f t="shared" si="2"/>
        <v>6.0429954257346123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">
      <c r="A71" s="8">
        <v>4.8007199999999992</v>
      </c>
      <c r="C71" s="8">
        <f t="shared" si="2"/>
        <v>5.9677076691148798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">
      <c r="A72" s="8">
        <v>4.9007349999999992</v>
      </c>
      <c r="C72" s="8">
        <f t="shared" si="2"/>
        <v>5.8914139279522386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">
      <c r="A73" s="8">
        <v>5.0007499999999991</v>
      </c>
      <c r="C73" s="8">
        <f t="shared" si="2"/>
        <v>5.8141367109453963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">
      <c r="A74" s="8">
        <v>5.1007649999999991</v>
      </c>
      <c r="C74" s="8">
        <f t="shared" si="2"/>
        <v>5.7359013766087754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">
      <c r="A75" s="8">
        <v>5.2007799999999991</v>
      </c>
      <c r="C75" s="8">
        <f t="shared" si="2"/>
        <v>5.6567367529601968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">
      <c r="A76" s="8">
        <v>5.300794999999999</v>
      </c>
      <c r="C76" s="8">
        <f t="shared" si="2"/>
        <v>5.5766758777417591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">
      <c r="A77" s="8">
        <v>5.400809999999999</v>
      </c>
      <c r="C77" s="8">
        <f t="shared" si="2"/>
        <v>5.495756880778031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">
      <c r="A78" s="8">
        <v>5.500824999999999</v>
      </c>
      <c r="C78" s="8">
        <f t="shared" si="2"/>
        <v>5.4140240324407163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">
      <c r="A79" s="8">
        <v>5.6008399999999989</v>
      </c>
      <c r="C79" s="8">
        <f t="shared" si="2"/>
        <v>5.3315289839617899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">
      <c r="A80" s="8">
        <v>5.7008549999999989</v>
      </c>
      <c r="C80" s="8">
        <f t="shared" si="2"/>
        <v>5.2483322259043454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">
      <c r="A81" s="8">
        <v>5.8008699999999989</v>
      </c>
      <c r="C81" s="8">
        <f t="shared" si="2"/>
        <v>5.1645047895391505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">
      <c r="A82" s="8">
        <v>5.9008849999999988</v>
      </c>
      <c r="C82" s="8">
        <f t="shared" si="2"/>
        <v>5.0801302108471784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">
      <c r="A83" s="8">
        <v>6.0008999999999988</v>
      </c>
      <c r="C83" s="8">
        <f t="shared" si="2"/>
        <v>4.9953067665111774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">
      <c r="A84" s="8">
        <v>6.1009149999999988</v>
      </c>
      <c r="C84" s="8">
        <f t="shared" si="2"/>
        <v>4.9101499730955371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">
      <c r="A85" s="8">
        <v>6.2009299999999987</v>
      </c>
      <c r="C85" s="8">
        <f t="shared" si="2"/>
        <v>4.8247953115418163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">
      <c r="A86" s="8">
        <v>6.3009449999999987</v>
      </c>
      <c r="C86" s="8">
        <f t="shared" si="2"/>
        <v>4.7394010955679029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">
      <c r="A87" s="8">
        <v>6.4009599999999987</v>
      </c>
      <c r="C87" s="8">
        <f t="shared" si="2"/>
        <v>4.6541513410358952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">
      <c r="A88" s="8">
        <v>6.5009749999999986</v>
      </c>
      <c r="C88" s="8">
        <f t="shared" ref="C88:C122" si="3">LOG((10^$G$5)/(1+10^$G$2)*(10^(-1*(A88/$G$3)^$G$4+$G$2)+10^(-1*(A88/$G$6)^$G$4)))</f>
        <v>4.5692584114265564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">
      <c r="A89" s="8">
        <v>6.6009899999999986</v>
      </c>
      <c r="C89" s="8">
        <f t="shared" si="3"/>
        <v>4.4849651127452148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">
      <c r="A90" s="8">
        <v>6.7010049999999985</v>
      </c>
      <c r="C90" s="8">
        <f t="shared" si="3"/>
        <v>4.4015457957358137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">
      <c r="A91" s="8">
        <v>6.8010199999999985</v>
      </c>
      <c r="C91" s="8">
        <f t="shared" si="3"/>
        <v>4.319305909758663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">
      <c r="A92" s="8">
        <v>6.9010349999999985</v>
      </c>
      <c r="C92" s="8">
        <f t="shared" si="3"/>
        <v>4.2385793694718892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">
      <c r="A93" s="8">
        <v>7.0010499999999984</v>
      </c>
      <c r="C93" s="8">
        <f t="shared" si="3"/>
        <v>4.1597230851906497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">
      <c r="A94" s="8">
        <v>7.1010649999999984</v>
      </c>
      <c r="C94" s="8">
        <f t="shared" si="3"/>
        <v>4.0831081235269879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">
      <c r="A95" s="8">
        <v>7.2010799999999984</v>
      </c>
      <c r="C95" s="8">
        <f t="shared" si="3"/>
        <v>4.0091072571589033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">
      <c r="A96" s="8">
        <v>7.3010949999999983</v>
      </c>
      <c r="C96" s="8">
        <f t="shared" si="3"/>
        <v>3.9380791555164478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">
      <c r="A97" s="8">
        <v>7.4011099999999983</v>
      </c>
      <c r="C97" s="8">
        <f t="shared" si="3"/>
        <v>3.8703501289772992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">
      <c r="A98" s="8">
        <v>7.5011249999999983</v>
      </c>
      <c r="C98" s="8">
        <f t="shared" si="3"/>
        <v>3.8061950538924085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">
      <c r="A99" s="8">
        <v>7.6011399999999982</v>
      </c>
      <c r="C99" s="8">
        <f t="shared" si="3"/>
        <v>3.7458196827759527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">
      <c r="A100" s="8">
        <v>7.7011549999999982</v>
      </c>
      <c r="C100" s="8">
        <f t="shared" si="3"/>
        <v>3.6893467622731544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">
      <c r="A101" s="8">
        <v>7.8011699999999982</v>
      </c>
      <c r="C101" s="8">
        <f t="shared" si="3"/>
        <v>3.636808079532813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">
      <c r="A102" s="8">
        <v>7.9011849999999981</v>
      </c>
      <c r="C102" s="8">
        <f t="shared" si="3"/>
        <v>3.5881437255787514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">
      <c r="A103" s="8">
        <v>8.001199999999999</v>
      </c>
      <c r="C103" s="8">
        <f t="shared" si="3"/>
        <v>3.5432086831448095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">
      <c r="A104" s="8">
        <v>8.1012149999999998</v>
      </c>
      <c r="C104" s="8">
        <f t="shared" si="3"/>
        <v>3.5017856357926473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">
      <c r="A105" s="8">
        <v>8.2012300000000007</v>
      </c>
      <c r="C105" s="8">
        <f t="shared" si="3"/>
        <v>3.4636019866428898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">
      <c r="A106" s="8">
        <v>8.3012450000000015</v>
      </c>
      <c r="C106" s="8">
        <f t="shared" si="3"/>
        <v>3.4283486792062718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">
      <c r="A107" s="8">
        <v>8.4012600000000024</v>
      </c>
      <c r="C107" s="8">
        <f t="shared" si="3"/>
        <v>3.3956985514182652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">
      <c r="A108" s="8">
        <v>8.5012750000000032</v>
      </c>
      <c r="C108" s="8">
        <f t="shared" si="3"/>
        <v>3.3653224853347794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">
      <c r="A109" s="8">
        <v>8.6012900000000041</v>
      </c>
      <c r="C109" s="8">
        <f t="shared" si="3"/>
        <v>3.3369023210930369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">
      <c r="A110" s="8">
        <v>8.701305000000005</v>
      </c>
      <c r="C110" s="8">
        <f t="shared" si="3"/>
        <v>3.3101401834171456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">
      <c r="A111" s="8">
        <v>8.8013200000000058</v>
      </c>
      <c r="C111" s="8">
        <f t="shared" si="3"/>
        <v>3.2847643938548647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">
      <c r="A112" s="8">
        <v>8.9013350000000067</v>
      </c>
      <c r="C112" s="8">
        <f t="shared" si="3"/>
        <v>3.260532466844686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">
      <c r="A113" s="8">
        <v>9.0013500000000075</v>
      </c>
      <c r="C113" s="8">
        <f t="shared" si="3"/>
        <v>3.2372318294300846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">
      <c r="A114" s="8">
        <v>9.1013650000000084</v>
      </c>
      <c r="C114" s="8">
        <f t="shared" si="3"/>
        <v>3.2146789110176086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">
      <c r="A115" s="8">
        <v>9.2013800000000092</v>
      </c>
      <c r="C115" s="8">
        <f t="shared" si="3"/>
        <v>3.1927171748507699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">
      <c r="A116" s="8">
        <v>9.3013950000000101</v>
      </c>
      <c r="C116" s="8">
        <f t="shared" si="3"/>
        <v>3.1712145517177093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">
      <c r="A117" s="8">
        <v>9.4014100000000109</v>
      </c>
      <c r="C117" s="8">
        <f t="shared" si="3"/>
        <v>3.1500606196078231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">
      <c r="A118" s="8">
        <v>9.5014250000000118</v>
      </c>
      <c r="C118" s="8">
        <f t="shared" si="3"/>
        <v>3.1291637680796174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">
      <c r="A119" s="8">
        <v>9.6014400000000126</v>
      </c>
      <c r="C119" s="8">
        <f t="shared" si="3"/>
        <v>3.1084485005504634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">
      <c r="A120" s="8">
        <v>9.7014550000000135</v>
      </c>
      <c r="C120" s="8">
        <f t="shared" si="3"/>
        <v>3.0878529628255795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">
      <c r="A121" s="8">
        <v>9.8014700000000143</v>
      </c>
      <c r="C121" s="8">
        <f t="shared" si="3"/>
        <v>3.0673267398616617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">
      <c r="A122" s="8">
        <v>9.9014850000000152</v>
      </c>
      <c r="C122" s="8">
        <f t="shared" si="3"/>
        <v>3.0468289315776103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</sheetData>
  <mergeCells count="1">
    <mergeCell ref="F12:L14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90" zoomScaleNormal="90" workbookViewId="0"/>
  </sheetViews>
  <sheetFormatPr defaultRowHeight="12.75" x14ac:dyDescent="0.2"/>
  <cols>
    <col min="1" max="1" width="10.42578125" style="20" bestFit="1" customWidth="1"/>
    <col min="2" max="2" width="9.140625" style="8"/>
    <col min="3" max="3" width="12.140625" style="8" bestFit="1" customWidth="1"/>
    <col min="4" max="5" width="9.28515625" style="6" bestFit="1" customWidth="1"/>
    <col min="6" max="9" width="9.140625" style="6"/>
    <col min="10" max="16384" width="9.140625" style="1"/>
  </cols>
  <sheetData>
    <row r="1" spans="1:5" x14ac:dyDescent="0.2">
      <c r="A1" s="20" t="s">
        <v>11</v>
      </c>
      <c r="B1" s="8" t="s">
        <v>0</v>
      </c>
      <c r="C1" s="8" t="s">
        <v>1</v>
      </c>
      <c r="D1" s="6" t="s">
        <v>2</v>
      </c>
      <c r="E1" s="6" t="s">
        <v>10</v>
      </c>
    </row>
    <row r="2" spans="1:5" x14ac:dyDescent="0.2">
      <c r="A2" s="20">
        <v>13136</v>
      </c>
      <c r="B2" s="8" t="s">
        <v>3</v>
      </c>
      <c r="C2" s="8" t="s">
        <v>4</v>
      </c>
      <c r="D2" s="6">
        <v>0</v>
      </c>
      <c r="E2" s="6">
        <v>8.0681999999999992</v>
      </c>
    </row>
    <row r="3" spans="1:5" x14ac:dyDescent="0.2">
      <c r="A3" s="20">
        <v>13136</v>
      </c>
      <c r="B3" s="8" t="s">
        <v>3</v>
      </c>
      <c r="C3" s="8" t="s">
        <v>4</v>
      </c>
      <c r="D3" s="6">
        <v>2</v>
      </c>
      <c r="E3" s="6">
        <v>7.5185000000000004</v>
      </c>
    </row>
    <row r="4" spans="1:5" x14ac:dyDescent="0.2">
      <c r="A4" s="20">
        <v>13136</v>
      </c>
      <c r="B4" s="8" t="s">
        <v>3</v>
      </c>
      <c r="C4" s="8" t="s">
        <v>4</v>
      </c>
      <c r="D4" s="6">
        <v>4</v>
      </c>
      <c r="E4" s="6">
        <v>6.8864999999999998</v>
      </c>
    </row>
    <row r="5" spans="1:5" x14ac:dyDescent="0.2">
      <c r="A5" s="20">
        <v>13136</v>
      </c>
      <c r="B5" s="8" t="s">
        <v>3</v>
      </c>
      <c r="C5" s="8" t="s">
        <v>4</v>
      </c>
      <c r="D5" s="6">
        <v>6</v>
      </c>
      <c r="E5" s="6">
        <v>5.4771000000000001</v>
      </c>
    </row>
    <row r="6" spans="1:5" x14ac:dyDescent="0.2">
      <c r="A6" s="20">
        <v>13136</v>
      </c>
      <c r="B6" s="8" t="s">
        <v>3</v>
      </c>
      <c r="C6" s="8" t="s">
        <v>4</v>
      </c>
      <c r="D6" s="6">
        <v>8</v>
      </c>
      <c r="E6" s="6">
        <v>3.2303999999999999</v>
      </c>
    </row>
    <row r="7" spans="1:5" x14ac:dyDescent="0.2">
      <c r="A7" s="20">
        <v>13136</v>
      </c>
      <c r="B7" s="8" t="s">
        <v>3</v>
      </c>
      <c r="C7" s="8" t="s">
        <v>4</v>
      </c>
      <c r="D7" s="6">
        <v>10</v>
      </c>
      <c r="E7" s="6">
        <v>2.8451</v>
      </c>
    </row>
    <row r="8" spans="1:5" x14ac:dyDescent="0.2">
      <c r="A8" s="20">
        <v>13136</v>
      </c>
      <c r="B8" s="8" t="s">
        <v>5</v>
      </c>
      <c r="C8" s="8" t="s">
        <v>4</v>
      </c>
      <c r="D8" s="6">
        <v>0</v>
      </c>
      <c r="E8" s="6">
        <v>8.2788000000000004</v>
      </c>
    </row>
    <row r="9" spans="1:5" x14ac:dyDescent="0.2">
      <c r="A9" s="20">
        <v>13136</v>
      </c>
      <c r="B9" s="8" t="s">
        <v>5</v>
      </c>
      <c r="C9" s="8" t="s">
        <v>4</v>
      </c>
      <c r="D9" s="6">
        <v>2</v>
      </c>
      <c r="E9" s="6">
        <v>7.2625000000000002</v>
      </c>
    </row>
    <row r="10" spans="1:5" x14ac:dyDescent="0.2">
      <c r="A10" s="20">
        <v>13136</v>
      </c>
      <c r="B10" s="8" t="s">
        <v>5</v>
      </c>
      <c r="C10" s="8" t="s">
        <v>4</v>
      </c>
      <c r="D10" s="6">
        <v>4</v>
      </c>
      <c r="E10" s="6">
        <v>6.2304000000000004</v>
      </c>
    </row>
    <row r="11" spans="1:5" x14ac:dyDescent="0.2">
      <c r="A11" s="20">
        <v>13136</v>
      </c>
      <c r="B11" s="8" t="s">
        <v>5</v>
      </c>
      <c r="C11" s="8" t="s">
        <v>4</v>
      </c>
      <c r="D11" s="6">
        <v>6</v>
      </c>
      <c r="E11" s="6">
        <v>4.3616999999999999</v>
      </c>
    </row>
    <row r="12" spans="1:5" x14ac:dyDescent="0.2">
      <c r="A12" s="20">
        <v>13136</v>
      </c>
      <c r="B12" s="8" t="s">
        <v>5</v>
      </c>
      <c r="C12" s="8" t="s">
        <v>4</v>
      </c>
      <c r="D12" s="6">
        <v>8</v>
      </c>
      <c r="E12" s="6">
        <v>3.7782</v>
      </c>
    </row>
    <row r="13" spans="1:5" x14ac:dyDescent="0.2">
      <c r="A13" s="20">
        <v>13136</v>
      </c>
      <c r="B13" s="8" t="s">
        <v>5</v>
      </c>
      <c r="C13" s="8" t="s">
        <v>4</v>
      </c>
      <c r="D13" s="6">
        <v>10</v>
      </c>
      <c r="E13" s="6">
        <v>3.2303999999999999</v>
      </c>
    </row>
    <row r="14" spans="1:5" x14ac:dyDescent="0.2">
      <c r="A14" s="20">
        <v>13136</v>
      </c>
      <c r="B14" s="8" t="s">
        <v>6</v>
      </c>
      <c r="C14" s="8" t="s">
        <v>4</v>
      </c>
      <c r="D14" s="6">
        <v>0</v>
      </c>
      <c r="E14" s="6">
        <v>8.2121999999999993</v>
      </c>
    </row>
    <row r="15" spans="1:5" x14ac:dyDescent="0.2">
      <c r="A15" s="20">
        <v>13136</v>
      </c>
      <c r="B15" s="8" t="s">
        <v>6</v>
      </c>
      <c r="C15" s="8" t="s">
        <v>4</v>
      </c>
      <c r="D15" s="6">
        <v>2</v>
      </c>
      <c r="E15" s="6">
        <v>7.7992999999999997</v>
      </c>
    </row>
    <row r="16" spans="1:5" x14ac:dyDescent="0.2">
      <c r="A16" s="20">
        <v>13136</v>
      </c>
      <c r="B16" s="8" t="s">
        <v>6</v>
      </c>
      <c r="C16" s="8" t="s">
        <v>4</v>
      </c>
      <c r="D16" s="6">
        <v>4</v>
      </c>
      <c r="E16" s="6">
        <v>6.7992999999999997</v>
      </c>
    </row>
    <row r="17" spans="1:5" x14ac:dyDescent="0.2">
      <c r="A17" s="20">
        <v>13136</v>
      </c>
      <c r="B17" s="8" t="s">
        <v>6</v>
      </c>
      <c r="C17" s="8" t="s">
        <v>4</v>
      </c>
      <c r="D17" s="6">
        <v>6</v>
      </c>
      <c r="E17" s="6">
        <v>5.0414000000000003</v>
      </c>
    </row>
    <row r="18" spans="1:5" x14ac:dyDescent="0.2">
      <c r="A18" s="20">
        <v>13136</v>
      </c>
      <c r="B18" s="8" t="s">
        <v>6</v>
      </c>
      <c r="C18" s="8" t="s">
        <v>4</v>
      </c>
      <c r="D18" s="6">
        <v>8</v>
      </c>
      <c r="E18" s="6">
        <v>3.6335000000000002</v>
      </c>
    </row>
    <row r="19" spans="1:5" x14ac:dyDescent="0.2">
      <c r="A19" s="20">
        <v>13136</v>
      </c>
      <c r="B19" s="8" t="s">
        <v>6</v>
      </c>
      <c r="C19" s="8" t="s">
        <v>4</v>
      </c>
      <c r="D19" s="6">
        <v>10</v>
      </c>
      <c r="E19" s="6">
        <v>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2"/>
  <sheetViews>
    <sheetView zoomScale="90" zoomScaleNormal="90" workbookViewId="0"/>
  </sheetViews>
  <sheetFormatPr defaultRowHeight="12.75" x14ac:dyDescent="0.2"/>
  <cols>
    <col min="1" max="1" width="9.140625" style="8"/>
    <col min="2" max="3" width="9.85546875" style="8" customWidth="1"/>
    <col min="4" max="4" width="9.140625" style="8"/>
    <col min="5" max="5" width="9.140625" style="6"/>
    <col min="6" max="6" width="12.140625" style="6" bestFit="1" customWidth="1"/>
    <col min="7" max="13" width="9.140625" style="6"/>
    <col min="14" max="16384" width="9.140625" style="1"/>
  </cols>
  <sheetData>
    <row r="1" spans="1:34" ht="24" customHeight="1" x14ac:dyDescent="0.2">
      <c r="A1" s="3" t="s">
        <v>2</v>
      </c>
      <c r="B1" s="4" t="s">
        <v>12</v>
      </c>
      <c r="C1" s="4" t="s">
        <v>13</v>
      </c>
      <c r="D1" s="5" t="s">
        <v>14</v>
      </c>
      <c r="F1" s="7" t="s">
        <v>16</v>
      </c>
      <c r="G1" s="7" t="s">
        <v>17</v>
      </c>
      <c r="H1" s="7" t="s">
        <v>29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14">
        <v>0</v>
      </c>
      <c r="B2" s="14">
        <v>8</v>
      </c>
      <c r="C2" s="8">
        <f t="shared" ref="C2:C19" si="0">LOG((10^$G$5-10^$G$2)*10^(-1*((A2/$G$3)^$G$4))+10^$G$2)</f>
        <v>8.0059697116273352</v>
      </c>
      <c r="D2" s="8">
        <f t="shared" ref="D2:D19" si="1" xml:space="preserve"> (B2 - C2)^2</f>
        <v>3.5637456913540753E-5</v>
      </c>
      <c r="F2" s="6" t="s">
        <v>25</v>
      </c>
      <c r="G2" s="6">
        <v>3.412470993113653</v>
      </c>
      <c r="H2" s="6">
        <v>0.1415204924996433</v>
      </c>
      <c r="L2" s="9" t="s">
        <v>30</v>
      </c>
      <c r="M2" s="6">
        <v>5.1967335242893757E-2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14">
        <v>2</v>
      </c>
      <c r="B3" s="14">
        <v>7.1673</v>
      </c>
      <c r="C3" s="8">
        <f t="shared" si="0"/>
        <v>7.423006564748464</v>
      </c>
      <c r="D3" s="8">
        <f t="shared" si="1"/>
        <v>6.53858472554604E-2</v>
      </c>
      <c r="F3" s="6" t="s">
        <v>23</v>
      </c>
      <c r="G3" s="6">
        <v>2.9070633243380297</v>
      </c>
      <c r="H3" s="6">
        <v>0.30033906563769613</v>
      </c>
      <c r="L3" s="9" t="s">
        <v>33</v>
      </c>
      <c r="M3" s="6">
        <f>SQRT(M2)</f>
        <v>0.22796345155066799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14">
        <v>4</v>
      </c>
      <c r="B4" s="14">
        <v>6.2788000000000004</v>
      </c>
      <c r="C4" s="8">
        <f t="shared" si="0"/>
        <v>6.4215965299123967</v>
      </c>
      <c r="D4" s="8">
        <f t="shared" si="1"/>
        <v>2.0390848955021901E-2</v>
      </c>
      <c r="F4" s="6" t="s">
        <v>24</v>
      </c>
      <c r="G4" s="6">
        <v>1.44273539076834</v>
      </c>
      <c r="H4" s="6">
        <v>0.14832063407658827</v>
      </c>
      <c r="L4" s="9" t="s">
        <v>31</v>
      </c>
      <c r="M4" s="6">
        <v>0.98637627042990716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14">
        <v>6</v>
      </c>
      <c r="B5" s="14">
        <v>5.2855999999999996</v>
      </c>
      <c r="C5" s="8">
        <f t="shared" si="0"/>
        <v>5.1690142514711503</v>
      </c>
      <c r="D5" s="8">
        <f t="shared" si="1"/>
        <v>1.3592236760032083E-2</v>
      </c>
      <c r="F5" s="6" t="s">
        <v>19</v>
      </c>
      <c r="G5" s="6">
        <v>8.0059697116273334</v>
      </c>
      <c r="H5" s="6">
        <v>0.12401916756539869</v>
      </c>
      <c r="L5" s="9" t="s">
        <v>32</v>
      </c>
      <c r="M5" s="6">
        <v>0.98345689980774431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14">
        <v>8</v>
      </c>
      <c r="B6" s="14">
        <v>4.0530999999999997</v>
      </c>
      <c r="C6" s="8">
        <f t="shared" si="0"/>
        <v>3.8792797056808128</v>
      </c>
      <c r="D6" s="8">
        <f t="shared" si="1"/>
        <v>3.0213494717208751E-2</v>
      </c>
      <c r="L6" s="10" t="s">
        <v>34</v>
      </c>
      <c r="M6" s="11" t="s">
        <v>43</v>
      </c>
      <c r="N6" s="1" t="s">
        <v>35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14">
        <v>10</v>
      </c>
      <c r="B7" s="14">
        <v>3</v>
      </c>
      <c r="C7" s="8">
        <f t="shared" si="0"/>
        <v>3.4314191276351984</v>
      </c>
      <c r="D7" s="8">
        <f t="shared" si="1"/>
        <v>0.18612246368951563</v>
      </c>
      <c r="F7" s="7" t="s">
        <v>36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14">
        <v>1E-3</v>
      </c>
      <c r="B8" s="14">
        <v>8.1037999999999997</v>
      </c>
      <c r="C8" s="8">
        <f t="shared" si="0"/>
        <v>8.0059596390512588</v>
      </c>
      <c r="D8" s="8">
        <f t="shared" si="1"/>
        <v>9.5727362305798886E-3</v>
      </c>
      <c r="F8" s="6" t="s">
        <v>44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x14ac:dyDescent="0.2">
      <c r="A9" s="14">
        <v>2.0009999999999999</v>
      </c>
      <c r="B9" s="14">
        <v>7.5185000000000004</v>
      </c>
      <c r="C9" s="8">
        <f t="shared" si="0"/>
        <v>7.4225860059033231</v>
      </c>
      <c r="D9" s="8">
        <f t="shared" si="1"/>
        <v>9.199494263577454E-3</v>
      </c>
      <c r="F9" s="7" t="s">
        <v>38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x14ac:dyDescent="0.2">
      <c r="A10" s="14">
        <v>4.0010000000000003</v>
      </c>
      <c r="B10" s="14">
        <v>6.4771000000000001</v>
      </c>
      <c r="C10" s="8">
        <f t="shared" si="0"/>
        <v>6.421025451118644</v>
      </c>
      <c r="D10" s="8">
        <f t="shared" si="1"/>
        <v>3.1443550322475949E-3</v>
      </c>
      <c r="F10" s="6" t="s">
        <v>45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x14ac:dyDescent="0.2">
      <c r="A11" s="14">
        <v>6.0010000000000003</v>
      </c>
      <c r="B11" s="14">
        <v>4.7558999999999996</v>
      </c>
      <c r="C11" s="8">
        <f t="shared" si="0"/>
        <v>5.1683422121081986</v>
      </c>
      <c r="D11" s="8">
        <f t="shared" si="1"/>
        <v>0.1701085783287046</v>
      </c>
      <c r="F11" s="7" t="s">
        <v>40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x14ac:dyDescent="0.2">
      <c r="A12" s="14">
        <v>8.0009999999999994</v>
      </c>
      <c r="B12" s="14">
        <v>3.6989999999999998</v>
      </c>
      <c r="C12" s="8">
        <f t="shared" si="0"/>
        <v>3.8787681264324414</v>
      </c>
      <c r="D12" s="8">
        <f t="shared" si="1"/>
        <v>3.2316579281030294E-2</v>
      </c>
      <c r="F12" s="21" t="s">
        <v>46</v>
      </c>
      <c r="G12" s="21"/>
      <c r="H12" s="21"/>
      <c r="I12" s="21"/>
      <c r="J12" s="21"/>
      <c r="K12" s="21"/>
      <c r="L12" s="2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x14ac:dyDescent="0.2">
      <c r="A13" s="14">
        <v>10.000999999999999</v>
      </c>
      <c r="B13" s="14">
        <v>3.6335000000000002</v>
      </c>
      <c r="C13" s="8">
        <f t="shared" si="0"/>
        <v>3.431382549498982</v>
      </c>
      <c r="D13" s="8">
        <f t="shared" si="1"/>
        <v>4.0851463797031522E-2</v>
      </c>
      <c r="F13" s="21"/>
      <c r="G13" s="21"/>
      <c r="H13" s="21"/>
      <c r="I13" s="21"/>
      <c r="J13" s="21"/>
      <c r="K13" s="21"/>
      <c r="L13" s="2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x14ac:dyDescent="0.2">
      <c r="A14" s="14">
        <v>1.5E-3</v>
      </c>
      <c r="B14" s="14">
        <v>7.9191000000000003</v>
      </c>
      <c r="C14" s="8">
        <f t="shared" si="0"/>
        <v>8.0059516318262709</v>
      </c>
      <c r="D14" s="8">
        <f t="shared" si="1"/>
        <v>7.5432059508860685E-3</v>
      </c>
      <c r="F14" s="21"/>
      <c r="G14" s="21"/>
      <c r="H14" s="21"/>
      <c r="I14" s="21"/>
      <c r="J14" s="21"/>
      <c r="K14" s="21"/>
      <c r="L14" s="2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x14ac:dyDescent="0.2">
      <c r="A15" s="14">
        <v>2.0015000000000001</v>
      </c>
      <c r="B15" s="14">
        <v>7.5185000000000004</v>
      </c>
      <c r="C15" s="8">
        <f t="shared" si="0"/>
        <v>7.4223756915958381</v>
      </c>
      <c r="D15" s="8">
        <f t="shared" si="1"/>
        <v>9.2398826661785078E-3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x14ac:dyDescent="0.2">
      <c r="A16" s="14">
        <v>4.0015000000000001</v>
      </c>
      <c r="B16" s="14">
        <v>6.6721000000000004</v>
      </c>
      <c r="C16" s="8">
        <f t="shared" si="0"/>
        <v>6.4207398882987334</v>
      </c>
      <c r="D16" s="8">
        <f t="shared" si="1"/>
        <v>6.3181905754473383E-2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">
      <c r="A17" s="14">
        <v>6.0015000000000001</v>
      </c>
      <c r="B17" s="14">
        <v>5.3010000000000002</v>
      </c>
      <c r="C17" s="8">
        <f t="shared" si="0"/>
        <v>5.1680061807953255</v>
      </c>
      <c r="D17" s="8">
        <f t="shared" si="1"/>
        <v>1.7687355946645694E-2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">
      <c r="A18" s="14">
        <v>8.0015000000000001</v>
      </c>
      <c r="B18" s="14">
        <v>3.9685000000000001</v>
      </c>
      <c r="C18" s="8">
        <f t="shared" si="0"/>
        <v>3.8785124434386296</v>
      </c>
      <c r="D18" s="8">
        <f t="shared" si="1"/>
        <v>8.0977603358858702E-3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">
      <c r="A19" s="14">
        <v>10.0015</v>
      </c>
      <c r="B19" s="14">
        <v>3.6335000000000002</v>
      </c>
      <c r="C19" s="8">
        <f t="shared" si="0"/>
        <v>3.431364285740695</v>
      </c>
      <c r="D19" s="8">
        <f t="shared" si="1"/>
        <v>4.0858846979119484E-2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">
      <c r="A20" s="5" t="s">
        <v>15</v>
      </c>
      <c r="D20" s="8">
        <f>SUM(D2:D19)</f>
        <v>0.72754269340051259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"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"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">
      <c r="A23" s="8">
        <v>0</v>
      </c>
      <c r="C23" s="8">
        <f>LOG((10^$G$5-10^$G$2)*10^(-1*((A23/$G$3)^$G$4))+10^$G$2)</f>
        <v>8.0059697116273352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">
      <c r="A24" s="8">
        <v>0.10001500000000001</v>
      </c>
      <c r="C24" s="8">
        <f t="shared" ref="C24:C87" si="2">LOG((10^$G$5-10^$G$2)*10^(-1*((A24/$G$3)^$G$4))+10^$G$2)</f>
        <v>7.9982303486193151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">
      <c r="A25" s="8">
        <v>0.20003000000000001</v>
      </c>
      <c r="C25" s="8">
        <f t="shared" si="2"/>
        <v>7.984931361795053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">
      <c r="A26" s="8">
        <v>0.30004500000000001</v>
      </c>
      <c r="C26" s="8">
        <f t="shared" si="2"/>
        <v>7.9682068809950781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">
      <c r="A27" s="8">
        <v>0.40006000000000003</v>
      </c>
      <c r="C27" s="8">
        <f t="shared" si="2"/>
        <v>7.9487800125664494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">
      <c r="A28" s="8">
        <v>0.50007500000000005</v>
      </c>
      <c r="C28" s="8">
        <f t="shared" si="2"/>
        <v>7.9270595361603471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">
      <c r="A29" s="8">
        <v>0.60009000000000001</v>
      </c>
      <c r="C29" s="8">
        <f t="shared" si="2"/>
        <v>7.9033170423888679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">
      <c r="A30" s="8">
        <v>0.70010499999999998</v>
      </c>
      <c r="C30" s="8">
        <f t="shared" si="2"/>
        <v>7.8777495383665492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">
      <c r="A31" s="8">
        <v>0.80011999999999994</v>
      </c>
      <c r="C31" s="8">
        <f t="shared" si="2"/>
        <v>7.850508173386558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">
      <c r="A32" s="8">
        <v>0.90013499999999991</v>
      </c>
      <c r="C32" s="8">
        <f t="shared" si="2"/>
        <v>7.8217135429052407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">
      <c r="A33" s="8">
        <v>1.0001499999999999</v>
      </c>
      <c r="C33" s="8">
        <f t="shared" si="2"/>
        <v>7.7914646914058201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">
      <c r="A34" s="8">
        <v>1.1001649999999998</v>
      </c>
      <c r="C34" s="8">
        <f t="shared" si="2"/>
        <v>7.7598447995595672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">
      <c r="A35" s="8">
        <v>1.2001799999999998</v>
      </c>
      <c r="C35" s="8">
        <f t="shared" si="2"/>
        <v>7.7269249759307543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">
      <c r="A36" s="8">
        <v>1.3001949999999998</v>
      </c>
      <c r="C36" s="8">
        <f t="shared" si="2"/>
        <v>7.6927668943742802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">
      <c r="A37" s="8">
        <v>1.4002099999999997</v>
      </c>
      <c r="C37" s="8">
        <f t="shared" si="2"/>
        <v>7.6574246924116203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">
      <c r="A38" s="8">
        <v>1.5002249999999997</v>
      </c>
      <c r="C38" s="8">
        <f t="shared" si="2"/>
        <v>7.6209463768388019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">
      <c r="A39" s="8">
        <v>1.6002399999999997</v>
      </c>
      <c r="C39" s="8">
        <f t="shared" si="2"/>
        <v>7.5833748895017905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">
      <c r="A40" s="8">
        <v>1.7002549999999996</v>
      </c>
      <c r="C40" s="8">
        <f t="shared" si="2"/>
        <v>7.5447489319538485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">
      <c r="A41" s="8">
        <v>1.8002699999999996</v>
      </c>
      <c r="C41" s="8">
        <f t="shared" si="2"/>
        <v>7.5051036148286485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">
      <c r="A42" s="8">
        <v>1.9002849999999996</v>
      </c>
      <c r="C42" s="8">
        <f t="shared" si="2"/>
        <v>7.4644709770852149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">
      <c r="A43" s="8">
        <v>2.0002999999999997</v>
      </c>
      <c r="C43" s="8">
        <f t="shared" si="2"/>
        <v>7.422880406863789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">
      <c r="A44" s="8">
        <v>2.1003149999999997</v>
      </c>
      <c r="C44" s="8">
        <f t="shared" si="2"/>
        <v>7.3803589867456898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">
      <c r="A45" s="8">
        <v>2.2003299999999997</v>
      </c>
      <c r="C45" s="8">
        <f t="shared" si="2"/>
        <v>7.3369317801010476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">
      <c r="A46" s="8">
        <v>2.3003449999999996</v>
      </c>
      <c r="C46" s="8">
        <f t="shared" si="2"/>
        <v>7.2926220709474086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">
      <c r="A47" s="8">
        <v>2.4003599999999996</v>
      </c>
      <c r="C47" s="8">
        <f t="shared" si="2"/>
        <v>7.2474515667141288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">
      <c r="A48" s="8">
        <v>2.5003749999999996</v>
      </c>
      <c r="C48" s="8">
        <f t="shared" si="2"/>
        <v>7.2014405711194645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">
      <c r="A49" s="8">
        <v>2.6003899999999995</v>
      </c>
      <c r="C49" s="8">
        <f t="shared" si="2"/>
        <v>7.1546081327624984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">
      <c r="A50" s="8">
        <v>2.7004049999999995</v>
      </c>
      <c r="C50" s="8">
        <f t="shared" si="2"/>
        <v>7.1069721738397407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">
      <c r="A51" s="8">
        <v>2.8004199999999995</v>
      </c>
      <c r="C51" s="8">
        <f t="shared" si="2"/>
        <v>7.0585496025000465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">
      <c r="A52" s="8">
        <v>2.9004349999999994</v>
      </c>
      <c r="C52" s="8">
        <f t="shared" si="2"/>
        <v>7.0093564116715275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">
      <c r="A53" s="8">
        <v>3.0004499999999994</v>
      </c>
      <c r="C53" s="8">
        <f t="shared" si="2"/>
        <v>6.9594077666742171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">
      <c r="A54" s="8">
        <v>3.1004649999999994</v>
      </c>
      <c r="C54" s="8">
        <f t="shared" si="2"/>
        <v>6.9087180835326016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">
      <c r="A55" s="8">
        <v>3.2004799999999993</v>
      </c>
      <c r="C55" s="8">
        <f t="shared" si="2"/>
        <v>6.857301099594399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">
      <c r="A56" s="8">
        <v>3.3004949999999993</v>
      </c>
      <c r="C56" s="8">
        <f t="shared" si="2"/>
        <v>6.8051699378254522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">
      <c r="A57" s="8">
        <v>3.4005099999999993</v>
      </c>
      <c r="C57" s="8">
        <f t="shared" si="2"/>
        <v>6.7523371659704976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">
      <c r="A58" s="8">
        <v>3.5005249999999992</v>
      </c>
      <c r="C58" s="8">
        <f t="shared" si="2"/>
        <v>6.6988148516350261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">
      <c r="A59" s="8">
        <v>3.6005399999999992</v>
      </c>
      <c r="C59" s="8">
        <f t="shared" si="2"/>
        <v>6.64461461424664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">
      <c r="A60" s="8">
        <v>3.7005549999999992</v>
      </c>
      <c r="C60" s="8">
        <f t="shared" si="2"/>
        <v>6.589747674789912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">
      <c r="A61" s="8">
        <v>3.8005699999999991</v>
      </c>
      <c r="C61" s="8">
        <f t="shared" si="2"/>
        <v>6.5342249041728397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">
      <c r="A62" s="8">
        <v>3.9005849999999991</v>
      </c>
      <c r="C62" s="8">
        <f t="shared" si="2"/>
        <v>6.4780568710735738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">
      <c r="A63" s="8">
        <v>4.0005999999999995</v>
      </c>
      <c r="C63" s="8">
        <f t="shared" si="2"/>
        <v>6.4212538901318768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">
      <c r="A64" s="8">
        <v>4.1006149999999995</v>
      </c>
      <c r="C64" s="8">
        <f t="shared" si="2"/>
        <v>6.3638260713908972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">
      <c r="A65" s="8">
        <v>4.2006299999999994</v>
      </c>
      <c r="C65" s="8">
        <f t="shared" si="2"/>
        <v>6.3057833719621659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">
      <c r="A66" s="8">
        <v>4.3006449999999994</v>
      </c>
      <c r="C66" s="8">
        <f t="shared" si="2"/>
        <v>6.2471356509820568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">
      <c r="A67" s="8">
        <v>4.4006599999999993</v>
      </c>
      <c r="C67" s="8">
        <f t="shared" si="2"/>
        <v>6.1878927290540684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">
      <c r="A68" s="8">
        <v>4.5006749999999993</v>
      </c>
      <c r="C68" s="8">
        <f t="shared" si="2"/>
        <v>6.1280644535317332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">
      <c r="A69" s="8">
        <v>4.6006899999999993</v>
      </c>
      <c r="C69" s="8">
        <f t="shared" si="2"/>
        <v>6.0676607711962971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">
      <c r="A70" s="8">
        <v>4.7007049999999992</v>
      </c>
      <c r="C70" s="8">
        <f t="shared" si="2"/>
        <v>6.0066918101270073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">
      <c r="A71" s="8">
        <v>4.8007199999999992</v>
      </c>
      <c r="C71" s="8">
        <f t="shared" si="2"/>
        <v>5.9451679728562814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">
      <c r="A72" s="8">
        <v>4.9007349999999992</v>
      </c>
      <c r="C72" s="8">
        <f t="shared" si="2"/>
        <v>5.8831000432545935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">
      <c r="A73" s="8">
        <v>5.0007499999999991</v>
      </c>
      <c r="C73" s="8">
        <f t="shared" si="2"/>
        <v>5.8204993100087119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">
      <c r="A74" s="8">
        <v>5.1007649999999991</v>
      </c>
      <c r="C74" s="8">
        <f t="shared" si="2"/>
        <v>5.7573777100506902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">
      <c r="A75" s="8">
        <v>5.2007799999999991</v>
      </c>
      <c r="C75" s="8">
        <f t="shared" si="2"/>
        <v>5.6937479958727186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">
      <c r="A76" s="8">
        <v>5.300794999999999</v>
      </c>
      <c r="C76" s="8">
        <f t="shared" si="2"/>
        <v>5.6296239313328504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">
      <c r="A77" s="8">
        <v>5.400809999999999</v>
      </c>
      <c r="C77" s="8">
        <f t="shared" si="2"/>
        <v>5.5650205213256294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">
      <c r="A78" s="8">
        <v>5.500824999999999</v>
      </c>
      <c r="C78" s="8">
        <f t="shared" si="2"/>
        <v>5.4999542815628537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">
      <c r="A79" s="8">
        <v>5.6008399999999989</v>
      </c>
      <c r="C79" s="8">
        <f t="shared" si="2"/>
        <v>5.4344435556805291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">
      <c r="A80" s="8">
        <v>5.7008549999999989</v>
      </c>
      <c r="C80" s="8">
        <f t="shared" si="2"/>
        <v>5.368508887945616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">
      <c r="A81" s="8">
        <v>5.8008699999999989</v>
      </c>
      <c r="C81" s="8">
        <f t="shared" si="2"/>
        <v>5.3021734609521234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">
      <c r="A82" s="8">
        <v>5.9008849999999988</v>
      </c>
      <c r="C82" s="8">
        <f t="shared" si="2"/>
        <v>5.2354636088185211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">
      <c r="A83" s="8">
        <v>6.0008999999999988</v>
      </c>
      <c r="C83" s="8">
        <f t="shared" si="2"/>
        <v>5.1684094174405963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">
      <c r="A84" s="8">
        <v>6.1009149999999988</v>
      </c>
      <c r="C84" s="8">
        <f t="shared" si="2"/>
        <v>5.1010454241799419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">
      <c r="A85" s="8">
        <v>6.2009299999999987</v>
      </c>
      <c r="C85" s="8">
        <f t="shared" si="2"/>
        <v>5.033411429772995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">
      <c r="A86" s="8">
        <v>6.3009449999999987</v>
      </c>
      <c r="C86" s="8">
        <f t="shared" si="2"/>
        <v>4.9655534349306034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">
      <c r="A87" s="8">
        <v>6.4009599999999987</v>
      </c>
      <c r="C87" s="8">
        <f t="shared" si="2"/>
        <v>4.897524712642225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">
      <c r="A88" s="8">
        <v>6.5009749999999986</v>
      </c>
      <c r="C88" s="8">
        <f t="shared" ref="C88:C122" si="3">LOG((10^$G$5-10^$G$2)*10^(-1*((A88/$G$3)^$G$4))+10^$G$2)</f>
        <v>4.8293870240257704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">
      <c r="A89" s="8">
        <v>6.6009899999999986</v>
      </c>
      <c r="C89" s="8">
        <f t="shared" si="3"/>
        <v>4.7612119799125754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">
      <c r="A90" s="8">
        <v>6.7010049999999985</v>
      </c>
      <c r="C90" s="8">
        <f t="shared" si="3"/>
        <v>4.6930825412618722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">
      <c r="A91" s="8">
        <v>6.8010199999999985</v>
      </c>
      <c r="C91" s="8">
        <f t="shared" si="3"/>
        <v>4.6250946378021496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">
      <c r="A92" s="8">
        <v>6.9010349999999985</v>
      </c>
      <c r="C92" s="8">
        <f t="shared" si="3"/>
        <v>4.5573588647131409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">
      <c r="A93" s="8">
        <v>7.0010499999999984</v>
      </c>
      <c r="C93" s="8">
        <f t="shared" si="3"/>
        <v>4.4900021904458054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">
      <c r="A94" s="8">
        <v>7.1010649999999984</v>
      </c>
      <c r="C94" s="8">
        <f t="shared" si="3"/>
        <v>4.4231695740366614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">
      <c r="A95" s="8">
        <v>7.2010799999999984</v>
      </c>
      <c r="C95" s="8">
        <f t="shared" si="3"/>
        <v>4.357025347494722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">
      <c r="A96" s="8">
        <v>7.3010949999999983</v>
      </c>
      <c r="C96" s="8">
        <f t="shared" si="3"/>
        <v>4.2917541696675103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">
      <c r="A97" s="8">
        <v>7.4011099999999983</v>
      </c>
      <c r="C97" s="8">
        <f t="shared" si="3"/>
        <v>4.2275613067337554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">
      <c r="A98" s="8">
        <v>7.5011249999999983</v>
      </c>
      <c r="C98" s="8">
        <f t="shared" si="3"/>
        <v>4.1646719491846014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">
      <c r="A99" s="8">
        <v>7.6011399999999982</v>
      </c>
      <c r="C99" s="8">
        <f t="shared" si="3"/>
        <v>4.1033292484593824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">
      <c r="A100" s="8">
        <v>7.7011549999999982</v>
      </c>
      <c r="C100" s="8">
        <f t="shared" si="3"/>
        <v>4.043790765335733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">
      <c r="A101" s="8">
        <v>7.8011699999999982</v>
      </c>
      <c r="C101" s="8">
        <f t="shared" si="3"/>
        <v>3.9863230862320536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">
      <c r="A102" s="8">
        <v>7.9011849999999981</v>
      </c>
      <c r="C102" s="8">
        <f t="shared" si="3"/>
        <v>3.9311945000597008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">
      <c r="A103" s="8">
        <v>8.001199999999999</v>
      </c>
      <c r="C103" s="8">
        <f t="shared" si="3"/>
        <v>3.878665844701715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">
      <c r="A104" s="8">
        <v>8.1012149999999998</v>
      </c>
      <c r="C104" s="8">
        <f t="shared" si="3"/>
        <v>3.8289799171964836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">
      <c r="A105" s="8">
        <v>8.2012300000000007</v>
      </c>
      <c r="C105" s="8">
        <f t="shared" si="3"/>
        <v>3.7823501575541969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">
      <c r="A106" s="8">
        <v>8.3012450000000015</v>
      </c>
      <c r="C106" s="8">
        <f t="shared" si="3"/>
        <v>3.7389495983967782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">
      <c r="A107" s="8">
        <v>8.4012600000000024</v>
      </c>
      <c r="C107" s="8">
        <f t="shared" si="3"/>
        <v>3.6989012414365781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">
      <c r="A108" s="8">
        <v>8.5012750000000032</v>
      </c>
      <c r="C108" s="8">
        <f t="shared" si="3"/>
        <v>3.6622710055389058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">
      <c r="A109" s="8">
        <v>8.6012900000000041</v>
      </c>
      <c r="C109" s="8">
        <f t="shared" si="3"/>
        <v>3.6290641555795298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">
      <c r="A110" s="8">
        <v>8.701305000000005</v>
      </c>
      <c r="C110" s="8">
        <f t="shared" si="3"/>
        <v>3.5992256917095333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">
      <c r="A111" s="8">
        <v>8.8013200000000058</v>
      </c>
      <c r="C111" s="8">
        <f t="shared" si="3"/>
        <v>3.572644640675001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">
      <c r="A112" s="8">
        <v>8.9013350000000067</v>
      </c>
      <c r="C112" s="8">
        <f t="shared" si="3"/>
        <v>3.5491616664002956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">
      <c r="A113" s="8">
        <v>9.0013500000000075</v>
      </c>
      <c r="C113" s="8">
        <f t="shared" si="3"/>
        <v>3.5285790234180809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">
      <c r="A114" s="8">
        <v>9.1013650000000084</v>
      </c>
      <c r="C114" s="8">
        <f t="shared" si="3"/>
        <v>3.5106716879403637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">
      <c r="A115" s="8">
        <v>9.2013800000000092</v>
      </c>
      <c r="C115" s="8">
        <f t="shared" si="3"/>
        <v>3.4951985290080936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">
      <c r="A116" s="8">
        <v>9.3013950000000101</v>
      </c>
      <c r="C116" s="8">
        <f t="shared" si="3"/>
        <v>3.4819125817632628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">
      <c r="A117" s="8">
        <v>9.4014100000000109</v>
      </c>
      <c r="C117" s="8">
        <f t="shared" si="3"/>
        <v>3.4705697806278168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">
      <c r="A118" s="8">
        <v>9.5014250000000118</v>
      </c>
      <c r="C118" s="8">
        <f t="shared" si="3"/>
        <v>3.4609358238783421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">
      <c r="A119" s="8">
        <v>9.6014400000000126</v>
      </c>
      <c r="C119" s="8">
        <f t="shared" si="3"/>
        <v>3.452791113538566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">
      <c r="A120" s="8">
        <v>9.7014550000000135</v>
      </c>
      <c r="C120" s="8">
        <f t="shared" si="3"/>
        <v>3.4459339139282741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">
      <c r="A121" s="8">
        <v>9.8014700000000143</v>
      </c>
      <c r="C121" s="8">
        <f t="shared" si="3"/>
        <v>3.4401819920007179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">
      <c r="A122" s="8">
        <v>9.9014850000000152</v>
      </c>
      <c r="C122" s="8">
        <f t="shared" si="3"/>
        <v>3.4353730531454665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</sheetData>
  <mergeCells count="1">
    <mergeCell ref="F12:L14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90" zoomScaleNormal="90" workbookViewId="0"/>
  </sheetViews>
  <sheetFormatPr defaultRowHeight="12.75" x14ac:dyDescent="0.2"/>
  <cols>
    <col min="1" max="1" width="9.42578125" style="20" bestFit="1" customWidth="1"/>
    <col min="2" max="2" width="10.42578125" style="20" bestFit="1" customWidth="1"/>
    <col min="3" max="3" width="9.140625" style="8"/>
    <col min="4" max="4" width="12.5703125" style="8" bestFit="1" customWidth="1"/>
    <col min="5" max="6" width="9.28515625" style="6" bestFit="1" customWidth="1"/>
    <col min="7" max="9" width="9.140625" style="6"/>
    <col min="10" max="16384" width="9.140625" style="1"/>
  </cols>
  <sheetData>
    <row r="1" spans="1:6" x14ac:dyDescent="0.2">
      <c r="B1" s="20" t="s">
        <v>11</v>
      </c>
      <c r="C1" s="8" t="s">
        <v>0</v>
      </c>
      <c r="D1" s="8" t="s">
        <v>1</v>
      </c>
      <c r="E1" s="6" t="s">
        <v>2</v>
      </c>
      <c r="F1" s="6" t="s">
        <v>10</v>
      </c>
    </row>
    <row r="2" spans="1:6" x14ac:dyDescent="0.2">
      <c r="A2" s="20">
        <v>290</v>
      </c>
      <c r="B2" s="20">
        <v>13163</v>
      </c>
      <c r="C2" s="8" t="s">
        <v>3</v>
      </c>
      <c r="D2" s="8" t="s">
        <v>4</v>
      </c>
      <c r="E2" s="6">
        <v>0</v>
      </c>
      <c r="F2" s="6">
        <v>8</v>
      </c>
    </row>
    <row r="3" spans="1:6" x14ac:dyDescent="0.2">
      <c r="A3" s="20">
        <v>291</v>
      </c>
      <c r="B3" s="20">
        <v>13163</v>
      </c>
      <c r="C3" s="8" t="s">
        <v>3</v>
      </c>
      <c r="D3" s="8" t="s">
        <v>4</v>
      </c>
      <c r="E3" s="6">
        <v>2</v>
      </c>
      <c r="F3" s="6">
        <v>7.1673</v>
      </c>
    </row>
    <row r="4" spans="1:6" x14ac:dyDescent="0.2">
      <c r="A4" s="20">
        <v>292</v>
      </c>
      <c r="B4" s="20">
        <v>13163</v>
      </c>
      <c r="C4" s="8" t="s">
        <v>3</v>
      </c>
      <c r="D4" s="8" t="s">
        <v>4</v>
      </c>
      <c r="E4" s="6">
        <v>4</v>
      </c>
      <c r="F4" s="6">
        <v>6.2788000000000004</v>
      </c>
    </row>
    <row r="5" spans="1:6" x14ac:dyDescent="0.2">
      <c r="A5" s="20">
        <v>293</v>
      </c>
      <c r="B5" s="20">
        <v>13163</v>
      </c>
      <c r="C5" s="8" t="s">
        <v>3</v>
      </c>
      <c r="D5" s="8" t="s">
        <v>4</v>
      </c>
      <c r="E5" s="6">
        <v>6</v>
      </c>
      <c r="F5" s="6">
        <v>5.2855999999999996</v>
      </c>
    </row>
    <row r="6" spans="1:6" x14ac:dyDescent="0.2">
      <c r="A6" s="20">
        <v>294</v>
      </c>
      <c r="B6" s="20">
        <v>13163</v>
      </c>
      <c r="C6" s="8" t="s">
        <v>3</v>
      </c>
      <c r="D6" s="8" t="s">
        <v>4</v>
      </c>
      <c r="E6" s="6">
        <v>8</v>
      </c>
      <c r="F6" s="6">
        <v>4.0530999999999997</v>
      </c>
    </row>
    <row r="7" spans="1:6" x14ac:dyDescent="0.2">
      <c r="A7" s="20">
        <v>295</v>
      </c>
      <c r="B7" s="20">
        <v>13163</v>
      </c>
      <c r="C7" s="8" t="s">
        <v>3</v>
      </c>
      <c r="D7" s="8" t="s">
        <v>4</v>
      </c>
      <c r="E7" s="6">
        <v>10</v>
      </c>
      <c r="F7" s="6">
        <v>3</v>
      </c>
    </row>
    <row r="8" spans="1:6" x14ac:dyDescent="0.2">
      <c r="A8" s="20">
        <v>296</v>
      </c>
      <c r="B8" s="20">
        <v>13163</v>
      </c>
      <c r="C8" s="8" t="s">
        <v>5</v>
      </c>
      <c r="D8" s="8" t="s">
        <v>4</v>
      </c>
      <c r="E8" s="6">
        <v>0</v>
      </c>
      <c r="F8" s="6">
        <v>8.1037999999999997</v>
      </c>
    </row>
    <row r="9" spans="1:6" x14ac:dyDescent="0.2">
      <c r="A9" s="20">
        <v>297</v>
      </c>
      <c r="B9" s="20">
        <v>13163</v>
      </c>
      <c r="C9" s="8" t="s">
        <v>5</v>
      </c>
      <c r="D9" s="8" t="s">
        <v>4</v>
      </c>
      <c r="E9" s="6">
        <v>2</v>
      </c>
      <c r="F9" s="6">
        <v>7.5185000000000004</v>
      </c>
    </row>
    <row r="10" spans="1:6" x14ac:dyDescent="0.2">
      <c r="A10" s="20">
        <v>298</v>
      </c>
      <c r="B10" s="20">
        <v>13163</v>
      </c>
      <c r="C10" s="8" t="s">
        <v>5</v>
      </c>
      <c r="D10" s="8" t="s">
        <v>4</v>
      </c>
      <c r="E10" s="6">
        <v>4</v>
      </c>
      <c r="F10" s="6">
        <v>6.4771000000000001</v>
      </c>
    </row>
    <row r="11" spans="1:6" x14ac:dyDescent="0.2">
      <c r="A11" s="20">
        <v>299</v>
      </c>
      <c r="B11" s="20">
        <v>13163</v>
      </c>
      <c r="C11" s="8" t="s">
        <v>5</v>
      </c>
      <c r="D11" s="8" t="s">
        <v>4</v>
      </c>
      <c r="E11" s="6">
        <v>6</v>
      </c>
      <c r="F11" s="6">
        <v>4.7558999999999996</v>
      </c>
    </row>
    <row r="12" spans="1:6" x14ac:dyDescent="0.2">
      <c r="A12" s="20">
        <v>300</v>
      </c>
      <c r="B12" s="20">
        <v>13163</v>
      </c>
      <c r="C12" s="8" t="s">
        <v>5</v>
      </c>
      <c r="D12" s="8" t="s">
        <v>4</v>
      </c>
      <c r="E12" s="6">
        <v>8</v>
      </c>
      <c r="F12" s="6">
        <v>3.6989999999999998</v>
      </c>
    </row>
    <row r="13" spans="1:6" x14ac:dyDescent="0.2">
      <c r="A13" s="20">
        <v>301</v>
      </c>
      <c r="B13" s="20">
        <v>13163</v>
      </c>
      <c r="C13" s="8" t="s">
        <v>5</v>
      </c>
      <c r="D13" s="8" t="s">
        <v>4</v>
      </c>
      <c r="E13" s="6">
        <v>10</v>
      </c>
      <c r="F13" s="6">
        <v>3.6335000000000002</v>
      </c>
    </row>
    <row r="14" spans="1:6" x14ac:dyDescent="0.2">
      <c r="A14" s="20">
        <v>302</v>
      </c>
      <c r="B14" s="20">
        <v>13163</v>
      </c>
      <c r="C14" s="8" t="s">
        <v>6</v>
      </c>
      <c r="D14" s="8" t="s">
        <v>4</v>
      </c>
      <c r="E14" s="6">
        <v>0</v>
      </c>
      <c r="F14" s="6">
        <v>7.9191000000000003</v>
      </c>
    </row>
    <row r="15" spans="1:6" x14ac:dyDescent="0.2">
      <c r="A15" s="20">
        <v>303</v>
      </c>
      <c r="B15" s="20">
        <v>13163</v>
      </c>
      <c r="C15" s="8" t="s">
        <v>6</v>
      </c>
      <c r="D15" s="8" t="s">
        <v>4</v>
      </c>
      <c r="E15" s="6">
        <v>2</v>
      </c>
      <c r="F15" s="6">
        <v>7.5185000000000004</v>
      </c>
    </row>
    <row r="16" spans="1:6" x14ac:dyDescent="0.2">
      <c r="A16" s="20">
        <v>304</v>
      </c>
      <c r="B16" s="20">
        <v>13163</v>
      </c>
      <c r="C16" s="8" t="s">
        <v>6</v>
      </c>
      <c r="D16" s="8" t="s">
        <v>4</v>
      </c>
      <c r="E16" s="6">
        <v>4</v>
      </c>
      <c r="F16" s="6">
        <v>6.6721000000000004</v>
      </c>
    </row>
    <row r="17" spans="1:6" x14ac:dyDescent="0.2">
      <c r="A17" s="20">
        <v>305</v>
      </c>
      <c r="B17" s="20">
        <v>13163</v>
      </c>
      <c r="C17" s="8" t="s">
        <v>6</v>
      </c>
      <c r="D17" s="8" t="s">
        <v>4</v>
      </c>
      <c r="E17" s="6">
        <v>6</v>
      </c>
      <c r="F17" s="6">
        <v>5.3010000000000002</v>
      </c>
    </row>
    <row r="18" spans="1:6" x14ac:dyDescent="0.2">
      <c r="A18" s="20">
        <v>306</v>
      </c>
      <c r="B18" s="20">
        <v>13163</v>
      </c>
      <c r="C18" s="8" t="s">
        <v>6</v>
      </c>
      <c r="D18" s="8" t="s">
        <v>4</v>
      </c>
      <c r="E18" s="6">
        <v>8</v>
      </c>
      <c r="F18" s="6">
        <v>3.9685000000000001</v>
      </c>
    </row>
    <row r="19" spans="1:6" x14ac:dyDescent="0.2">
      <c r="A19" s="20">
        <v>307</v>
      </c>
      <c r="B19" s="20">
        <v>13163</v>
      </c>
      <c r="C19" s="8" t="s">
        <v>6</v>
      </c>
      <c r="D19" s="8" t="s">
        <v>4</v>
      </c>
      <c r="E19" s="6">
        <v>10</v>
      </c>
      <c r="F19" s="6">
        <v>3.6335000000000002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/>
  </sheetViews>
  <sheetFormatPr defaultRowHeight="12.75" x14ac:dyDescent="0.2"/>
  <cols>
    <col min="1" max="1" width="10.42578125" style="20" bestFit="1" customWidth="1"/>
    <col min="2" max="3" width="9.140625" style="8"/>
    <col min="4" max="5" width="9.28515625" style="6" bestFit="1" customWidth="1"/>
    <col min="6" max="8" width="9.140625" style="6"/>
    <col min="9" max="16384" width="9.140625" style="1"/>
  </cols>
  <sheetData>
    <row r="1" spans="1:5" x14ac:dyDescent="0.2">
      <c r="A1" s="20" t="s">
        <v>11</v>
      </c>
      <c r="B1" s="8" t="s">
        <v>0</v>
      </c>
      <c r="C1" s="8" t="s">
        <v>1</v>
      </c>
      <c r="D1" s="6" t="s">
        <v>2</v>
      </c>
      <c r="E1" s="6" t="s">
        <v>10</v>
      </c>
    </row>
    <row r="2" spans="1:5" x14ac:dyDescent="0.2">
      <c r="A2" s="20">
        <v>11253</v>
      </c>
      <c r="B2" s="8" t="s">
        <v>3</v>
      </c>
      <c r="C2" s="8" t="s">
        <v>4</v>
      </c>
      <c r="D2" s="6">
        <v>0</v>
      </c>
      <c r="E2" s="6">
        <v>8.1366999999999994</v>
      </c>
    </row>
    <row r="3" spans="1:5" x14ac:dyDescent="0.2">
      <c r="A3" s="20">
        <v>11253</v>
      </c>
      <c r="B3" s="8" t="s">
        <v>3</v>
      </c>
      <c r="C3" s="8" t="s">
        <v>4</v>
      </c>
      <c r="D3" s="6">
        <v>2</v>
      </c>
      <c r="E3" s="6">
        <v>7.6989999999999998</v>
      </c>
    </row>
    <row r="4" spans="1:5" x14ac:dyDescent="0.2">
      <c r="A4" s="20">
        <v>11253</v>
      </c>
      <c r="B4" s="8" t="s">
        <v>3</v>
      </c>
      <c r="C4" s="8" t="s">
        <v>4</v>
      </c>
      <c r="D4" s="6">
        <v>4</v>
      </c>
      <c r="E4" s="6">
        <v>6.1334999999999997</v>
      </c>
    </row>
    <row r="5" spans="1:5" x14ac:dyDescent="0.2">
      <c r="A5" s="20">
        <v>11253</v>
      </c>
      <c r="B5" s="8" t="s">
        <v>3</v>
      </c>
      <c r="C5" s="8" t="s">
        <v>4</v>
      </c>
      <c r="D5" s="6">
        <v>6</v>
      </c>
      <c r="E5" s="6">
        <v>4.2788000000000004</v>
      </c>
    </row>
    <row r="6" spans="1:5" x14ac:dyDescent="0.2">
      <c r="A6" s="20">
        <v>11253</v>
      </c>
      <c r="B6" s="8" t="s">
        <v>3</v>
      </c>
      <c r="C6" s="8" t="s">
        <v>4</v>
      </c>
      <c r="D6" s="6">
        <v>8</v>
      </c>
      <c r="E6" s="6">
        <v>4.1553000000000004</v>
      </c>
    </row>
    <row r="7" spans="1:5" x14ac:dyDescent="0.2">
      <c r="A7" s="20">
        <v>11253</v>
      </c>
      <c r="B7" s="8" t="s">
        <v>3</v>
      </c>
      <c r="C7" s="8" t="s">
        <v>4</v>
      </c>
      <c r="D7" s="6">
        <v>10</v>
      </c>
      <c r="E7" s="6">
        <v>3.3616999999999999</v>
      </c>
    </row>
    <row r="8" spans="1:5" x14ac:dyDescent="0.2">
      <c r="A8" s="20">
        <v>11253</v>
      </c>
      <c r="B8" s="8" t="s">
        <v>5</v>
      </c>
      <c r="C8" s="8" t="s">
        <v>4</v>
      </c>
      <c r="D8" s="6">
        <v>0</v>
      </c>
      <c r="E8" s="6">
        <v>8.1672999999999991</v>
      </c>
    </row>
    <row r="9" spans="1:5" x14ac:dyDescent="0.2">
      <c r="A9" s="20">
        <v>11253</v>
      </c>
      <c r="B9" s="8" t="s">
        <v>5</v>
      </c>
      <c r="C9" s="8" t="s">
        <v>4</v>
      </c>
      <c r="D9" s="6">
        <v>2</v>
      </c>
      <c r="E9" s="6">
        <v>7.4314</v>
      </c>
    </row>
    <row r="10" spans="1:5" x14ac:dyDescent="0.2">
      <c r="A10" s="20">
        <v>11253</v>
      </c>
      <c r="B10" s="8" t="s">
        <v>5</v>
      </c>
      <c r="C10" s="8" t="s">
        <v>4</v>
      </c>
      <c r="D10" s="6">
        <v>4</v>
      </c>
      <c r="E10" s="6">
        <v>5.5682</v>
      </c>
    </row>
    <row r="11" spans="1:5" x14ac:dyDescent="0.2">
      <c r="A11" s="20">
        <v>11253</v>
      </c>
      <c r="B11" s="8" t="s">
        <v>5</v>
      </c>
      <c r="C11" s="8" t="s">
        <v>4</v>
      </c>
      <c r="D11" s="6">
        <v>6</v>
      </c>
      <c r="E11" s="6">
        <v>3.6989999999999998</v>
      </c>
    </row>
    <row r="12" spans="1:5" x14ac:dyDescent="0.2">
      <c r="A12" s="20">
        <v>11253</v>
      </c>
      <c r="B12" s="8" t="s">
        <v>5</v>
      </c>
      <c r="C12" s="8" t="s">
        <v>4</v>
      </c>
      <c r="D12" s="6">
        <v>8</v>
      </c>
      <c r="E12" s="6">
        <v>3</v>
      </c>
    </row>
    <row r="13" spans="1:5" x14ac:dyDescent="0.2">
      <c r="A13" s="20">
        <v>11253</v>
      </c>
      <c r="B13" s="8" t="s">
        <v>5</v>
      </c>
      <c r="C13" s="8" t="s">
        <v>4</v>
      </c>
      <c r="D13" s="6">
        <v>10</v>
      </c>
      <c r="E13" s="6">
        <v>3</v>
      </c>
    </row>
    <row r="14" spans="1:5" x14ac:dyDescent="0.2">
      <c r="A14" s="20">
        <v>11253</v>
      </c>
      <c r="B14" s="8" t="s">
        <v>6</v>
      </c>
      <c r="C14" s="8" t="s">
        <v>4</v>
      </c>
      <c r="D14" s="6">
        <v>0</v>
      </c>
      <c r="E14" s="6">
        <v>8.2624999999999993</v>
      </c>
    </row>
    <row r="15" spans="1:5" x14ac:dyDescent="0.2">
      <c r="A15" s="20">
        <v>11253</v>
      </c>
      <c r="B15" s="8" t="s">
        <v>6</v>
      </c>
      <c r="C15" s="8" t="s">
        <v>4</v>
      </c>
      <c r="D15" s="6">
        <v>2</v>
      </c>
      <c r="E15" s="6">
        <v>7.8864999999999998</v>
      </c>
    </row>
    <row r="16" spans="1:5" x14ac:dyDescent="0.2">
      <c r="A16" s="20">
        <v>11253</v>
      </c>
      <c r="B16" s="8" t="s">
        <v>6</v>
      </c>
      <c r="C16" s="8" t="s">
        <v>4</v>
      </c>
      <c r="D16" s="6">
        <v>4</v>
      </c>
      <c r="E16" s="6">
        <v>6.3856000000000002</v>
      </c>
    </row>
    <row r="17" spans="1:5" x14ac:dyDescent="0.2">
      <c r="A17" s="20">
        <v>11253</v>
      </c>
      <c r="B17" s="8" t="s">
        <v>6</v>
      </c>
      <c r="C17" s="8" t="s">
        <v>4</v>
      </c>
      <c r="D17" s="6">
        <v>6</v>
      </c>
      <c r="E17" s="6">
        <v>4.4314</v>
      </c>
    </row>
    <row r="18" spans="1:5" x14ac:dyDescent="0.2">
      <c r="A18" s="20">
        <v>11253</v>
      </c>
      <c r="B18" s="8" t="s">
        <v>6</v>
      </c>
      <c r="C18" s="8" t="s">
        <v>4</v>
      </c>
      <c r="D18" s="6">
        <v>8</v>
      </c>
      <c r="E18" s="6">
        <v>3.1139000000000001</v>
      </c>
    </row>
    <row r="19" spans="1:5" x14ac:dyDescent="0.2">
      <c r="A19" s="20">
        <v>11253</v>
      </c>
      <c r="B19" s="8" t="s">
        <v>6</v>
      </c>
      <c r="C19" s="8" t="s">
        <v>4</v>
      </c>
      <c r="D19" s="6">
        <v>10</v>
      </c>
      <c r="E19" s="6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2"/>
  <sheetViews>
    <sheetView zoomScale="90" zoomScaleNormal="90" workbookViewId="0"/>
  </sheetViews>
  <sheetFormatPr defaultRowHeight="12.75" x14ac:dyDescent="0.2"/>
  <cols>
    <col min="1" max="1" width="9.140625" style="8"/>
    <col min="2" max="3" width="9.85546875" style="8" customWidth="1"/>
    <col min="4" max="4" width="9.140625" style="8"/>
    <col min="5" max="5" width="9.140625" style="6"/>
    <col min="6" max="6" width="12.140625" style="6" bestFit="1" customWidth="1"/>
    <col min="7" max="13" width="9.140625" style="6"/>
    <col min="14" max="16384" width="9.140625" style="1"/>
  </cols>
  <sheetData>
    <row r="1" spans="1:34" ht="24" customHeight="1" x14ac:dyDescent="0.2">
      <c r="A1" s="3" t="s">
        <v>2</v>
      </c>
      <c r="B1" s="4" t="s">
        <v>12</v>
      </c>
      <c r="C1" s="4" t="s">
        <v>13</v>
      </c>
      <c r="D1" s="5" t="s">
        <v>14</v>
      </c>
      <c r="F1" s="7" t="s">
        <v>16</v>
      </c>
      <c r="G1" s="7" t="s">
        <v>17</v>
      </c>
      <c r="H1" s="7" t="s">
        <v>29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8">
        <v>0</v>
      </c>
      <c r="B2" s="8">
        <v>8.0899000000000001</v>
      </c>
      <c r="C2" s="8">
        <f t="shared" ref="C2:C19" si="0">LOG((10^$G$5-10^$G$2)*10^(-1*((A2/$G$3)^$G$4))+10^$G$2)</f>
        <v>7.9971100937525756</v>
      </c>
      <c r="D2" s="8">
        <f t="shared" ref="D2:D19" si="1" xml:space="preserve"> (B2 - C2)^2</f>
        <v>8.609966701405819E-3</v>
      </c>
      <c r="F2" s="6" t="s">
        <v>25</v>
      </c>
      <c r="G2" s="6">
        <v>3.6870473630716241</v>
      </c>
      <c r="H2" s="6">
        <v>0.13321508217399075</v>
      </c>
      <c r="L2" s="9" t="s">
        <v>30</v>
      </c>
      <c r="M2" s="6">
        <v>9.8982772909871258E-2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8">
        <v>2</v>
      </c>
      <c r="B3" s="8">
        <v>7.5682</v>
      </c>
      <c r="C3" s="8">
        <f t="shared" si="0"/>
        <v>7.5752874756456325</v>
      </c>
      <c r="D3" s="8">
        <f t="shared" si="1"/>
        <v>5.0232311027433846E-5</v>
      </c>
      <c r="F3" s="6" t="s">
        <v>23</v>
      </c>
      <c r="G3" s="6">
        <v>3.1750737937151969</v>
      </c>
      <c r="H3" s="6">
        <v>0.40227858285817591</v>
      </c>
      <c r="L3" s="9" t="s">
        <v>33</v>
      </c>
      <c r="M3" s="6">
        <f>SQRT(M2)</f>
        <v>0.31461527761676045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8">
        <v>4</v>
      </c>
      <c r="B4" s="8">
        <v>6.6021000000000001</v>
      </c>
      <c r="C4" s="8">
        <f t="shared" si="0"/>
        <v>6.4585608281317919</v>
      </c>
      <c r="D4" s="8">
        <f t="shared" si="1"/>
        <v>2.060349386061101E-2</v>
      </c>
      <c r="F4" s="6" t="s">
        <v>24</v>
      </c>
      <c r="G4" s="6">
        <v>1.8674125542903417</v>
      </c>
      <c r="H4" s="6">
        <v>0.33597986069170149</v>
      </c>
      <c r="L4" s="9" t="s">
        <v>31</v>
      </c>
      <c r="M4" s="6">
        <v>0.97533859470849804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8">
        <v>6</v>
      </c>
      <c r="B5" s="8">
        <v>4.8261000000000003</v>
      </c>
      <c r="C5" s="8">
        <f t="shared" si="0"/>
        <v>4.753940517445991</v>
      </c>
      <c r="D5" s="8">
        <f t="shared" si="1"/>
        <v>5.2069909224623694E-3</v>
      </c>
      <c r="F5" s="6" t="s">
        <v>19</v>
      </c>
      <c r="G5" s="6">
        <v>7.9971100937525739</v>
      </c>
      <c r="H5" s="6">
        <v>0.16988488090654622</v>
      </c>
      <c r="L5" s="9" t="s">
        <v>32</v>
      </c>
      <c r="M5" s="6">
        <v>0.97005400786031892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8">
        <v>8</v>
      </c>
      <c r="B6" s="8">
        <v>4.0899000000000001</v>
      </c>
      <c r="C6" s="8">
        <f t="shared" si="0"/>
        <v>3.7079830846119712</v>
      </c>
      <c r="D6" s="8">
        <f t="shared" si="1"/>
        <v>0.14586053025950679</v>
      </c>
      <c r="L6" s="10" t="s">
        <v>34</v>
      </c>
      <c r="M6" s="11" t="s">
        <v>67</v>
      </c>
      <c r="N6" s="1" t="s">
        <v>35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8">
        <v>10</v>
      </c>
      <c r="B7" s="8">
        <v>3.9394999999999998</v>
      </c>
      <c r="C7" s="8">
        <f t="shared" si="0"/>
        <v>3.6870741533821403</v>
      </c>
      <c r="D7" s="8">
        <f t="shared" si="1"/>
        <v>6.3718808040743133E-2</v>
      </c>
      <c r="F7" s="7" t="s">
        <v>36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8">
        <v>1E-3</v>
      </c>
      <c r="B8" s="8">
        <v>8.1553000000000004</v>
      </c>
      <c r="C8" s="8">
        <f t="shared" si="0"/>
        <v>7.9971098048445013</v>
      </c>
      <c r="D8" s="8">
        <f t="shared" si="1"/>
        <v>2.5024137843334907E-2</v>
      </c>
      <c r="F8" s="6" t="s">
        <v>44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x14ac:dyDescent="0.2">
      <c r="A9" s="8">
        <v>2.0009999999999999</v>
      </c>
      <c r="B9" s="8">
        <v>7.3423999999999996</v>
      </c>
      <c r="C9" s="8">
        <f t="shared" si="0"/>
        <v>7.5748935501916916</v>
      </c>
      <c r="D9" s="8">
        <f t="shared" si="1"/>
        <v>5.4053250880736828E-2</v>
      </c>
      <c r="F9" s="7" t="s">
        <v>38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x14ac:dyDescent="0.2">
      <c r="A10" s="8">
        <v>4.0010000000000003</v>
      </c>
      <c r="B10" s="8">
        <v>6.3423999999999996</v>
      </c>
      <c r="C10" s="8">
        <f t="shared" si="0"/>
        <v>6.4578433574437373</v>
      </c>
      <c r="D10" s="8">
        <f t="shared" si="1"/>
        <v>1.3327168777882585E-2</v>
      </c>
      <c r="F10" s="6" t="s">
        <v>45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x14ac:dyDescent="0.2">
      <c r="A11" s="8">
        <v>6.0010000000000003</v>
      </c>
      <c r="B11" s="8">
        <v>4.5185000000000004</v>
      </c>
      <c r="C11" s="8">
        <f t="shared" si="0"/>
        <v>4.7530066149678163</v>
      </c>
      <c r="D11" s="8">
        <f t="shared" si="1"/>
        <v>5.499335246366345E-2</v>
      </c>
      <c r="F11" s="7" t="s">
        <v>40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x14ac:dyDescent="0.2">
      <c r="A12" s="8">
        <v>8.0009999999999994</v>
      </c>
      <c r="B12" s="8">
        <v>3</v>
      </c>
      <c r="C12" s="8">
        <f t="shared" si="0"/>
        <v>3.70792146949776</v>
      </c>
      <c r="D12" s="8">
        <f t="shared" si="1"/>
        <v>0.50115280697586795</v>
      </c>
      <c r="F12" s="21" t="s">
        <v>46</v>
      </c>
      <c r="G12" s="21"/>
      <c r="H12" s="21"/>
      <c r="I12" s="21"/>
      <c r="J12" s="21"/>
      <c r="K12" s="21"/>
      <c r="L12" s="2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x14ac:dyDescent="0.2">
      <c r="A13" s="8">
        <v>10.000999999999999</v>
      </c>
      <c r="B13" s="8">
        <v>3.9394999999999998</v>
      </c>
      <c r="C13" s="8">
        <f t="shared" si="0"/>
        <v>3.6870740554162094</v>
      </c>
      <c r="D13" s="8">
        <f t="shared" si="1"/>
        <v>6.371885749901883E-2</v>
      </c>
      <c r="F13" s="21"/>
      <c r="G13" s="21"/>
      <c r="H13" s="21"/>
      <c r="I13" s="21"/>
      <c r="J13" s="21"/>
      <c r="K13" s="21"/>
      <c r="L13" s="2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x14ac:dyDescent="0.2">
      <c r="A14" s="8">
        <v>1.5E-3</v>
      </c>
      <c r="B14" s="8">
        <v>8.0128000000000004</v>
      </c>
      <c r="C14" s="8">
        <f t="shared" si="0"/>
        <v>7.9971094777327236</v>
      </c>
      <c r="D14" s="8">
        <f t="shared" si="1"/>
        <v>2.4619248901990725E-4</v>
      </c>
      <c r="F14" s="21"/>
      <c r="G14" s="21"/>
      <c r="H14" s="21"/>
      <c r="I14" s="21"/>
      <c r="J14" s="21"/>
      <c r="K14" s="21"/>
      <c r="L14" s="2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x14ac:dyDescent="0.2">
      <c r="A15" s="8">
        <v>2.0015000000000001</v>
      </c>
      <c r="B15" s="8">
        <v>7.2625000000000002</v>
      </c>
      <c r="C15" s="8">
        <f t="shared" si="0"/>
        <v>7.5746965234315251</v>
      </c>
      <c r="D15" s="8">
        <f t="shared" si="1"/>
        <v>9.7466669242730689E-2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x14ac:dyDescent="0.2">
      <c r="A16" s="8">
        <v>4.0015000000000001</v>
      </c>
      <c r="B16" s="8">
        <v>6.8261000000000003</v>
      </c>
      <c r="C16" s="8">
        <f t="shared" si="0"/>
        <v>6.4574845645176744</v>
      </c>
      <c r="D16" s="8">
        <f t="shared" si="1"/>
        <v>0.13587733927582477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">
      <c r="A17" s="8">
        <v>6.0015000000000001</v>
      </c>
      <c r="B17" s="8">
        <v>4.7992999999999997</v>
      </c>
      <c r="C17" s="8">
        <f t="shared" si="0"/>
        <v>4.7525396838549039</v>
      </c>
      <c r="D17" s="8">
        <f t="shared" si="1"/>
        <v>2.1865271659893062E-3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">
      <c r="A18" s="8">
        <v>8.0015000000000001</v>
      </c>
      <c r="B18" s="8">
        <v>3.9190999999999998</v>
      </c>
      <c r="C18" s="8">
        <f t="shared" si="0"/>
        <v>3.7078907258579372</v>
      </c>
      <c r="D18" s="8">
        <f t="shared" si="1"/>
        <v>4.4609357483616947E-2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">
      <c r="A19" s="8">
        <v>10.0015</v>
      </c>
      <c r="B19" s="8">
        <v>3.3010000000000002</v>
      </c>
      <c r="C19" s="8">
        <f t="shared" si="0"/>
        <v>3.6870740065644863</v>
      </c>
      <c r="D19" s="8">
        <f t="shared" si="1"/>
        <v>0.14905313854475485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">
      <c r="A20" s="5" t="s">
        <v>15</v>
      </c>
      <c r="D20" s="8">
        <f>SUM(D2:D19)</f>
        <v>1.3857588207381977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"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"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">
      <c r="A23" s="8">
        <v>0</v>
      </c>
      <c r="C23" s="8">
        <f>LOG((10^$G$5-10^$G$2)*10^(-1*((A23/$G$3)^$G$4))+10^$G$2)</f>
        <v>7.9971100937525756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">
      <c r="A24" s="8">
        <v>0.10001500000000001</v>
      </c>
      <c r="C24" s="8">
        <f t="shared" ref="C24:C87" si="2">LOG((10^$G$5-10^$G$2)*10^(-1*((A24/$G$3)^$G$4))+10^$G$2)</f>
        <v>7.995540792245416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">
      <c r="A25" s="8">
        <v>0.20003000000000001</v>
      </c>
      <c r="C25" s="8">
        <f t="shared" si="2"/>
        <v>7.9913840655516495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">
      <c r="A26" s="8">
        <v>0.30004500000000001</v>
      </c>
      <c r="C26" s="8">
        <f t="shared" si="2"/>
        <v>7.9849008616616963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">
      <c r="A27" s="8">
        <v>0.40006000000000003</v>
      </c>
      <c r="C27" s="8">
        <f t="shared" si="2"/>
        <v>7.9762171181724995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">
      <c r="A28" s="8">
        <v>0.50007500000000005</v>
      </c>
      <c r="C28" s="8">
        <f t="shared" si="2"/>
        <v>7.9654165358071509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">
      <c r="A29" s="8">
        <v>0.60009000000000001</v>
      </c>
      <c r="C29" s="8">
        <f t="shared" si="2"/>
        <v>7.9525614265644569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">
      <c r="A30" s="8">
        <v>0.70010499999999998</v>
      </c>
      <c r="C30" s="8">
        <f t="shared" si="2"/>
        <v>7.9377011820855037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">
      <c r="A31" s="8">
        <v>0.80011999999999994</v>
      </c>
      <c r="C31" s="8">
        <f t="shared" si="2"/>
        <v>7.9208765640150753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">
      <c r="A32" s="8">
        <v>0.90013499999999991</v>
      </c>
      <c r="C32" s="8">
        <f t="shared" si="2"/>
        <v>7.9021221761004066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">
      <c r="A33" s="8">
        <v>1.0001499999999999</v>
      </c>
      <c r="C33" s="8">
        <f t="shared" si="2"/>
        <v>7.88146801657851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">
      <c r="A34" s="8">
        <v>1.1001649999999998</v>
      </c>
      <c r="C34" s="8">
        <f t="shared" si="2"/>
        <v>7.8589405155036376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">
      <c r="A35" s="8">
        <v>1.2001799999999998</v>
      </c>
      <c r="C35" s="8">
        <f t="shared" si="2"/>
        <v>7.8345632614067826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">
      <c r="A36" s="8">
        <v>1.3001949999999998</v>
      </c>
      <c r="C36" s="8">
        <f t="shared" si="2"/>
        <v>7.8083575296237955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">
      <c r="A37" s="8">
        <v>1.4002099999999997</v>
      </c>
      <c r="C37" s="8">
        <f t="shared" si="2"/>
        <v>7.7803426781907197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">
      <c r="A38" s="8">
        <v>1.5002249999999997</v>
      </c>
      <c r="C38" s="8">
        <f t="shared" si="2"/>
        <v>7.7505364520278999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">
      <c r="A39" s="8">
        <v>1.6002399999999997</v>
      </c>
      <c r="C39" s="8">
        <f t="shared" si="2"/>
        <v>7.7189552216730526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">
      <c r="A40" s="8">
        <v>1.7002549999999996</v>
      </c>
      <c r="C40" s="8">
        <f t="shared" si="2"/>
        <v>7.6856141741143658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">
      <c r="A41" s="8">
        <v>1.8002699999999996</v>
      </c>
      <c r="C41" s="8">
        <f t="shared" si="2"/>
        <v>7.650527467818514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">
      <c r="A42" s="8">
        <v>1.9002849999999996</v>
      </c>
      <c r="C42" s="8">
        <f t="shared" si="2"/>
        <v>7.6137083605144547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">
      <c r="A43" s="8">
        <v>2.0002999999999997</v>
      </c>
      <c r="C43" s="8">
        <f t="shared" si="2"/>
        <v>7.5751693159392257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">
      <c r="A44" s="8">
        <v>2.1003149999999997</v>
      </c>
      <c r="C44" s="8">
        <f t="shared" si="2"/>
        <v>7.5349220941454815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">
      <c r="A45" s="8">
        <v>2.2003299999999997</v>
      </c>
      <c r="C45" s="8">
        <f t="shared" si="2"/>
        <v>7.4929778288526565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">
      <c r="A46" s="8">
        <v>2.3003449999999996</v>
      </c>
      <c r="C46" s="8">
        <f t="shared" si="2"/>
        <v>7.449347094534116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">
      <c r="A47" s="8">
        <v>2.4003599999999996</v>
      </c>
      <c r="C47" s="8">
        <f t="shared" si="2"/>
        <v>7.4040399653695568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">
      <c r="A48" s="8">
        <v>2.5003749999999996</v>
      </c>
      <c r="C48" s="8">
        <f t="shared" si="2"/>
        <v>7.3570660677894155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">
      <c r="A49" s="8">
        <v>2.6003899999999995</v>
      </c>
      <c r="C49" s="8">
        <f t="shared" si="2"/>
        <v>7.3084346280531278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">
      <c r="A50" s="8">
        <v>2.7004049999999995</v>
      </c>
      <c r="C50" s="8">
        <f t="shared" si="2"/>
        <v>7.2581545161074841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">
      <c r="A51" s="8">
        <v>2.8004199999999995</v>
      </c>
      <c r="C51" s="8">
        <f t="shared" si="2"/>
        <v>7.2062342868467217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">
      <c r="A52" s="8">
        <v>2.9004349999999994</v>
      </c>
      <c r="C52" s="8">
        <f t="shared" si="2"/>
        <v>7.1526822198314655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">
      <c r="A53" s="8">
        <v>3.0004499999999994</v>
      </c>
      <c r="C53" s="8">
        <f t="shared" si="2"/>
        <v>7.0975063585131064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">
      <c r="A54" s="8">
        <v>3.1004649999999994</v>
      </c>
      <c r="C54" s="8">
        <f t="shared" si="2"/>
        <v>7.0407145500524466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">
      <c r="A55" s="8">
        <v>3.2004799999999993</v>
      </c>
      <c r="C55" s="8">
        <f t="shared" si="2"/>
        <v>6.9823144869186535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">
      <c r="A56" s="8">
        <v>3.3004949999999993</v>
      </c>
      <c r="C56" s="8">
        <f t="shared" si="2"/>
        <v>6.922313751613018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">
      <c r="A57" s="8">
        <v>3.4005099999999993</v>
      </c>
      <c r="C57" s="8">
        <f t="shared" si="2"/>
        <v>6.860719866091892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">
      <c r="A58" s="8">
        <v>3.5005249999999992</v>
      </c>
      <c r="C58" s="8">
        <f t="shared" si="2"/>
        <v>6.7975403477795302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">
      <c r="A59" s="8">
        <v>3.6005399999999992</v>
      </c>
      <c r="C59" s="8">
        <f t="shared" si="2"/>
        <v>6.7327827744849067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">
      <c r="A60" s="8">
        <v>3.7005549999999992</v>
      </c>
      <c r="C60" s="8">
        <f t="shared" si="2"/>
        <v>6.6664548610946897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">
      <c r="A61" s="8">
        <v>3.8005699999999991</v>
      </c>
      <c r="C61" s="8">
        <f t="shared" si="2"/>
        <v>6.5985645516439924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">
      <c r="A62" s="8">
        <v>3.9005849999999991</v>
      </c>
      <c r="C62" s="8">
        <f t="shared" si="2"/>
        <v>6.5291201313152065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">
      <c r="A63" s="8">
        <v>4.0005999999999995</v>
      </c>
      <c r="C63" s="8">
        <f t="shared" si="2"/>
        <v>6.4581303641455632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">
      <c r="A64" s="8">
        <v>4.1006149999999995</v>
      </c>
      <c r="C64" s="8">
        <f t="shared" si="2"/>
        <v>6.385604663816947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">
      <c r="A65" s="8">
        <v>4.2006299999999994</v>
      </c>
      <c r="C65" s="8">
        <f t="shared" si="2"/>
        <v>6.3115533069610734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">
      <c r="A66" s="8">
        <v>4.3006449999999994</v>
      </c>
      <c r="C66" s="8">
        <f t="shared" si="2"/>
        <v>6.2359877010729594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">
      <c r="A67" s="8">
        <v>4.4006599999999993</v>
      </c>
      <c r="C67" s="8">
        <f t="shared" si="2"/>
        <v>6.158920722555334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">
      <c r="A68" s="8">
        <v>4.5006749999999993</v>
      </c>
      <c r="C68" s="8">
        <f t="shared" si="2"/>
        <v>6.0803671448294896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">
      <c r="A69" s="8">
        <v>4.6006899999999993</v>
      </c>
      <c r="C69" s="8">
        <f t="shared" si="2"/>
        <v>6.0003441821079591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">
      <c r="A70" s="8">
        <v>4.7007049999999992</v>
      </c>
      <c r="C70" s="8">
        <f t="shared" si="2"/>
        <v>5.9188721816505332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">
      <c r="A71" s="8">
        <v>4.8007199999999992</v>
      </c>
      <c r="C71" s="8">
        <f t="shared" si="2"/>
        <v>5.8359755064900565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">
      <c r="A72" s="8">
        <v>4.9007349999999992</v>
      </c>
      <c r="C72" s="8">
        <f t="shared" si="2"/>
        <v>5.7516836621293006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">
      <c r="A73" s="8">
        <v>5.0007499999999991</v>
      </c>
      <c r="C73" s="8">
        <f t="shared" si="2"/>
        <v>5.6660327349825259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">
      <c r="A74" s="8">
        <v>5.1007649999999991</v>
      </c>
      <c r="C74" s="8">
        <f t="shared" si="2"/>
        <v>5.5790672276798592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">
      <c r="A75" s="8">
        <v>5.2007799999999991</v>
      </c>
      <c r="C75" s="8">
        <f t="shared" si="2"/>
        <v>5.4908423968172304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">
      <c r="A76" s="8">
        <v>5.300794999999999</v>
      </c>
      <c r="C76" s="8">
        <f t="shared" si="2"/>
        <v>5.4014272217853936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">
      <c r="A77" s="8">
        <v>5.400809999999999</v>
      </c>
      <c r="C77" s="8">
        <f t="shared" si="2"/>
        <v>5.3109081572884778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">
      <c r="A78" s="8">
        <v>5.500824999999999</v>
      </c>
      <c r="C78" s="8">
        <f t="shared" si="2"/>
        <v>5.219393843384708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">
      <c r="A79" s="8">
        <v>5.6008399999999989</v>
      </c>
      <c r="C79" s="8">
        <f t="shared" si="2"/>
        <v>5.1270209582463355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">
      <c r="A80" s="8">
        <v>5.7008549999999989</v>
      </c>
      <c r="C80" s="8">
        <f t="shared" si="2"/>
        <v>5.0339613877670395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">
      <c r="A81" s="8">
        <v>5.8008699999999989</v>
      </c>
      <c r="C81" s="8">
        <f t="shared" si="2"/>
        <v>4.9404308318785368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">
      <c r="A82" s="8">
        <v>5.9008849999999988</v>
      </c>
      <c r="C82" s="8">
        <f t="shared" si="2"/>
        <v>4.8466988380357163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">
      <c r="A83" s="8">
        <v>6.0008999999999988</v>
      </c>
      <c r="C83" s="8">
        <f t="shared" si="2"/>
        <v>4.7531000028045662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">
      <c r="A84" s="8">
        <v>6.1009149999999988</v>
      </c>
      <c r="C84" s="8">
        <f t="shared" si="2"/>
        <v>4.6600456573369282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">
      <c r="A85" s="8">
        <v>6.2009299999999987</v>
      </c>
      <c r="C85" s="8">
        <f t="shared" si="2"/>
        <v>4.5680346990173799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">
      <c r="A86" s="8">
        <v>6.3009449999999987</v>
      </c>
      <c r="C86" s="8">
        <f t="shared" si="2"/>
        <v>4.4776613335421365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">
      <c r="A87" s="8">
        <v>6.4009599999999987</v>
      </c>
      <c r="C87" s="8">
        <f t="shared" si="2"/>
        <v>4.3896164334566645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">
      <c r="A88" s="8">
        <v>6.5009749999999986</v>
      </c>
      <c r="C88" s="8">
        <f t="shared" ref="C88:C122" si="3">LOG((10^$G$5-10^$G$2)*10^(-1*((A88/$G$3)^$G$4))+10^$G$2)</f>
        <v>4.3046782773447783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">
      <c r="A89" s="8">
        <v>6.6009899999999986</v>
      </c>
      <c r="C89" s="8">
        <f t="shared" si="3"/>
        <v>4.2236881578713161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">
      <c r="A90" s="8">
        <v>6.7010049999999985</v>
      </c>
      <c r="C90" s="8">
        <f t="shared" si="3"/>
        <v>4.1475075249874527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">
      <c r="A91" s="8">
        <v>6.8010199999999985</v>
      </c>
      <c r="C91" s="8">
        <f t="shared" si="3"/>
        <v>4.0769566877952021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">
      <c r="A92" s="8">
        <v>6.9010349999999985</v>
      </c>
      <c r="C92" s="8">
        <f t="shared" si="3"/>
        <v>4.0127406540772581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">
      <c r="A93" s="8">
        <v>7.0010499999999984</v>
      </c>
      <c r="C93" s="8">
        <f t="shared" si="3"/>
        <v>3.9553740352840951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">
      <c r="A94" s="8">
        <v>7.1010649999999984</v>
      </c>
      <c r="C94" s="8">
        <f t="shared" si="3"/>
        <v>3.9051211900053824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">
      <c r="A95" s="8">
        <v>7.2010799999999984</v>
      </c>
      <c r="C95" s="8">
        <f t="shared" si="3"/>
        <v>3.8619668281316186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">
      <c r="A96" s="8">
        <v>7.3010949999999983</v>
      </c>
      <c r="C96" s="8">
        <f t="shared" si="3"/>
        <v>3.8256251558518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">
      <c r="A97" s="8">
        <v>7.4011099999999983</v>
      </c>
      <c r="C97" s="8">
        <f t="shared" si="3"/>
        <v>3.7955848508547043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">
      <c r="A98" s="8">
        <v>7.5011249999999983</v>
      </c>
      <c r="C98" s="8">
        <f t="shared" si="3"/>
        <v>3.7711776223742897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">
      <c r="A99" s="8">
        <v>7.6011399999999982</v>
      </c>
      <c r="C99" s="8">
        <f t="shared" si="3"/>
        <v>3.7516539047359823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">
      <c r="A100" s="8">
        <v>7.7011549999999982</v>
      </c>
      <c r="C100" s="8">
        <f t="shared" si="3"/>
        <v>3.7362511305915764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">
      <c r="A101" s="8">
        <v>7.8011699999999982</v>
      </c>
      <c r="C101" s="8">
        <f t="shared" si="3"/>
        <v>3.7242457221788401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">
      <c r="A102" s="8">
        <v>7.9011849999999981</v>
      </c>
      <c r="C102" s="8">
        <f t="shared" si="3"/>
        <v>3.7149861763036656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">
      <c r="A103" s="8">
        <v>8.001199999999999</v>
      </c>
      <c r="C103" s="8">
        <f t="shared" si="3"/>
        <v>3.7079091669335691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">
      <c r="A104" s="8">
        <v>8.1012149999999998</v>
      </c>
      <c r="C104" s="8">
        <f t="shared" si="3"/>
        <v>3.7025428105239775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">
      <c r="A105" s="8">
        <v>8.2012300000000007</v>
      </c>
      <c r="C105" s="8">
        <f t="shared" si="3"/>
        <v>3.698501595368763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">
      <c r="A106" s="8">
        <v>8.3012450000000015</v>
      </c>
      <c r="C106" s="8">
        <f t="shared" si="3"/>
        <v>3.69547678359526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">
      <c r="A107" s="8">
        <v>8.4012600000000024</v>
      </c>
      <c r="C107" s="8">
        <f t="shared" si="3"/>
        <v>3.6932250419456616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">
      <c r="A108" s="8">
        <v>8.5012750000000032</v>
      </c>
      <c r="C108" s="8">
        <f t="shared" si="3"/>
        <v>3.6915570551093455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">
      <c r="A109" s="8">
        <v>8.6012900000000041</v>
      </c>
      <c r="C109" s="8">
        <f t="shared" si="3"/>
        <v>3.6903270933022596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">
      <c r="A110" s="8">
        <v>8.701305000000005</v>
      </c>
      <c r="C110" s="8">
        <f t="shared" si="3"/>
        <v>3.6894239690397375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">
      <c r="A111" s="8">
        <v>8.8013200000000058</v>
      </c>
      <c r="C111" s="8">
        <f t="shared" si="3"/>
        <v>3.6887634864991097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">
      <c r="A112" s="8">
        <v>8.9013350000000067</v>
      </c>
      <c r="C112" s="8">
        <f t="shared" si="3"/>
        <v>3.6882823035924472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">
      <c r="A113" s="8">
        <v>9.0013500000000075</v>
      </c>
      <c r="C113" s="8">
        <f t="shared" si="3"/>
        <v>3.6879330405386295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">
      <c r="A114" s="8">
        <v>9.1013650000000084</v>
      </c>
      <c r="C114" s="8">
        <f t="shared" si="3"/>
        <v>3.687680440630567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">
      <c r="A115" s="8">
        <v>9.2013800000000092</v>
      </c>
      <c r="C115" s="8">
        <f t="shared" si="3"/>
        <v>3.6874983927630227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">
      <c r="A116" s="8">
        <v>9.3013950000000101</v>
      </c>
      <c r="C116" s="8">
        <f t="shared" si="3"/>
        <v>3.6873676446018844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">
      <c r="A117" s="8">
        <v>9.4014100000000109</v>
      </c>
      <c r="C117" s="8">
        <f t="shared" si="3"/>
        <v>3.6872740603351422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">
      <c r="A118" s="8">
        <v>9.5014250000000118</v>
      </c>
      <c r="C118" s="8">
        <f t="shared" si="3"/>
        <v>3.6872073024587424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">
      <c r="A119" s="8">
        <v>9.6014400000000126</v>
      </c>
      <c r="C119" s="8">
        <f t="shared" si="3"/>
        <v>3.6871598404180732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">
      <c r="A120" s="8">
        <v>9.7014550000000135</v>
      </c>
      <c r="C120" s="8">
        <f t="shared" si="3"/>
        <v>3.6871262091037695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">
      <c r="A121" s="8">
        <v>9.8014700000000143</v>
      </c>
      <c r="C121" s="8">
        <f t="shared" si="3"/>
        <v>3.6871024569887711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">
      <c r="A122" s="8">
        <v>9.9014850000000152</v>
      </c>
      <c r="C122" s="8">
        <f t="shared" si="3"/>
        <v>3.6870857373123496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</sheetData>
  <mergeCells count="1">
    <mergeCell ref="F12:L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90" zoomScaleNormal="90" workbookViewId="0"/>
  </sheetViews>
  <sheetFormatPr defaultRowHeight="12.75" x14ac:dyDescent="0.2"/>
  <cols>
    <col min="1" max="1" width="10.42578125" style="20" bestFit="1" customWidth="1"/>
    <col min="2" max="3" width="9.140625" style="8"/>
    <col min="4" max="5" width="9.28515625" style="6" bestFit="1" customWidth="1"/>
    <col min="6" max="6" width="9.140625" style="6"/>
    <col min="7" max="8" width="9.28515625" style="6" bestFit="1" customWidth="1"/>
    <col min="9" max="12" width="9.140625" style="6"/>
    <col min="13" max="16384" width="9.140625" style="1"/>
  </cols>
  <sheetData>
    <row r="1" spans="1:8" x14ac:dyDescent="0.2">
      <c r="A1" s="20" t="s">
        <v>11</v>
      </c>
      <c r="B1" s="8" t="s">
        <v>0</v>
      </c>
      <c r="C1" s="8" t="s">
        <v>1</v>
      </c>
      <c r="D1" s="6" t="s">
        <v>2</v>
      </c>
      <c r="E1" s="6" t="s">
        <v>10</v>
      </c>
    </row>
    <row r="2" spans="1:8" x14ac:dyDescent="0.2">
      <c r="A2" s="20">
        <v>11368</v>
      </c>
      <c r="B2" s="8" t="s">
        <v>3</v>
      </c>
      <c r="C2" s="8" t="s">
        <v>4</v>
      </c>
      <c r="D2" s="6">
        <v>0</v>
      </c>
      <c r="E2" s="6">
        <v>8.0899000000000001</v>
      </c>
      <c r="G2" s="6">
        <v>0</v>
      </c>
      <c r="H2" s="6">
        <v>8.0899000000000001</v>
      </c>
    </row>
    <row r="3" spans="1:8" x14ac:dyDescent="0.2">
      <c r="A3" s="20">
        <v>11368</v>
      </c>
      <c r="B3" s="8" t="s">
        <v>3</v>
      </c>
      <c r="C3" s="8" t="s">
        <v>4</v>
      </c>
      <c r="D3" s="6">
        <v>2</v>
      </c>
      <c r="E3" s="6">
        <v>7.5682</v>
      </c>
      <c r="G3" s="6">
        <v>2</v>
      </c>
      <c r="H3" s="6">
        <v>7.5682</v>
      </c>
    </row>
    <row r="4" spans="1:8" x14ac:dyDescent="0.2">
      <c r="A4" s="20">
        <v>11368</v>
      </c>
      <c r="B4" s="8" t="s">
        <v>3</v>
      </c>
      <c r="C4" s="8" t="s">
        <v>4</v>
      </c>
      <c r="D4" s="6">
        <v>4</v>
      </c>
      <c r="E4" s="6">
        <v>6.6021000000000001</v>
      </c>
      <c r="G4" s="6">
        <v>4</v>
      </c>
      <c r="H4" s="6">
        <v>6.6021000000000001</v>
      </c>
    </row>
    <row r="5" spans="1:8" x14ac:dyDescent="0.2">
      <c r="A5" s="20">
        <v>11368</v>
      </c>
      <c r="B5" s="8" t="s">
        <v>3</v>
      </c>
      <c r="C5" s="8" t="s">
        <v>4</v>
      </c>
      <c r="D5" s="6">
        <v>6</v>
      </c>
      <c r="E5" s="6">
        <v>4.8261000000000003</v>
      </c>
      <c r="G5" s="6">
        <v>6</v>
      </c>
      <c r="H5" s="6">
        <v>4.8261000000000003</v>
      </c>
    </row>
    <row r="6" spans="1:8" x14ac:dyDescent="0.2">
      <c r="A6" s="20">
        <v>11368</v>
      </c>
      <c r="B6" s="8" t="s">
        <v>3</v>
      </c>
      <c r="C6" s="8" t="s">
        <v>4</v>
      </c>
      <c r="D6" s="6">
        <v>8</v>
      </c>
      <c r="E6" s="6">
        <v>4.0899000000000001</v>
      </c>
      <c r="G6" s="6">
        <v>8</v>
      </c>
      <c r="H6" s="6">
        <v>4.0899000000000001</v>
      </c>
    </row>
    <row r="7" spans="1:8" x14ac:dyDescent="0.2">
      <c r="A7" s="20">
        <v>11368</v>
      </c>
      <c r="B7" s="8" t="s">
        <v>3</v>
      </c>
      <c r="C7" s="8" t="s">
        <v>4</v>
      </c>
      <c r="D7" s="6">
        <v>10</v>
      </c>
      <c r="E7" s="6">
        <v>3.9394999999999998</v>
      </c>
      <c r="G7" s="6">
        <v>10</v>
      </c>
      <c r="H7" s="6">
        <v>3.9394999999999998</v>
      </c>
    </row>
    <row r="8" spans="1:8" x14ac:dyDescent="0.2">
      <c r="A8" s="20">
        <v>11368</v>
      </c>
      <c r="B8" s="8" t="s">
        <v>5</v>
      </c>
      <c r="C8" s="8" t="s">
        <v>4</v>
      </c>
      <c r="D8" s="6">
        <v>0</v>
      </c>
      <c r="E8" s="6">
        <v>8.1553000000000004</v>
      </c>
      <c r="G8" s="6">
        <v>1E-3</v>
      </c>
      <c r="H8" s="6">
        <v>8.1553000000000004</v>
      </c>
    </row>
    <row r="9" spans="1:8" x14ac:dyDescent="0.2">
      <c r="A9" s="20">
        <v>11368</v>
      </c>
      <c r="B9" s="8" t="s">
        <v>5</v>
      </c>
      <c r="C9" s="8" t="s">
        <v>4</v>
      </c>
      <c r="D9" s="6">
        <v>2</v>
      </c>
      <c r="E9" s="6">
        <v>7.3423999999999996</v>
      </c>
      <c r="G9" s="6">
        <v>2.0009999999999999</v>
      </c>
      <c r="H9" s="6">
        <v>7.3423999999999996</v>
      </c>
    </row>
    <row r="10" spans="1:8" x14ac:dyDescent="0.2">
      <c r="A10" s="20">
        <v>11368</v>
      </c>
      <c r="B10" s="8" t="s">
        <v>5</v>
      </c>
      <c r="C10" s="8" t="s">
        <v>4</v>
      </c>
      <c r="D10" s="6">
        <v>4</v>
      </c>
      <c r="E10" s="6">
        <v>6.3423999999999996</v>
      </c>
      <c r="G10" s="6">
        <v>4.0010000000000003</v>
      </c>
      <c r="H10" s="6">
        <v>6.3423999999999996</v>
      </c>
    </row>
    <row r="11" spans="1:8" x14ac:dyDescent="0.2">
      <c r="A11" s="20">
        <v>11368</v>
      </c>
      <c r="B11" s="8" t="s">
        <v>5</v>
      </c>
      <c r="C11" s="8" t="s">
        <v>4</v>
      </c>
      <c r="D11" s="6">
        <v>6</v>
      </c>
      <c r="E11" s="6">
        <v>4.5185000000000004</v>
      </c>
      <c r="G11" s="6">
        <v>6.0010000000000003</v>
      </c>
      <c r="H11" s="6">
        <v>4.5185000000000004</v>
      </c>
    </row>
    <row r="12" spans="1:8" x14ac:dyDescent="0.2">
      <c r="A12" s="20">
        <v>11368</v>
      </c>
      <c r="B12" s="8" t="s">
        <v>5</v>
      </c>
      <c r="C12" s="8" t="s">
        <v>4</v>
      </c>
      <c r="D12" s="6">
        <v>8</v>
      </c>
      <c r="E12" s="6">
        <v>3</v>
      </c>
      <c r="G12" s="6">
        <v>8.0009999999999994</v>
      </c>
      <c r="H12" s="6">
        <v>3</v>
      </c>
    </row>
    <row r="13" spans="1:8" x14ac:dyDescent="0.2">
      <c r="A13" s="20">
        <v>11368</v>
      </c>
      <c r="B13" s="8" t="s">
        <v>5</v>
      </c>
      <c r="C13" s="8" t="s">
        <v>4</v>
      </c>
      <c r="D13" s="6">
        <v>10</v>
      </c>
      <c r="E13" s="6">
        <v>3.9394999999999998</v>
      </c>
      <c r="G13" s="6">
        <v>10.000999999999999</v>
      </c>
      <c r="H13" s="6">
        <v>3.9394999999999998</v>
      </c>
    </row>
    <row r="14" spans="1:8" x14ac:dyDescent="0.2">
      <c r="A14" s="20">
        <v>11368</v>
      </c>
      <c r="B14" s="8" t="s">
        <v>6</v>
      </c>
      <c r="C14" s="8" t="s">
        <v>4</v>
      </c>
      <c r="D14" s="6">
        <v>0</v>
      </c>
      <c r="E14" s="6">
        <v>8.0128000000000004</v>
      </c>
      <c r="G14" s="6">
        <v>1.5E-3</v>
      </c>
      <c r="H14" s="6">
        <v>8.0128000000000004</v>
      </c>
    </row>
    <row r="15" spans="1:8" x14ac:dyDescent="0.2">
      <c r="A15" s="20">
        <v>11368</v>
      </c>
      <c r="B15" s="8" t="s">
        <v>6</v>
      </c>
      <c r="C15" s="8" t="s">
        <v>4</v>
      </c>
      <c r="D15" s="6">
        <v>2</v>
      </c>
      <c r="E15" s="6">
        <v>7.2625000000000002</v>
      </c>
      <c r="G15" s="6">
        <v>2.0015000000000001</v>
      </c>
      <c r="H15" s="6">
        <v>7.2625000000000002</v>
      </c>
    </row>
    <row r="16" spans="1:8" x14ac:dyDescent="0.2">
      <c r="A16" s="20">
        <v>11368</v>
      </c>
      <c r="B16" s="8" t="s">
        <v>6</v>
      </c>
      <c r="C16" s="8" t="s">
        <v>4</v>
      </c>
      <c r="D16" s="6">
        <v>4</v>
      </c>
      <c r="E16" s="6">
        <v>6.8261000000000003</v>
      </c>
      <c r="G16" s="6">
        <v>4.0015000000000001</v>
      </c>
      <c r="H16" s="6">
        <v>6.8261000000000003</v>
      </c>
    </row>
    <row r="17" spans="1:8" x14ac:dyDescent="0.2">
      <c r="A17" s="20">
        <v>11368</v>
      </c>
      <c r="B17" s="8" t="s">
        <v>6</v>
      </c>
      <c r="C17" s="8" t="s">
        <v>4</v>
      </c>
      <c r="D17" s="6">
        <v>6</v>
      </c>
      <c r="E17" s="6">
        <v>4.7992999999999997</v>
      </c>
      <c r="G17" s="6">
        <v>6.0015000000000001</v>
      </c>
      <c r="H17" s="6">
        <v>4.7992999999999997</v>
      </c>
    </row>
    <row r="18" spans="1:8" x14ac:dyDescent="0.2">
      <c r="A18" s="20">
        <v>11368</v>
      </c>
      <c r="B18" s="8" t="s">
        <v>6</v>
      </c>
      <c r="C18" s="8" t="s">
        <v>4</v>
      </c>
      <c r="D18" s="6">
        <v>8</v>
      </c>
      <c r="E18" s="6">
        <v>3.9190999999999998</v>
      </c>
      <c r="G18" s="6">
        <v>8.0015000000000001</v>
      </c>
      <c r="H18" s="6">
        <v>3.9190999999999998</v>
      </c>
    </row>
    <row r="19" spans="1:8" x14ac:dyDescent="0.2">
      <c r="A19" s="20">
        <v>11368</v>
      </c>
      <c r="B19" s="8" t="s">
        <v>6</v>
      </c>
      <c r="C19" s="8" t="s">
        <v>4</v>
      </c>
      <c r="D19" s="6">
        <v>10</v>
      </c>
      <c r="E19" s="6">
        <v>3.3010000000000002</v>
      </c>
      <c r="G19" s="6">
        <v>10.0015</v>
      </c>
      <c r="H19" s="6">
        <v>3.3010000000000002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3"/>
  <sheetViews>
    <sheetView zoomScale="90" zoomScaleNormal="90" workbookViewId="0"/>
  </sheetViews>
  <sheetFormatPr defaultRowHeight="12.75" x14ac:dyDescent="0.2"/>
  <cols>
    <col min="1" max="1" width="9.140625" style="8"/>
    <col min="2" max="3" width="9.85546875" style="8" customWidth="1"/>
    <col min="4" max="4" width="9.140625" style="8"/>
    <col min="5" max="5" width="9.140625" style="6"/>
    <col min="6" max="6" width="11.140625" style="6" bestFit="1" customWidth="1"/>
    <col min="7" max="13" width="9.140625" style="6"/>
    <col min="14" max="16384" width="9.140625" style="1"/>
  </cols>
  <sheetData>
    <row r="1" spans="1:34" ht="24" customHeight="1" x14ac:dyDescent="0.2">
      <c r="A1" s="3" t="s">
        <v>2</v>
      </c>
      <c r="B1" s="4" t="s">
        <v>12</v>
      </c>
      <c r="C1" s="4" t="s">
        <v>13</v>
      </c>
      <c r="D1" s="5" t="s">
        <v>14</v>
      </c>
      <c r="F1" s="7" t="s">
        <v>16</v>
      </c>
      <c r="G1" s="7" t="s">
        <v>17</v>
      </c>
      <c r="H1" s="7" t="s">
        <v>29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8">
        <v>0</v>
      </c>
      <c r="B2" s="8">
        <v>8.2041000000000004</v>
      </c>
      <c r="C2" s="8">
        <f t="shared" ref="C2:C19" si="0">LOG((10^$G$5)/(1+10^$G$2)*(10^(-1*(A2/$G$3)^$G$4+$G$2)+10^(-1*(A2/$G$6)^$G$4)))</f>
        <v>8.1895585089020262</v>
      </c>
      <c r="D2" s="8">
        <f t="shared" ref="D2:D19" si="1" xml:space="preserve"> (B2 - C2)^2</f>
        <v>2.1145496335246296E-4</v>
      </c>
      <c r="F2" s="6" t="s">
        <v>27</v>
      </c>
      <c r="G2" s="6">
        <v>3.8319125824365186</v>
      </c>
      <c r="H2" s="6">
        <v>0.28258936005015722</v>
      </c>
      <c r="L2" s="9" t="s">
        <v>30</v>
      </c>
      <c r="M2" s="6">
        <v>6.9274819564019471E-2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8">
        <v>2</v>
      </c>
      <c r="B3" s="8">
        <v>7.6989999999999998</v>
      </c>
      <c r="C3" s="8">
        <f t="shared" si="0"/>
        <v>7.7750265685581601</v>
      </c>
      <c r="D3" s="8">
        <f t="shared" si="1"/>
        <v>5.7800391267286422E-3</v>
      </c>
      <c r="F3" s="6" t="s">
        <v>26</v>
      </c>
      <c r="G3" s="6">
        <v>2.9416791893024383</v>
      </c>
      <c r="H3" s="6">
        <v>0.32922545697222</v>
      </c>
      <c r="L3" s="9" t="s">
        <v>33</v>
      </c>
      <c r="M3" s="6">
        <f>SQRT(M2)</f>
        <v>0.26320110099317495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8">
        <v>4</v>
      </c>
      <c r="B4" s="8">
        <v>6.2122000000000002</v>
      </c>
      <c r="C4" s="8">
        <f t="shared" si="0"/>
        <v>6.1786209560429066</v>
      </c>
      <c r="D4" s="8">
        <f t="shared" si="1"/>
        <v>1.1275521930724207E-3</v>
      </c>
      <c r="F4" s="6" t="s">
        <v>24</v>
      </c>
      <c r="G4" s="6">
        <v>2.2817519423506214</v>
      </c>
      <c r="H4" s="6">
        <v>0.63654834484679901</v>
      </c>
      <c r="L4" s="9" t="s">
        <v>31</v>
      </c>
      <c r="M4" s="6">
        <v>0.98462400304495723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8">
        <v>6</v>
      </c>
      <c r="B5" s="8">
        <v>4.3856000000000002</v>
      </c>
      <c r="C5" s="8">
        <f t="shared" si="0"/>
        <v>4.162505301298955</v>
      </c>
      <c r="D5" s="8">
        <f t="shared" si="1"/>
        <v>4.9771244588510115E-2</v>
      </c>
      <c r="F5" s="6" t="s">
        <v>19</v>
      </c>
      <c r="G5" s="6">
        <v>8.1895585089020262</v>
      </c>
      <c r="H5" s="6">
        <v>0.15364835299867841</v>
      </c>
      <c r="L5" s="9" t="s">
        <v>32</v>
      </c>
      <c r="M5" s="6">
        <v>0.98132914655459103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8">
        <v>8</v>
      </c>
      <c r="B6" s="8">
        <v>4.1367000000000003</v>
      </c>
      <c r="C6" s="8">
        <f t="shared" si="0"/>
        <v>3.9049211055262956</v>
      </c>
      <c r="D6" s="8">
        <f t="shared" si="1"/>
        <v>5.3721455923452739E-2</v>
      </c>
      <c r="F6" s="6" t="s">
        <v>28</v>
      </c>
      <c r="G6" s="6">
        <v>11.32270750024108</v>
      </c>
      <c r="H6" s="6">
        <v>2.3364718665100943</v>
      </c>
      <c r="L6" s="10" t="s">
        <v>34</v>
      </c>
      <c r="M6" s="11" t="s">
        <v>49</v>
      </c>
      <c r="N6" s="1" t="s">
        <v>35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8">
        <v>10</v>
      </c>
      <c r="B7" s="8">
        <v>3.8260999999999998</v>
      </c>
      <c r="C7" s="8">
        <f t="shared" si="0"/>
        <v>3.6044018974552263</v>
      </c>
      <c r="D7" s="8">
        <f t="shared" si="1"/>
        <v>4.9150048671952912E-2</v>
      </c>
      <c r="F7" s="7" t="s">
        <v>36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8">
        <v>1E-3</v>
      </c>
      <c r="B8" s="8">
        <v>8.1760999999999999</v>
      </c>
      <c r="C8" s="8">
        <f t="shared" si="0"/>
        <v>8.1895584967271393</v>
      </c>
      <c r="D8" s="8">
        <f t="shared" si="1"/>
        <v>1.8113113415442169E-4</v>
      </c>
      <c r="F8" s="6" t="s">
        <v>37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x14ac:dyDescent="0.2">
      <c r="A9" s="8">
        <v>2.0009999999999999</v>
      </c>
      <c r="B9" s="8">
        <v>7.7992999999999997</v>
      </c>
      <c r="C9" s="8">
        <f t="shared" si="0"/>
        <v>7.7745535443027354</v>
      </c>
      <c r="D9" s="8">
        <f t="shared" si="1"/>
        <v>6.1238706957666489E-4</v>
      </c>
      <c r="F9" s="7" t="s">
        <v>38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x14ac:dyDescent="0.2">
      <c r="A10" s="8">
        <v>4.0010000000000003</v>
      </c>
      <c r="B10" s="8">
        <v>5.6021000000000001</v>
      </c>
      <c r="C10" s="8">
        <f t="shared" si="0"/>
        <v>6.1774840429177251</v>
      </c>
      <c r="D10" s="8">
        <f t="shared" si="1"/>
        <v>0.33106679684434648</v>
      </c>
      <c r="F10" s="6" t="s">
        <v>39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x14ac:dyDescent="0.2">
      <c r="A11" s="8">
        <v>6.0010000000000003</v>
      </c>
      <c r="B11" s="8">
        <v>4.1959</v>
      </c>
      <c r="C11" s="8">
        <f t="shared" si="0"/>
        <v>4.1622550627571488</v>
      </c>
      <c r="D11" s="8">
        <f t="shared" si="1"/>
        <v>1.1319818020753898E-3</v>
      </c>
      <c r="F11" s="7" t="s">
        <v>40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x14ac:dyDescent="0.2">
      <c r="A12" s="8">
        <v>8.0009999999999994</v>
      </c>
      <c r="B12" s="8">
        <v>3.6335000000000002</v>
      </c>
      <c r="C12" s="8">
        <f t="shared" si="0"/>
        <v>3.9047919792922086</v>
      </c>
      <c r="D12" s="8">
        <f t="shared" si="1"/>
        <v>7.3599338028284028E-2</v>
      </c>
      <c r="F12" s="21" t="s">
        <v>42</v>
      </c>
      <c r="G12" s="21"/>
      <c r="H12" s="21"/>
      <c r="I12" s="21"/>
      <c r="J12" s="21"/>
      <c r="K12" s="21"/>
      <c r="L12" s="2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x14ac:dyDescent="0.2">
      <c r="A13" s="8">
        <v>10.000999999999999</v>
      </c>
      <c r="B13" s="8">
        <v>3.4314</v>
      </c>
      <c r="C13" s="8">
        <f t="shared" si="0"/>
        <v>3.6042300294303646</v>
      </c>
      <c r="D13" s="8">
        <f t="shared" si="1"/>
        <v>2.9870219072900703E-2</v>
      </c>
      <c r="F13" s="21"/>
      <c r="G13" s="21"/>
      <c r="H13" s="21"/>
      <c r="I13" s="21"/>
      <c r="J13" s="21"/>
      <c r="K13" s="21"/>
      <c r="L13" s="2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x14ac:dyDescent="0.2">
      <c r="A14" s="8">
        <v>1.5E-3</v>
      </c>
      <c r="B14" s="8">
        <v>8.0792000000000002</v>
      </c>
      <c r="C14" s="8">
        <f t="shared" si="0"/>
        <v>8.1895584781933213</v>
      </c>
      <c r="D14" s="8">
        <f t="shared" si="1"/>
        <v>1.2178993709145733E-2</v>
      </c>
      <c r="F14" s="21"/>
      <c r="G14" s="21"/>
      <c r="H14" s="21"/>
      <c r="I14" s="21"/>
      <c r="J14" s="21"/>
      <c r="K14" s="21"/>
      <c r="L14" s="2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x14ac:dyDescent="0.2">
      <c r="A15" s="8">
        <v>2.0015000000000001</v>
      </c>
      <c r="B15" s="8">
        <v>8</v>
      </c>
      <c r="C15" s="8">
        <f t="shared" si="0"/>
        <v>7.7743169185813379</v>
      </c>
      <c r="D15" s="8">
        <f t="shared" si="1"/>
        <v>5.0932853238622469E-2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x14ac:dyDescent="0.2">
      <c r="A16" s="8">
        <v>4.0015000000000001</v>
      </c>
      <c r="B16" s="8">
        <v>6.6334999999999997</v>
      </c>
      <c r="C16" s="8">
        <f t="shared" si="0"/>
        <v>6.1769154622953506</v>
      </c>
      <c r="D16" s="8">
        <f t="shared" si="1"/>
        <v>0.20846944007096815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">
      <c r="A17" s="8">
        <v>6.0015000000000001</v>
      </c>
      <c r="B17" s="8">
        <v>4.1238999999999999</v>
      </c>
      <c r="C17" s="8">
        <f t="shared" si="0"/>
        <v>4.1621301572231157</v>
      </c>
      <c r="D17" s="8">
        <f t="shared" si="1"/>
        <v>1.4615449213041566E-3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">
      <c r="A18" s="8">
        <v>8.0015000000000001</v>
      </c>
      <c r="B18" s="8">
        <v>3.6021000000000001</v>
      </c>
      <c r="C18" s="8">
        <f t="shared" si="0"/>
        <v>3.9047274084358614</v>
      </c>
      <c r="D18" s="8">
        <f t="shared" si="1"/>
        <v>9.1583348336605641E-2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">
      <c r="A19" s="8">
        <v>10.0015</v>
      </c>
      <c r="B19" s="8">
        <v>3.6989999999999998</v>
      </c>
      <c r="C19" s="8">
        <f t="shared" si="0"/>
        <v>3.6041440871573123</v>
      </c>
      <c r="D19" s="8">
        <f t="shared" si="1"/>
        <v>8.9976442012195419E-3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">
      <c r="A20" s="5" t="s">
        <v>15</v>
      </c>
      <c r="D20" s="8">
        <f>SUM(D2:D19)</f>
        <v>0.96984747389627257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"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"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">
      <c r="A23" s="8">
        <v>0</v>
      </c>
      <c r="C23" s="8">
        <f>LOG((10^$G$5)/(1+10^$G$2)*(10^(-1*(A23/$G$3)^$G$4+$G$2)+10^(-1*(A23/$G$6)^$G$4)))</f>
        <v>8.1895585089020262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">
      <c r="A24" s="8">
        <v>2.5000000000000001E-2</v>
      </c>
      <c r="C24" s="8">
        <f t="shared" ref="C24:C25" si="2">LOG((10^$G$5)/(1+10^$G$2)*(10^(-1*(A24/$G$3)^$G$4+$G$2)+10^(-1*(A24/$G$6)^$G$4)))</f>
        <v>8.1895396629860624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">
      <c r="A25" s="8">
        <v>0.05</v>
      </c>
      <c r="C25" s="8">
        <f t="shared" si="2"/>
        <v>8.1894668672261517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">
      <c r="A26" s="8">
        <v>7.4999999999999997E-2</v>
      </c>
      <c r="C26" s="8">
        <f t="shared" ref="C26:C89" si="3">LOG((10^$G$5)/(1+10^$G$2)*(10^(-1*(A26/$G$3)^$G$4+$G$2)+10^(-1*(A26/$G$6)^$G$4)))</f>
        <v>8.1893273611970976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">
      <c r="A27" s="8">
        <v>0.1</v>
      </c>
      <c r="C27" s="8">
        <f t="shared" si="3"/>
        <v>8.1891128846931043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">
      <c r="A28" s="8">
        <v>0.125</v>
      </c>
      <c r="C28" s="8">
        <f t="shared" si="3"/>
        <v>8.1888170392729922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">
      <c r="A29" s="8">
        <v>0.15</v>
      </c>
      <c r="C29" s="8">
        <f t="shared" si="3"/>
        <v>8.188434511511133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">
      <c r="A30" s="8">
        <v>0.17499999999999999</v>
      </c>
      <c r="C30" s="8">
        <f t="shared" si="3"/>
        <v>8.1879607132368228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">
      <c r="A31" s="8">
        <v>0.2</v>
      </c>
      <c r="C31" s="8">
        <f t="shared" si="3"/>
        <v>8.1873915811182929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">
      <c r="A32" s="8">
        <v>0.22500000000000001</v>
      </c>
      <c r="C32" s="8">
        <f t="shared" si="3"/>
        <v>8.1867234521268593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">
      <c r="A33" s="8">
        <v>0.25</v>
      </c>
      <c r="C33" s="8">
        <f t="shared" si="3"/>
        <v>8.1859529802455242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">
      <c r="A34" s="8">
        <v>0.27500000000000002</v>
      </c>
      <c r="C34" s="8">
        <f t="shared" si="3"/>
        <v>8.1850770777126289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">
      <c r="A35" s="8">
        <v>0.3</v>
      </c>
      <c r="C35" s="8">
        <f t="shared" si="3"/>
        <v>8.1840928718577519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">
      <c r="A36" s="8">
        <v>0.32500000000000001</v>
      </c>
      <c r="C36" s="8">
        <f t="shared" si="3"/>
        <v>8.1829976723621698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">
      <c r="A37" s="8">
        <v>0.35</v>
      </c>
      <c r="C37" s="8">
        <f t="shared" si="3"/>
        <v>8.1817889457753665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">
      <c r="A38" s="8">
        <v>0.375</v>
      </c>
      <c r="C38" s="8">
        <f t="shared" si="3"/>
        <v>8.1804642952504949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">
      <c r="A39" s="8">
        <v>0.4</v>
      </c>
      <c r="C39" s="8">
        <f t="shared" si="3"/>
        <v>8.1790214441374669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">
      <c r="A40" s="8">
        <v>0.42499999999999999</v>
      </c>
      <c r="C40" s="8">
        <f t="shared" si="3"/>
        <v>8.1774582224937848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">
      <c r="A41" s="8">
        <v>0.45</v>
      </c>
      <c r="C41" s="8">
        <f t="shared" si="3"/>
        <v>8.175772555846347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">
      <c r="A42" s="8">
        <v>0.47499999999999998</v>
      </c>
      <c r="C42" s="8">
        <f t="shared" si="3"/>
        <v>8.1739624557196695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">
      <c r="A43" s="8">
        <v>0.5</v>
      </c>
      <c r="C43" s="8">
        <f t="shared" si="3"/>
        <v>8.1720260115712886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">
      <c r="A44" s="8">
        <v>0.52500000000000002</v>
      </c>
      <c r="C44" s="8">
        <f t="shared" si="3"/>
        <v>8.1699613838630061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">
      <c r="A45" s="8">
        <v>0.55000000000000004</v>
      </c>
      <c r="C45" s="8">
        <f t="shared" si="3"/>
        <v>8.1677667980598248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">
      <c r="A46" s="8">
        <v>0.57499999999999996</v>
      </c>
      <c r="C46" s="8">
        <f t="shared" si="3"/>
        <v>8.1654405393946057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">
      <c r="A47" s="8">
        <v>0.6</v>
      </c>
      <c r="C47" s="8">
        <f t="shared" si="3"/>
        <v>8.1629809482707287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">
      <c r="A48" s="8">
        <v>0.625</v>
      </c>
      <c r="C48" s="8">
        <f t="shared" si="3"/>
        <v>8.1603864162009643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">
      <c r="A49" s="8">
        <v>0.65</v>
      </c>
      <c r="C49" s="8">
        <f t="shared" si="3"/>
        <v>8.1576553822005149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">
      <c r="A50" s="8">
        <v>0.67500000000000004</v>
      </c>
      <c r="C50" s="8">
        <f t="shared" si="3"/>
        <v>8.1547863295675089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">
      <c r="A51" s="8">
        <v>0.7</v>
      </c>
      <c r="C51" s="8">
        <f t="shared" si="3"/>
        <v>8.151777782996172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">
      <c r="A52" s="8">
        <v>0.72499999999999998</v>
      </c>
      <c r="C52" s="8">
        <f t="shared" si="3"/>
        <v>8.1486283059774269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">
      <c r="A53" s="8">
        <v>0.75</v>
      </c>
      <c r="C53" s="8">
        <f t="shared" si="3"/>
        <v>8.1453364984491312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">
      <c r="A54" s="8">
        <v>0.77500000000000002</v>
      </c>
      <c r="C54" s="8">
        <f t="shared" si="3"/>
        <v>8.1419009946643506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">
      <c r="A55" s="8">
        <v>0.8</v>
      </c>
      <c r="C55" s="8">
        <f t="shared" si="3"/>
        <v>8.1383204612508901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">
      <c r="A56" s="8">
        <v>0.82499999999999996</v>
      </c>
      <c r="C56" s="8">
        <f t="shared" si="3"/>
        <v>8.1345935954394264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">
      <c r="A57" s="8">
        <v>0.85</v>
      </c>
      <c r="C57" s="8">
        <f t="shared" si="3"/>
        <v>8.1307191234408194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">
      <c r="A58" s="8">
        <v>0.875</v>
      </c>
      <c r="C58" s="8">
        <f t="shared" si="3"/>
        <v>8.126695798955998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">
      <c r="A59" s="8">
        <v>0.9</v>
      </c>
      <c r="C59" s="8">
        <f t="shared" si="3"/>
        <v>8.1225224018040496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">
      <c r="A60" s="8">
        <v>0.92500000000000004</v>
      </c>
      <c r="C60" s="8">
        <f t="shared" si="3"/>
        <v>8.1181977366560965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">
      <c r="A61" s="8">
        <v>0.95</v>
      </c>
      <c r="C61" s="8">
        <f t="shared" si="3"/>
        <v>8.1137206318641439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">
      <c r="A62" s="8">
        <v>0.97499999999999998</v>
      </c>
      <c r="C62" s="8">
        <f t="shared" si="3"/>
        <v>8.1090899383754476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">
      <c r="A63" s="8">
        <v>1</v>
      </c>
      <c r="C63" s="8">
        <f t="shared" si="3"/>
        <v>8.1043045287241231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">
      <c r="A64" s="8">
        <v>1.0249999999999999</v>
      </c>
      <c r="C64" s="8">
        <f t="shared" si="3"/>
        <v>8.0993632960927187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">
      <c r="A65" s="8">
        <v>1.05</v>
      </c>
      <c r="C65" s="8">
        <f t="shared" si="3"/>
        <v>8.094265153437302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">
      <c r="A66" s="8">
        <v>1.075</v>
      </c>
      <c r="C66" s="8">
        <f t="shared" si="3"/>
        <v>8.0890090326703898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">
      <c r="A67" s="8">
        <v>1.1000000000000001</v>
      </c>
      <c r="C67" s="8">
        <f t="shared" si="3"/>
        <v>8.083593883896631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">
      <c r="A68" s="8">
        <v>1.125</v>
      </c>
      <c r="C68" s="8">
        <f t="shared" si="3"/>
        <v>8.0780186746967573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">
      <c r="A69" s="8">
        <v>1.1499999999999999</v>
      </c>
      <c r="C69" s="8">
        <f t="shared" si="3"/>
        <v>8.0722823894557685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">
      <c r="A70" s="8">
        <v>1.175</v>
      </c>
      <c r="C70" s="8">
        <f t="shared" si="3"/>
        <v>8.0663840287317417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">
      <c r="A71" s="8">
        <v>1.2</v>
      </c>
      <c r="C71" s="8">
        <f t="shared" si="3"/>
        <v>8.0603226086620428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">
      <c r="A72" s="8">
        <v>1.2250000000000001</v>
      </c>
      <c r="C72" s="8">
        <f t="shared" si="3"/>
        <v>8.054097160404007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">
      <c r="A73" s="8">
        <v>1.25</v>
      </c>
      <c r="C73" s="8">
        <f t="shared" si="3"/>
        <v>8.0477067296074782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">
      <c r="A74" s="8">
        <v>1.2749999999999999</v>
      </c>
      <c r="C74" s="8">
        <f t="shared" si="3"/>
        <v>8.0411503759168301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">
      <c r="A75" s="8">
        <v>1.3</v>
      </c>
      <c r="C75" s="8">
        <f t="shared" si="3"/>
        <v>8.034427172500326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">
      <c r="A76" s="8">
        <v>1.325</v>
      </c>
      <c r="C76" s="8">
        <f t="shared" si="3"/>
        <v>8.0275362056048447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">
      <c r="A77" s="8">
        <v>1.35</v>
      </c>
      <c r="C77" s="8">
        <f t="shared" si="3"/>
        <v>8.0204765741342356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">
      <c r="A78" s="8">
        <v>1.375</v>
      </c>
      <c r="C78" s="8">
        <f t="shared" si="3"/>
        <v>8.0132473892496776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">
      <c r="A79" s="8">
        <v>1.4</v>
      </c>
      <c r="C79" s="8">
        <f t="shared" si="3"/>
        <v>8.0058477739905545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">
      <c r="A80" s="8">
        <v>1.425</v>
      </c>
      <c r="C80" s="8">
        <f t="shared" si="3"/>
        <v>7.9982768629145342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">
      <c r="A81" s="8">
        <v>1.45</v>
      </c>
      <c r="C81" s="8">
        <f t="shared" si="3"/>
        <v>7.9905338017556087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">
      <c r="A82" s="8">
        <v>1.4750000000000001</v>
      </c>
      <c r="C82" s="8">
        <f t="shared" si="3"/>
        <v>7.9826177470989759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">
      <c r="A83" s="8">
        <v>1.5</v>
      </c>
      <c r="C83" s="8">
        <f t="shared" si="3"/>
        <v>7.9745278660717416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">
      <c r="A84" s="8">
        <v>1.5249999999999999</v>
      </c>
      <c r="C84" s="8">
        <f t="shared" si="3"/>
        <v>7.966263336048482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">
      <c r="A85" s="8">
        <v>1.55</v>
      </c>
      <c r="C85" s="8">
        <f t="shared" si="3"/>
        <v>7.9578233443708237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">
      <c r="A86" s="8">
        <v>1.575</v>
      </c>
      <c r="C86" s="8">
        <f t="shared" si="3"/>
        <v>7.9492070880802306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">
      <c r="A87" s="8">
        <v>1.6</v>
      </c>
      <c r="C87" s="8">
        <f t="shared" si="3"/>
        <v>7.9404137736632654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">
      <c r="A88" s="8">
        <v>1.625</v>
      </c>
      <c r="C88" s="8">
        <f t="shared" si="3"/>
        <v>7.9314426168086669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">
      <c r="A89" s="8">
        <v>1.65</v>
      </c>
      <c r="C89" s="8">
        <f t="shared" si="3"/>
        <v>7.9222928421756071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">
      <c r="A90" s="8">
        <v>1.675</v>
      </c>
      <c r="C90" s="8">
        <f t="shared" ref="C90:C153" si="4">LOG((10^$G$5)/(1+10^$G$2)*(10^(-1*(A90/$G$3)^$G$4+$G$2)+10^(-1*(A90/$G$6)^$G$4)))</f>
        <v>7.912963683172582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">
      <c r="A91" s="8">
        <v>1.7</v>
      </c>
      <c r="C91" s="8">
        <f t="shared" si="4"/>
        <v>7.9034543817463847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">
      <c r="A92" s="8">
        <v>1.7250000000000001</v>
      </c>
      <c r="C92" s="8">
        <f t="shared" si="4"/>
        <v>7.8937641881807075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">
      <c r="A93" s="8">
        <v>1.75</v>
      </c>
      <c r="C93" s="8">
        <f t="shared" si="4"/>
        <v>7.8838923609039089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">
      <c r="A94" s="8">
        <v>1.7749999999999999</v>
      </c>
      <c r="C94" s="8">
        <f t="shared" si="4"/>
        <v>7.8738381663055588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">
      <c r="A95" s="8">
        <v>1.8</v>
      </c>
      <c r="C95" s="8">
        <f t="shared" si="4"/>
        <v>7.8636008785613773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">
      <c r="A96" s="8">
        <v>1.825</v>
      </c>
      <c r="C96" s="8">
        <f t="shared" si="4"/>
        <v>7.8531797794662328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">
      <c r="A97" s="8">
        <v>1.85</v>
      </c>
      <c r="C97" s="8">
        <f t="shared" si="4"/>
        <v>7.8425741582748865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">
      <c r="A98" s="8">
        <v>1.875</v>
      </c>
      <c r="C98" s="8">
        <f t="shared" si="4"/>
        <v>7.831783311550212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">
      <c r="A99" s="8">
        <v>1.9</v>
      </c>
      <c r="C99" s="8">
        <f t="shared" si="4"/>
        <v>7.8208065430186151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">
      <c r="A100" s="8">
        <v>1.925</v>
      </c>
      <c r="C100" s="8">
        <f t="shared" si="4"/>
        <v>7.8096431634324501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">
      <c r="A101" s="8">
        <v>1.95</v>
      </c>
      <c r="C101" s="8">
        <f t="shared" si="4"/>
        <v>7.7982924904391986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">
      <c r="A102" s="8">
        <v>1.9750000000000001</v>
      </c>
      <c r="C102" s="8">
        <f t="shared" si="4"/>
        <v>7.7867538484572592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">
      <c r="A103" s="8">
        <v>2</v>
      </c>
      <c r="C103" s="8">
        <f t="shared" si="4"/>
        <v>7.7750265685581601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">
      <c r="A104" s="8">
        <v>2.0249999999999999</v>
      </c>
      <c r="C104" s="8">
        <f t="shared" si="4"/>
        <v>7.7631099883550769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">
      <c r="A105" s="8">
        <v>2.0499999999999998</v>
      </c>
      <c r="C105" s="8">
        <f t="shared" si="4"/>
        <v>7.7510034518975317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">
      <c r="A106" s="8">
        <v>2.0750000000000002</v>
      </c>
      <c r="C106" s="8">
        <f t="shared" si="4"/>
        <v>7.7387063095721764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">
      <c r="A107" s="8">
        <v>2.1</v>
      </c>
      <c r="C107" s="8">
        <f t="shared" si="4"/>
        <v>7.7262179180095911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">
      <c r="A108" s="8">
        <v>2.125</v>
      </c>
      <c r="C108" s="8">
        <f t="shared" si="4"/>
        <v>7.7135376399970355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">
      <c r="A109" s="8">
        <v>2.15</v>
      </c>
      <c r="C109" s="8">
        <f t="shared" si="4"/>
        <v>7.7006648443971306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">
      <c r="A110" s="8">
        <v>2.1749999999999998</v>
      </c>
      <c r="C110" s="8">
        <f t="shared" si="4"/>
        <v>7.6875989060724477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">
      <c r="A111" s="8">
        <v>2.2000000000000002</v>
      </c>
      <c r="C111" s="8">
        <f t="shared" si="4"/>
        <v>7.6743392058160183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">
      <c r="A112" s="8">
        <v>2.2250000000000001</v>
      </c>
      <c r="C112" s="8">
        <f t="shared" si="4"/>
        <v>7.6608851302877934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">
      <c r="A113" s="8">
        <v>2.25</v>
      </c>
      <c r="C113" s="8">
        <f t="shared" si="4"/>
        <v>7.6472360719571029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">
      <c r="A114" s="8">
        <v>2.2749999999999999</v>
      </c>
      <c r="C114" s="8">
        <f t="shared" si="4"/>
        <v>7.6333914290511915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">
      <c r="A115" s="8">
        <v>2.2999999999999998</v>
      </c>
      <c r="C115" s="8">
        <f t="shared" si="4"/>
        <v>7.6193506055099229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">
      <c r="A116" s="8">
        <v>2.3250000000000002</v>
      </c>
      <c r="C116" s="8">
        <f t="shared" si="4"/>
        <v>7.6051130109467771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">
      <c r="A117" s="8">
        <v>2.35</v>
      </c>
      <c r="C117" s="8">
        <f t="shared" si="4"/>
        <v>7.5906780606162885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">
      <c r="A118" s="8">
        <v>2.375</v>
      </c>
      <c r="C118" s="8">
        <f t="shared" si="4"/>
        <v>7.5760451753880984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">
      <c r="A119" s="8">
        <v>2.4</v>
      </c>
      <c r="C119" s="8">
        <f t="shared" si="4"/>
        <v>7.5612137817278171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">
      <c r="A120" s="8">
        <v>2.4249999999999998</v>
      </c>
      <c r="C120" s="8">
        <f t="shared" si="4"/>
        <v>7.5461833116849233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">
      <c r="A121" s="8">
        <v>2.4500000000000002</v>
      </c>
      <c r="C121" s="8">
        <f t="shared" si="4"/>
        <v>7.530953202887984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">
      <c r="A122" s="8">
        <v>2.4750000000000001</v>
      </c>
      <c r="C122" s="8">
        <f t="shared" si="4"/>
        <v>7.5155228985474594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x14ac:dyDescent="0.2">
      <c r="A123" s="8">
        <v>2.5</v>
      </c>
      <c r="C123" s="8">
        <f t="shared" si="4"/>
        <v>7.4998918474664418</v>
      </c>
    </row>
    <row r="124" spans="1:34" x14ac:dyDescent="0.2">
      <c r="A124" s="8">
        <v>2.5249999999999999</v>
      </c>
      <c r="C124" s="8">
        <f t="shared" si="4"/>
        <v>7.4840595040596938</v>
      </c>
    </row>
    <row r="125" spans="1:34" x14ac:dyDescent="0.2">
      <c r="A125" s="8">
        <v>2.5499999999999998</v>
      </c>
      <c r="C125" s="8">
        <f t="shared" si="4"/>
        <v>7.4680253283813842</v>
      </c>
    </row>
    <row r="126" spans="1:34" x14ac:dyDescent="0.2">
      <c r="A126" s="8">
        <v>2.5750000000000002</v>
      </c>
      <c r="C126" s="8">
        <f t="shared" si="4"/>
        <v>7.4517887861619885</v>
      </c>
    </row>
    <row r="127" spans="1:34" x14ac:dyDescent="0.2">
      <c r="A127" s="8">
        <v>2.6</v>
      </c>
      <c r="C127" s="8">
        <f t="shared" si="4"/>
        <v>7.4353493488548343</v>
      </c>
    </row>
    <row r="128" spans="1:34" x14ac:dyDescent="0.2">
      <c r="A128" s="8">
        <v>2.625</v>
      </c>
      <c r="C128" s="8">
        <f t="shared" si="4"/>
        <v>7.4187064936928557</v>
      </c>
    </row>
    <row r="129" spans="1:3" x14ac:dyDescent="0.2">
      <c r="A129" s="8">
        <v>2.65</v>
      </c>
      <c r="C129" s="8">
        <f t="shared" si="4"/>
        <v>7.401859703756152</v>
      </c>
    </row>
    <row r="130" spans="1:3" x14ac:dyDescent="0.2">
      <c r="A130" s="8">
        <v>2.6749999999999998</v>
      </c>
      <c r="C130" s="8">
        <f t="shared" si="4"/>
        <v>7.3848084680509984</v>
      </c>
    </row>
    <row r="131" spans="1:3" x14ac:dyDescent="0.2">
      <c r="A131" s="8">
        <v>2.7</v>
      </c>
      <c r="C131" s="8">
        <f t="shared" si="4"/>
        <v>7.3675522816010615</v>
      </c>
    </row>
    <row r="132" spans="1:3" x14ac:dyDescent="0.2">
      <c r="A132" s="8">
        <v>2.7250000000000001</v>
      </c>
      <c r="C132" s="8">
        <f t="shared" si="4"/>
        <v>7.3500906455515862</v>
      </c>
    </row>
    <row r="133" spans="1:3" x14ac:dyDescent="0.2">
      <c r="A133" s="8">
        <v>2.75</v>
      </c>
      <c r="C133" s="8">
        <f t="shared" si="4"/>
        <v>7.3324230672874222</v>
      </c>
    </row>
    <row r="134" spans="1:3" x14ac:dyDescent="0.2">
      <c r="A134" s="8">
        <v>2.7749999999999999</v>
      </c>
      <c r="C134" s="8">
        <f t="shared" si="4"/>
        <v>7.3145490605658487</v>
      </c>
    </row>
    <row r="135" spans="1:3" x14ac:dyDescent="0.2">
      <c r="A135" s="8">
        <v>2.8</v>
      </c>
      <c r="C135" s="8">
        <f t="shared" si="4"/>
        <v>7.2964681456652176</v>
      </c>
    </row>
    <row r="136" spans="1:3" x14ac:dyDescent="0.2">
      <c r="A136" s="8">
        <v>2.8250000000000002</v>
      </c>
      <c r="C136" s="8">
        <f t="shared" si="4"/>
        <v>7.2781798495505488</v>
      </c>
    </row>
    <row r="137" spans="1:3" x14ac:dyDescent="0.2">
      <c r="A137" s="8">
        <v>2.85</v>
      </c>
      <c r="C137" s="8">
        <f t="shared" si="4"/>
        <v>7.2596837060572996</v>
      </c>
    </row>
    <row r="138" spans="1:3" x14ac:dyDescent="0.2">
      <c r="A138" s="8">
        <v>2.875</v>
      </c>
      <c r="C138" s="8">
        <f t="shared" si="4"/>
        <v>7.2409792560946551</v>
      </c>
    </row>
    <row r="139" spans="1:3" x14ac:dyDescent="0.2">
      <c r="A139" s="8">
        <v>2.9</v>
      </c>
      <c r="C139" s="8">
        <f t="shared" si="4"/>
        <v>7.2220660478697889</v>
      </c>
    </row>
    <row r="140" spans="1:3" x14ac:dyDescent="0.2">
      <c r="A140" s="8">
        <v>2.9249999999999998</v>
      </c>
      <c r="C140" s="8">
        <f t="shared" si="4"/>
        <v>7.2029436371347115</v>
      </c>
    </row>
    <row r="141" spans="1:3" x14ac:dyDescent="0.2">
      <c r="A141" s="8">
        <v>2.95</v>
      </c>
      <c r="C141" s="8">
        <f t="shared" si="4"/>
        <v>7.1836115874574054</v>
      </c>
    </row>
    <row r="142" spans="1:3" x14ac:dyDescent="0.2">
      <c r="A142" s="8">
        <v>2.9750000000000001</v>
      </c>
      <c r="C142" s="8">
        <f t="shared" si="4"/>
        <v>7.1640694705191743</v>
      </c>
    </row>
    <row r="143" spans="1:3" x14ac:dyDescent="0.2">
      <c r="A143" s="8">
        <v>3</v>
      </c>
      <c r="C143" s="8">
        <f t="shared" si="4"/>
        <v>7.144316866440243</v>
      </c>
    </row>
    <row r="144" spans="1:3" x14ac:dyDescent="0.2">
      <c r="A144" s="8">
        <v>3.0249999999999999</v>
      </c>
      <c r="C144" s="8">
        <f t="shared" si="4"/>
        <v>7.1243533641358612</v>
      </c>
    </row>
    <row r="145" spans="1:3" x14ac:dyDescent="0.2">
      <c r="A145" s="8">
        <v>3.05</v>
      </c>
      <c r="C145" s="8">
        <f t="shared" si="4"/>
        <v>7.1041785617053694</v>
      </c>
    </row>
    <row r="146" spans="1:3" x14ac:dyDescent="0.2">
      <c r="A146" s="8">
        <v>3.0750000000000002</v>
      </c>
      <c r="C146" s="8">
        <f t="shared" si="4"/>
        <v>7.083792066856879</v>
      </c>
    </row>
    <row r="147" spans="1:3" x14ac:dyDescent="0.2">
      <c r="A147" s="8">
        <v>3.1</v>
      </c>
      <c r="C147" s="8">
        <f t="shared" si="4"/>
        <v>7.0631934973704809</v>
      </c>
    </row>
    <row r="148" spans="1:3" x14ac:dyDescent="0.2">
      <c r="A148" s="8">
        <v>3.125</v>
      </c>
      <c r="C148" s="8">
        <f t="shared" si="4"/>
        <v>7.0423824816031555</v>
      </c>
    </row>
    <row r="149" spans="1:3" x14ac:dyDescent="0.2">
      <c r="A149" s="8">
        <v>3.15</v>
      </c>
      <c r="C149" s="8">
        <f t="shared" si="4"/>
        <v>7.0213586590388317</v>
      </c>
    </row>
    <row r="150" spans="1:3" x14ac:dyDescent="0.2">
      <c r="A150" s="8">
        <v>3.1749999999999998</v>
      </c>
      <c r="C150" s="8">
        <f t="shared" si="4"/>
        <v>7.0001216808873679</v>
      </c>
    </row>
    <row r="151" spans="1:3" x14ac:dyDescent="0.2">
      <c r="A151" s="8">
        <v>3.2</v>
      </c>
      <c r="C151" s="8">
        <f t="shared" si="4"/>
        <v>6.9786712107365529</v>
      </c>
    </row>
    <row r="152" spans="1:3" x14ac:dyDescent="0.2">
      <c r="A152" s="8">
        <v>3.2250000000000001</v>
      </c>
      <c r="C152" s="8">
        <f t="shared" si="4"/>
        <v>6.9570069252616147</v>
      </c>
    </row>
    <row r="153" spans="1:3" x14ac:dyDescent="0.2">
      <c r="A153" s="8">
        <v>3.25</v>
      </c>
      <c r="C153" s="8">
        <f t="shared" si="4"/>
        <v>6.9351285149971043</v>
      </c>
    </row>
    <row r="154" spans="1:3" x14ac:dyDescent="0.2">
      <c r="A154" s="8">
        <v>3.2749999999999999</v>
      </c>
      <c r="C154" s="8">
        <f t="shared" ref="C154:C217" si="5">LOG((10^$G$5)/(1+10^$G$2)*(10^(-1*(A154/$G$3)^$G$4+$G$2)+10^(-1*(A154/$G$6)^$G$4)))</f>
        <v>6.913035685176502</v>
      </c>
    </row>
    <row r="155" spans="1:3" x14ac:dyDescent="0.2">
      <c r="A155" s="8">
        <v>3.3</v>
      </c>
      <c r="C155" s="8">
        <f t="shared" si="5"/>
        <v>6.8907281566453262</v>
      </c>
    </row>
    <row r="156" spans="1:3" x14ac:dyDescent="0.2">
      <c r="A156" s="8">
        <v>3.3250000000000002</v>
      </c>
      <c r="C156" s="8">
        <f t="shared" si="5"/>
        <v>6.8682056668541138</v>
      </c>
    </row>
    <row r="157" spans="1:3" x14ac:dyDescent="0.2">
      <c r="A157" s="8">
        <v>3.35</v>
      </c>
      <c r="C157" s="8">
        <f t="shared" si="5"/>
        <v>6.8454679709381479</v>
      </c>
    </row>
    <row r="158" spans="1:3" x14ac:dyDescent="0.2">
      <c r="A158" s="8">
        <v>3.375</v>
      </c>
      <c r="C158" s="8">
        <f t="shared" si="5"/>
        <v>6.8225148428915112</v>
      </c>
    </row>
    <row r="159" spans="1:3" x14ac:dyDescent="0.2">
      <c r="A159" s="8">
        <v>3.4</v>
      </c>
      <c r="C159" s="8">
        <f t="shared" si="5"/>
        <v>6.7993460768436629</v>
      </c>
    </row>
    <row r="160" spans="1:3" x14ac:dyDescent="0.2">
      <c r="A160" s="8">
        <v>3.4249999999999998</v>
      </c>
      <c r="C160" s="8">
        <f t="shared" si="5"/>
        <v>6.7759614884475496</v>
      </c>
    </row>
    <row r="161" spans="1:3" x14ac:dyDescent="0.2">
      <c r="A161" s="8">
        <v>3.45</v>
      </c>
      <c r="C161" s="8">
        <f t="shared" si="5"/>
        <v>6.7523609163890139</v>
      </c>
    </row>
    <row r="162" spans="1:3" x14ac:dyDescent="0.2">
      <c r="A162" s="8">
        <v>3.4750000000000001</v>
      </c>
      <c r="C162" s="8">
        <f t="shared" si="5"/>
        <v>6.7285442240282336</v>
      </c>
    </row>
    <row r="163" spans="1:3" x14ac:dyDescent="0.2">
      <c r="A163" s="8">
        <v>3.5</v>
      </c>
      <c r="C163" s="8">
        <f t="shared" si="5"/>
        <v>6.7045113011848301</v>
      </c>
    </row>
    <row r="164" spans="1:3" x14ac:dyDescent="0.2">
      <c r="A164" s="8">
        <v>3.5249999999999999</v>
      </c>
      <c r="C164" s="8">
        <f t="shared" si="5"/>
        <v>6.6802620660793943</v>
      </c>
    </row>
    <row r="165" spans="1:3" x14ac:dyDescent="0.2">
      <c r="A165" s="8">
        <v>3.55</v>
      </c>
      <c r="C165" s="8">
        <f t="shared" si="5"/>
        <v>6.6557964674453398</v>
      </c>
    </row>
    <row r="166" spans="1:3" x14ac:dyDescent="0.2">
      <c r="A166" s="8">
        <v>3.5750000000000002</v>
      </c>
      <c r="C166" s="8">
        <f t="shared" si="5"/>
        <v>6.6311144868262186</v>
      </c>
    </row>
    <row r="167" spans="1:3" x14ac:dyDescent="0.2">
      <c r="A167" s="8">
        <v>3.6</v>
      </c>
      <c r="C167" s="8">
        <f t="shared" si="5"/>
        <v>6.6062161410750715</v>
      </c>
    </row>
    <row r="168" spans="1:3" x14ac:dyDescent="0.2">
      <c r="A168" s="8">
        <v>3.625</v>
      </c>
      <c r="C168" s="8">
        <f t="shared" si="5"/>
        <v>6.5811014850738543</v>
      </c>
    </row>
    <row r="169" spans="1:3" x14ac:dyDescent="0.2">
      <c r="A169" s="8">
        <v>3.65</v>
      </c>
      <c r="C169" s="8">
        <f t="shared" si="5"/>
        <v>6.5557706146926122</v>
      </c>
    </row>
    <row r="170" spans="1:3" x14ac:dyDescent="0.2">
      <c r="A170" s="8">
        <v>3.6749999999999998</v>
      </c>
      <c r="C170" s="8">
        <f t="shared" si="5"/>
        <v>6.530223670009895</v>
      </c>
    </row>
    <row r="171" spans="1:3" x14ac:dyDescent="0.2">
      <c r="A171" s="8">
        <v>3.7</v>
      </c>
      <c r="C171" s="8">
        <f t="shared" si="5"/>
        <v>6.5044608388178009</v>
      </c>
    </row>
    <row r="172" spans="1:3" x14ac:dyDescent="0.2">
      <c r="A172" s="8">
        <v>3.7250000000000001</v>
      </c>
      <c r="C172" s="8">
        <f t="shared" si="5"/>
        <v>6.4784823604371526</v>
      </c>
    </row>
    <row r="173" spans="1:3" x14ac:dyDescent="0.2">
      <c r="A173" s="8">
        <v>3.75</v>
      </c>
      <c r="C173" s="8">
        <f t="shared" si="5"/>
        <v>6.4522885298706054</v>
      </c>
    </row>
    <row r="174" spans="1:3" x14ac:dyDescent="0.2">
      <c r="A174" s="8">
        <v>3.7749999999999999</v>
      </c>
      <c r="C174" s="8">
        <f t="shared" si="5"/>
        <v>6.425879702323936</v>
      </c>
    </row>
    <row r="175" spans="1:3" x14ac:dyDescent="0.2">
      <c r="A175" s="8">
        <v>3.8</v>
      </c>
      <c r="C175" s="8">
        <f t="shared" si="5"/>
        <v>6.3992562981284564</v>
      </c>
    </row>
    <row r="176" spans="1:3" x14ac:dyDescent="0.2">
      <c r="A176" s="8">
        <v>3.8250000000000002</v>
      </c>
      <c r="C176" s="8">
        <f t="shared" si="5"/>
        <v>6.3724188081003561</v>
      </c>
    </row>
    <row r="177" spans="1:3" x14ac:dyDescent="0.2">
      <c r="A177" s="8">
        <v>3.85</v>
      </c>
      <c r="C177" s="8">
        <f t="shared" si="5"/>
        <v>6.3453677993759392</v>
      </c>
    </row>
    <row r="178" spans="1:3" x14ac:dyDescent="0.2">
      <c r="A178" s="8">
        <v>3.875</v>
      </c>
      <c r="C178" s="8">
        <f t="shared" si="5"/>
        <v>6.3181039217650206</v>
      </c>
    </row>
    <row r="179" spans="1:3" x14ac:dyDescent="0.2">
      <c r="A179" s="8">
        <v>3.9</v>
      </c>
      <c r="C179" s="8">
        <f t="shared" si="5"/>
        <v>6.2906279146683959</v>
      </c>
    </row>
    <row r="180" spans="1:3" x14ac:dyDescent="0.2">
      <c r="A180" s="8">
        <v>3.9249999999999998</v>
      </c>
      <c r="C180" s="8">
        <f t="shared" si="5"/>
        <v>6.2629406146091293</v>
      </c>
    </row>
    <row r="181" spans="1:3" x14ac:dyDescent="0.2">
      <c r="A181" s="8">
        <v>3.95</v>
      </c>
      <c r="C181" s="8">
        <f t="shared" si="5"/>
        <v>6.2350429634315203</v>
      </c>
    </row>
    <row r="182" spans="1:3" x14ac:dyDescent="0.2">
      <c r="A182" s="8">
        <v>3.9750000000000001</v>
      </c>
      <c r="C182" s="8">
        <f t="shared" si="5"/>
        <v>6.2069360172260115</v>
      </c>
    </row>
    <row r="183" spans="1:3" x14ac:dyDescent="0.2">
      <c r="A183" s="8">
        <v>4</v>
      </c>
      <c r="C183" s="8">
        <f t="shared" si="5"/>
        <v>6.1786209560429066</v>
      </c>
    </row>
    <row r="184" spans="1:3" x14ac:dyDescent="0.2">
      <c r="A184" s="8">
        <v>4.0250000000000004</v>
      </c>
      <c r="C184" s="8">
        <f t="shared" si="5"/>
        <v>6.1500990944627025</v>
      </c>
    </row>
    <row r="185" spans="1:3" x14ac:dyDescent="0.2">
      <c r="A185" s="8">
        <v>4.05</v>
      </c>
      <c r="C185" s="8">
        <f t="shared" si="5"/>
        <v>6.1213718930959242</v>
      </c>
    </row>
    <row r="186" spans="1:3" x14ac:dyDescent="0.2">
      <c r="A186" s="8">
        <v>4.0750000000000002</v>
      </c>
      <c r="C186" s="8">
        <f t="shared" si="5"/>
        <v>6.0924409710907161</v>
      </c>
    </row>
    <row r="187" spans="1:3" x14ac:dyDescent="0.2">
      <c r="A187" s="8">
        <v>4.0999999999999996</v>
      </c>
      <c r="C187" s="8">
        <f t="shared" si="5"/>
        <v>6.0633081197319614</v>
      </c>
    </row>
    <row r="188" spans="1:3" x14ac:dyDescent="0.2">
      <c r="A188" s="8">
        <v>4.125</v>
      </c>
      <c r="C188" s="8">
        <f t="shared" si="5"/>
        <v>6.0339753172213086</v>
      </c>
    </row>
    <row r="189" spans="1:3" x14ac:dyDescent="0.2">
      <c r="A189" s="8">
        <v>4.1500000000000004</v>
      </c>
      <c r="C189" s="8">
        <f t="shared" si="5"/>
        <v>6.0044447447331954</v>
      </c>
    </row>
    <row r="190" spans="1:3" x14ac:dyDescent="0.2">
      <c r="A190" s="8">
        <v>4.1749999999999998</v>
      </c>
      <c r="C190" s="8">
        <f t="shared" si="5"/>
        <v>5.9747188038476127</v>
      </c>
    </row>
    <row r="191" spans="1:3" x14ac:dyDescent="0.2">
      <c r="A191" s="8">
        <v>4.2</v>
      </c>
      <c r="C191" s="8">
        <f t="shared" si="5"/>
        <v>5.9448001354658082</v>
      </c>
    </row>
    <row r="192" spans="1:3" x14ac:dyDescent="0.2">
      <c r="A192" s="8">
        <v>4.2249999999999996</v>
      </c>
      <c r="C192" s="8">
        <f t="shared" si="5"/>
        <v>5.9146916403203633</v>
      </c>
    </row>
    <row r="193" spans="1:3" x14ac:dyDescent="0.2">
      <c r="A193" s="8">
        <v>4.25</v>
      </c>
      <c r="C193" s="8">
        <f t="shared" si="5"/>
        <v>5.8843965011957211</v>
      </c>
    </row>
    <row r="194" spans="1:3" x14ac:dyDescent="0.2">
      <c r="A194" s="8">
        <v>4.2750000000000004</v>
      </c>
      <c r="C194" s="8">
        <f t="shared" si="5"/>
        <v>5.8539182069792526</v>
      </c>
    </row>
    <row r="195" spans="1:3" x14ac:dyDescent="0.2">
      <c r="A195" s="8">
        <v>4.3</v>
      </c>
      <c r="C195" s="8">
        <f t="shared" si="5"/>
        <v>5.8232605786658276</v>
      </c>
    </row>
    <row r="196" spans="1:3" x14ac:dyDescent="0.2">
      <c r="A196" s="8">
        <v>4.3250000000000002</v>
      </c>
      <c r="C196" s="8">
        <f t="shared" si="5"/>
        <v>5.7924277974405136</v>
      </c>
    </row>
    <row r="197" spans="1:3" x14ac:dyDescent="0.2">
      <c r="A197" s="8">
        <v>4.3499999999999996</v>
      </c>
      <c r="C197" s="8">
        <f t="shared" si="5"/>
        <v>5.7614244349637875</v>
      </c>
    </row>
    <row r="198" spans="1:3" x14ac:dyDescent="0.2">
      <c r="A198" s="8">
        <v>4.375</v>
      </c>
      <c r="C198" s="8">
        <f t="shared" si="5"/>
        <v>5.7302554859811092</v>
      </c>
    </row>
    <row r="199" spans="1:3" x14ac:dyDescent="0.2">
      <c r="A199" s="8">
        <v>4.4000000000000004</v>
      </c>
      <c r="C199" s="8">
        <f t="shared" si="5"/>
        <v>5.6989264033733935</v>
      </c>
    </row>
    <row r="200" spans="1:3" x14ac:dyDescent="0.2">
      <c r="A200" s="8">
        <v>4.4249999999999998</v>
      </c>
      <c r="C200" s="8">
        <f t="shared" si="5"/>
        <v>5.6674431357558532</v>
      </c>
    </row>
    <row r="201" spans="1:3" x14ac:dyDescent="0.2">
      <c r="A201" s="8">
        <v>4.45</v>
      </c>
      <c r="C201" s="8">
        <f t="shared" si="5"/>
        <v>5.6358121677192869</v>
      </c>
    </row>
    <row r="202" spans="1:3" x14ac:dyDescent="0.2">
      <c r="A202" s="8">
        <v>4.4749999999999996</v>
      </c>
      <c r="C202" s="8">
        <f t="shared" si="5"/>
        <v>5.604040562789069</v>
      </c>
    </row>
    <row r="203" spans="1:3" x14ac:dyDescent="0.2">
      <c r="A203" s="8">
        <v>4.5</v>
      </c>
      <c r="C203" s="8">
        <f t="shared" si="5"/>
        <v>5.5721360091517687</v>
      </c>
    </row>
    <row r="204" spans="1:3" x14ac:dyDescent="0.2">
      <c r="A204" s="8">
        <v>4.5250000000000004</v>
      </c>
      <c r="C204" s="8">
        <f t="shared" si="5"/>
        <v>5.5401068681662871</v>
      </c>
    </row>
    <row r="205" spans="1:3" x14ac:dyDescent="0.2">
      <c r="A205" s="8">
        <v>4.55</v>
      </c>
      <c r="C205" s="8">
        <f t="shared" si="5"/>
        <v>5.5079622256342073</v>
      </c>
    </row>
    <row r="206" spans="1:3" x14ac:dyDescent="0.2">
      <c r="A206" s="8">
        <v>4.5750000000000002</v>
      </c>
      <c r="C206" s="8">
        <f t="shared" si="5"/>
        <v>5.4757119457511685</v>
      </c>
    </row>
    <row r="207" spans="1:3" x14ac:dyDescent="0.2">
      <c r="A207" s="8">
        <v>4.5999999999999996</v>
      </c>
      <c r="C207" s="8">
        <f t="shared" si="5"/>
        <v>5.4433667275959028</v>
      </c>
    </row>
    <row r="208" spans="1:3" x14ac:dyDescent="0.2">
      <c r="A208" s="8">
        <v>4.625</v>
      </c>
      <c r="C208" s="8">
        <f t="shared" si="5"/>
        <v>5.4109381639342091</v>
      </c>
    </row>
    <row r="209" spans="1:3" x14ac:dyDescent="0.2">
      <c r="A209" s="8">
        <v>4.6500000000000004</v>
      </c>
      <c r="C209" s="8">
        <f t="shared" si="5"/>
        <v>5.3784388020199403</v>
      </c>
    </row>
    <row r="210" spans="1:3" x14ac:dyDescent="0.2">
      <c r="A210" s="8">
        <v>4.6749999999999998</v>
      </c>
      <c r="C210" s="8">
        <f t="shared" si="5"/>
        <v>5.3458822059620834</v>
      </c>
    </row>
    <row r="211" spans="1:3" x14ac:dyDescent="0.2">
      <c r="A211" s="8">
        <v>4.7</v>
      </c>
      <c r="C211" s="8">
        <f t="shared" si="5"/>
        <v>5.3132830200947305</v>
      </c>
    </row>
    <row r="212" spans="1:3" x14ac:dyDescent="0.2">
      <c r="A212" s="8">
        <v>4.7249999999999996</v>
      </c>
      <c r="C212" s="8">
        <f t="shared" si="5"/>
        <v>5.2806570326335711</v>
      </c>
    </row>
    <row r="213" spans="1:3" x14ac:dyDescent="0.2">
      <c r="A213" s="8">
        <v>4.75</v>
      </c>
      <c r="C213" s="8">
        <f t="shared" si="5"/>
        <v>5.2480212387276568</v>
      </c>
    </row>
    <row r="214" spans="1:3" x14ac:dyDescent="0.2">
      <c r="A214" s="8">
        <v>4.7750000000000004</v>
      </c>
      <c r="C214" s="8">
        <f t="shared" si="5"/>
        <v>5.2153939018182669</v>
      </c>
    </row>
    <row r="215" spans="1:3" x14ac:dyDescent="0.2">
      <c r="A215" s="8">
        <v>4.8</v>
      </c>
      <c r="C215" s="8">
        <f t="shared" si="5"/>
        <v>5.1827946119982693</v>
      </c>
    </row>
    <row r="216" spans="1:3" x14ac:dyDescent="0.2">
      <c r="A216" s="8">
        <v>4.8250000000000002</v>
      </c>
      <c r="C216" s="8">
        <f t="shared" si="5"/>
        <v>5.1502443398274753</v>
      </c>
    </row>
    <row r="217" spans="1:3" x14ac:dyDescent="0.2">
      <c r="A217" s="8">
        <v>4.8499999999999996</v>
      </c>
      <c r="C217" s="8">
        <f t="shared" si="5"/>
        <v>5.117765483805595</v>
      </c>
    </row>
    <row r="218" spans="1:3" x14ac:dyDescent="0.2">
      <c r="A218" s="8">
        <v>4.875</v>
      </c>
      <c r="C218" s="8">
        <f t="shared" ref="C218:C281" si="6">LOG((10^$G$5)/(1+10^$G$2)*(10^(-1*(A218/$G$3)^$G$4+$G$2)+10^(-1*(A218/$G$6)^$G$4)))</f>
        <v>5.0853819094401063</v>
      </c>
    </row>
    <row r="219" spans="1:3" x14ac:dyDescent="0.2">
      <c r="A219" s="8">
        <v>4.9000000000000004</v>
      </c>
      <c r="C219" s="8">
        <f t="shared" si="6"/>
        <v>5.0531189775798957</v>
      </c>
    </row>
    <row r="220" spans="1:3" x14ac:dyDescent="0.2">
      <c r="A220" s="8">
        <v>4.9249999999999998</v>
      </c>
      <c r="C220" s="8">
        <f t="shared" si="6"/>
        <v>5.0210035594277427</v>
      </c>
    </row>
    <row r="221" spans="1:3" x14ac:dyDescent="0.2">
      <c r="A221" s="8">
        <v>4.95</v>
      </c>
      <c r="C221" s="8">
        <f t="shared" si="6"/>
        <v>4.9890640354101619</v>
      </c>
    </row>
    <row r="222" spans="1:3" x14ac:dyDescent="0.2">
      <c r="A222" s="8">
        <v>4.9749999999999996</v>
      </c>
      <c r="C222" s="8">
        <f t="shared" si="6"/>
        <v>4.9573302748892711</v>
      </c>
    </row>
    <row r="223" spans="1:3" x14ac:dyDescent="0.2">
      <c r="A223" s="8">
        <v>5</v>
      </c>
      <c r="C223" s="8">
        <f t="shared" si="6"/>
        <v>4.925833593569771</v>
      </c>
    </row>
    <row r="224" spans="1:3" x14ac:dyDescent="0.2">
      <c r="A224" s="8">
        <v>5.0250000000000004</v>
      </c>
      <c r="C224" s="8">
        <f t="shared" si="6"/>
        <v>4.8946066854091121</v>
      </c>
    </row>
    <row r="225" spans="1:3" x14ac:dyDescent="0.2">
      <c r="A225" s="8">
        <v>5.05</v>
      </c>
      <c r="C225" s="8">
        <f t="shared" si="6"/>
        <v>4.863683525907506</v>
      </c>
    </row>
    <row r="226" spans="1:3" x14ac:dyDescent="0.2">
      <c r="A226" s="8">
        <v>5.0750000000000002</v>
      </c>
      <c r="C226" s="8">
        <f t="shared" si="6"/>
        <v>4.8330992438648055</v>
      </c>
    </row>
    <row r="227" spans="1:3" x14ac:dyDescent="0.2">
      <c r="A227" s="8">
        <v>5.0999999999999996</v>
      </c>
      <c r="C227" s="8">
        <f t="shared" si="6"/>
        <v>4.8028899590710425</v>
      </c>
    </row>
    <row r="228" spans="1:3" x14ac:dyDescent="0.2">
      <c r="A228" s="8">
        <v>5.125</v>
      </c>
      <c r="C228" s="8">
        <f t="shared" si="6"/>
        <v>4.7730925839710041</v>
      </c>
    </row>
    <row r="229" spans="1:3" x14ac:dyDescent="0.2">
      <c r="A229" s="8">
        <v>5.15</v>
      </c>
      <c r="C229" s="8">
        <f t="shared" si="6"/>
        <v>4.7437445881291902</v>
      </c>
    </row>
    <row r="230" spans="1:3" x14ac:dyDescent="0.2">
      <c r="A230" s="8">
        <v>5.1749999999999998</v>
      </c>
      <c r="C230" s="8">
        <f t="shared" si="6"/>
        <v>4.7148837253281339</v>
      </c>
    </row>
    <row r="231" spans="1:3" x14ac:dyDescent="0.2">
      <c r="A231" s="8">
        <v>5.2</v>
      </c>
      <c r="C231" s="8">
        <f t="shared" si="6"/>
        <v>4.6865477243557603</v>
      </c>
    </row>
    <row r="232" spans="1:3" x14ac:dyDescent="0.2">
      <c r="A232" s="8">
        <v>5.2249999999999996</v>
      </c>
      <c r="C232" s="8">
        <f t="shared" si="6"/>
        <v>4.658773945953909</v>
      </c>
    </row>
    <row r="233" spans="1:3" x14ac:dyDescent="0.2">
      <c r="A233" s="8">
        <v>5.25</v>
      </c>
      <c r="C233" s="8">
        <f t="shared" si="6"/>
        <v>4.6315990099683697</v>
      </c>
    </row>
    <row r="234" spans="1:3" x14ac:dyDescent="0.2">
      <c r="A234" s="8">
        <v>5.2750000000000004</v>
      </c>
      <c r="C234" s="8">
        <f t="shared" si="6"/>
        <v>4.605058398397226</v>
      </c>
    </row>
    <row r="235" spans="1:3" x14ac:dyDescent="0.2">
      <c r="A235" s="8">
        <v>5.3</v>
      </c>
      <c r="C235" s="8">
        <f t="shared" si="6"/>
        <v>4.5791860416939514</v>
      </c>
    </row>
    <row r="236" spans="1:3" x14ac:dyDescent="0.2">
      <c r="A236" s="8">
        <v>5.3250000000000002</v>
      </c>
      <c r="C236" s="8">
        <f t="shared" si="6"/>
        <v>4.5540138972420028</v>
      </c>
    </row>
    <row r="237" spans="1:3" x14ac:dyDescent="0.2">
      <c r="A237" s="8">
        <v>5.35</v>
      </c>
      <c r="C237" s="8">
        <f t="shared" si="6"/>
        <v>4.5295715302630333</v>
      </c>
    </row>
    <row r="238" spans="1:3" x14ac:dyDescent="0.2">
      <c r="A238" s="8">
        <v>5.375</v>
      </c>
      <c r="C238" s="8">
        <f t="shared" si="6"/>
        <v>4.5058857084326576</v>
      </c>
    </row>
    <row r="239" spans="1:3" x14ac:dyDescent="0.2">
      <c r="A239" s="8">
        <v>5.4</v>
      </c>
      <c r="C239" s="8">
        <f t="shared" si="6"/>
        <v>4.4829800220443774</v>
      </c>
    </row>
    <row r="240" spans="1:3" x14ac:dyDescent="0.2">
      <c r="A240" s="8">
        <v>5.4249999999999998</v>
      </c>
      <c r="C240" s="8">
        <f t="shared" si="6"/>
        <v>4.4608745415916644</v>
      </c>
    </row>
    <row r="241" spans="1:3" x14ac:dyDescent="0.2">
      <c r="A241" s="8">
        <v>5.45</v>
      </c>
      <c r="C241" s="8">
        <f t="shared" si="6"/>
        <v>4.4395855240704289</v>
      </c>
    </row>
    <row r="242" spans="1:3" x14ac:dyDescent="0.2">
      <c r="A242" s="8">
        <v>5.4749999999999996</v>
      </c>
      <c r="C242" s="8">
        <f t="shared" si="6"/>
        <v>4.4191251781206029</v>
      </c>
    </row>
    <row r="243" spans="1:3" x14ac:dyDescent="0.2">
      <c r="A243" s="8">
        <v>5.5</v>
      </c>
      <c r="C243" s="8">
        <f t="shared" si="6"/>
        <v>4.3995014963567147</v>
      </c>
    </row>
    <row r="244" spans="1:3" x14ac:dyDescent="0.2">
      <c r="A244" s="8">
        <v>5.5250000000000004</v>
      </c>
      <c r="C244" s="8">
        <f t="shared" si="6"/>
        <v>4.380718160963494</v>
      </c>
    </row>
    <row r="245" spans="1:3" x14ac:dyDescent="0.2">
      <c r="A245" s="8">
        <v>5.55</v>
      </c>
      <c r="C245" s="8">
        <f t="shared" si="6"/>
        <v>4.3627745259795514</v>
      </c>
    </row>
    <row r="246" spans="1:3" x14ac:dyDescent="0.2">
      <c r="A246" s="8">
        <v>5.5750000000000002</v>
      </c>
      <c r="C246" s="8">
        <f t="shared" si="6"/>
        <v>4.3456656768218123</v>
      </c>
    </row>
    <row r="247" spans="1:3" x14ac:dyDescent="0.2">
      <c r="A247" s="8">
        <v>5.6</v>
      </c>
      <c r="C247" s="8">
        <f t="shared" si="6"/>
        <v>4.3293825646982844</v>
      </c>
    </row>
    <row r="248" spans="1:3" x14ac:dyDescent="0.2">
      <c r="A248" s="8">
        <v>5.625</v>
      </c>
      <c r="C248" s="8">
        <f t="shared" si="6"/>
        <v>4.3139122108026475</v>
      </c>
    </row>
    <row r="249" spans="1:3" x14ac:dyDescent="0.2">
      <c r="A249" s="8">
        <v>5.65</v>
      </c>
      <c r="C249" s="8">
        <f t="shared" si="6"/>
        <v>4.2992379727528212</v>
      </c>
    </row>
    <row r="250" spans="1:3" x14ac:dyDescent="0.2">
      <c r="A250" s="8">
        <v>5.6749999999999998</v>
      </c>
      <c r="C250" s="8">
        <f t="shared" si="6"/>
        <v>4.2853398637672377</v>
      </c>
    </row>
    <row r="251" spans="1:3" x14ac:dyDescent="0.2">
      <c r="A251" s="8">
        <v>5.7</v>
      </c>
      <c r="C251" s="8">
        <f t="shared" si="6"/>
        <v>4.2721949136655724</v>
      </c>
    </row>
    <row r="252" spans="1:3" x14ac:dyDescent="0.2">
      <c r="A252" s="8">
        <v>5.7249999999999996</v>
      </c>
      <c r="C252" s="8">
        <f t="shared" si="6"/>
        <v>4.259777559983716</v>
      </c>
    </row>
    <row r="253" spans="1:3" x14ac:dyDescent="0.2">
      <c r="A253" s="8">
        <v>5.75</v>
      </c>
      <c r="C253" s="8">
        <f t="shared" si="6"/>
        <v>4.2480600573051452</v>
      </c>
    </row>
    <row r="254" spans="1:3" x14ac:dyDescent="0.2">
      <c r="A254" s="8">
        <v>5.7750000000000004</v>
      </c>
      <c r="C254" s="8">
        <f t="shared" si="6"/>
        <v>4.2370128932869164</v>
      </c>
    </row>
    <row r="255" spans="1:3" x14ac:dyDescent="0.2">
      <c r="A255" s="8">
        <v>5.8</v>
      </c>
      <c r="C255" s="8">
        <f t="shared" si="6"/>
        <v>4.2266052007165431</v>
      </c>
    </row>
    <row r="256" spans="1:3" x14ac:dyDescent="0.2">
      <c r="A256" s="8">
        <v>5.8250000000000002</v>
      </c>
      <c r="C256" s="8">
        <f t="shared" si="6"/>
        <v>4.2168051561705138</v>
      </c>
    </row>
    <row r="257" spans="1:3" x14ac:dyDescent="0.2">
      <c r="A257" s="8">
        <v>5.85</v>
      </c>
      <c r="C257" s="8">
        <f t="shared" si="6"/>
        <v>4.2075803573384487</v>
      </c>
    </row>
    <row r="258" spans="1:3" x14ac:dyDescent="0.2">
      <c r="A258" s="8">
        <v>5.875</v>
      </c>
      <c r="C258" s="8">
        <f t="shared" si="6"/>
        <v>4.198898172711254</v>
      </c>
    </row>
    <row r="259" spans="1:3" x14ac:dyDescent="0.2">
      <c r="A259" s="8">
        <v>5.9</v>
      </c>
      <c r="C259" s="8">
        <f t="shared" si="6"/>
        <v>4.1907260589988313</v>
      </c>
    </row>
    <row r="260" spans="1:3" x14ac:dyDescent="0.2">
      <c r="A260" s="8">
        <v>5.9249999999999998</v>
      </c>
      <c r="C260" s="8">
        <f t="shared" si="6"/>
        <v>4.1830318432508919</v>
      </c>
    </row>
    <row r="261" spans="1:3" x14ac:dyDescent="0.2">
      <c r="A261" s="8">
        <v>5.95</v>
      </c>
      <c r="C261" s="8">
        <f t="shared" si="6"/>
        <v>4.1757839681316629</v>
      </c>
    </row>
    <row r="262" spans="1:3" x14ac:dyDescent="0.2">
      <c r="A262" s="8">
        <v>5.9749999999999996</v>
      </c>
      <c r="C262" s="8">
        <f t="shared" si="6"/>
        <v>4.1689517000957483</v>
      </c>
    </row>
    <row r="263" spans="1:3" x14ac:dyDescent="0.2">
      <c r="A263" s="8">
        <v>6</v>
      </c>
      <c r="C263" s="8">
        <f t="shared" si="6"/>
        <v>4.162505301298955</v>
      </c>
    </row>
    <row r="264" spans="1:3" x14ac:dyDescent="0.2">
      <c r="A264" s="8">
        <v>6.0250000000000004</v>
      </c>
      <c r="C264" s="8">
        <f t="shared" si="6"/>
        <v>4.156416166943619</v>
      </c>
    </row>
    <row r="265" spans="1:3" x14ac:dyDescent="0.2">
      <c r="A265" s="8">
        <v>6.05</v>
      </c>
      <c r="C265" s="8">
        <f t="shared" si="6"/>
        <v>4.15065693040696</v>
      </c>
    </row>
    <row r="266" spans="1:3" x14ac:dyDescent="0.2">
      <c r="A266" s="8">
        <v>6.0750000000000002</v>
      </c>
      <c r="C266" s="8">
        <f t="shared" si="6"/>
        <v>4.1452015389483776</v>
      </c>
    </row>
    <row r="267" spans="1:3" x14ac:dyDescent="0.2">
      <c r="A267" s="8">
        <v>6.1</v>
      </c>
      <c r="C267" s="8">
        <f t="shared" si="6"/>
        <v>4.1400253030600513</v>
      </c>
    </row>
    <row r="268" spans="1:3" x14ac:dyDescent="0.2">
      <c r="A268" s="8">
        <v>6.125</v>
      </c>
      <c r="C268" s="8">
        <f t="shared" si="6"/>
        <v>4.1351049226414904</v>
      </c>
    </row>
    <row r="269" spans="1:3" x14ac:dyDescent="0.2">
      <c r="A269" s="8">
        <v>6.15</v>
      </c>
      <c r="C269" s="8">
        <f t="shared" si="6"/>
        <v>4.1304184931710513</v>
      </c>
    </row>
    <row r="270" spans="1:3" x14ac:dyDescent="0.2">
      <c r="A270" s="8">
        <v>6.1749999999999998</v>
      </c>
      <c r="C270" s="8">
        <f t="shared" si="6"/>
        <v>4.12594549494347</v>
      </c>
    </row>
    <row r="271" spans="1:3" x14ac:dyDescent="0.2">
      <c r="A271" s="8">
        <v>6.2</v>
      </c>
      <c r="C271" s="8">
        <f t="shared" si="6"/>
        <v>4.1216667682676995</v>
      </c>
    </row>
    <row r="272" spans="1:3" x14ac:dyDescent="0.2">
      <c r="A272" s="8">
        <v>6.2249999999999996</v>
      </c>
      <c r="C272" s="8">
        <f t="shared" si="6"/>
        <v>4.1175644772963116</v>
      </c>
    </row>
    <row r="273" spans="1:3" x14ac:dyDescent="0.2">
      <c r="A273" s="8">
        <v>6.25</v>
      </c>
      <c r="C273" s="8">
        <f t="shared" si="6"/>
        <v>4.1136220649054724</v>
      </c>
    </row>
    <row r="274" spans="1:3" x14ac:dyDescent="0.2">
      <c r="A274" s="8">
        <v>6.2750000000000004</v>
      </c>
      <c r="C274" s="8">
        <f t="shared" si="6"/>
        <v>4.1098242007787258</v>
      </c>
    </row>
    <row r="275" spans="1:3" x14ac:dyDescent="0.2">
      <c r="A275" s="8">
        <v>6.3</v>
      </c>
      <c r="C275" s="8">
        <f t="shared" si="6"/>
        <v>4.1061567245805799</v>
      </c>
    </row>
    <row r="276" spans="1:3" x14ac:dyDescent="0.2">
      <c r="A276" s="8">
        <v>6.3250000000000002</v>
      </c>
      <c r="C276" s="8">
        <f t="shared" si="6"/>
        <v>4.1026065858464627</v>
      </c>
    </row>
    <row r="277" spans="1:3" x14ac:dyDescent="0.2">
      <c r="A277" s="8">
        <v>6.35</v>
      </c>
      <c r="C277" s="8">
        <f t="shared" si="6"/>
        <v>4.0991617819704373</v>
      </c>
    </row>
    <row r="278" spans="1:3" x14ac:dyDescent="0.2">
      <c r="A278" s="8">
        <v>6.375</v>
      </c>
      <c r="C278" s="8">
        <f t="shared" si="6"/>
        <v>4.0958112954454222</v>
      </c>
    </row>
    <row r="279" spans="1:3" x14ac:dyDescent="0.2">
      <c r="A279" s="8">
        <v>6.4</v>
      </c>
      <c r="C279" s="8">
        <f t="shared" si="6"/>
        <v>4.0925450313049776</v>
      </c>
    </row>
    <row r="280" spans="1:3" x14ac:dyDescent="0.2">
      <c r="A280" s="8">
        <v>6.4249999999999998</v>
      </c>
      <c r="C280" s="8">
        <f t="shared" si="6"/>
        <v>4.0893537555321986</v>
      </c>
    </row>
    <row r="281" spans="1:3" x14ac:dyDescent="0.2">
      <c r="A281" s="8">
        <v>6.45</v>
      </c>
      <c r="C281" s="8">
        <f t="shared" si="6"/>
        <v>4.0862290350396737</v>
      </c>
    </row>
    <row r="282" spans="1:3" x14ac:dyDescent="0.2">
      <c r="A282" s="8">
        <v>6.4749999999999996</v>
      </c>
      <c r="C282" s="8">
        <f t="shared" ref="C282:C345" si="7">LOG((10^$G$5)/(1+10^$G$2)*(10^(-1*(A282/$G$3)^$G$4+$G$2)+10^(-1*(A282/$G$6)^$G$4)))</f>
        <v>4.0831631796843109</v>
      </c>
    </row>
    <row r="283" spans="1:3" x14ac:dyDescent="0.2">
      <c r="A283" s="8">
        <v>6.5</v>
      </c>
      <c r="C283" s="8">
        <f t="shared" si="7"/>
        <v>4.0801491866606572</v>
      </c>
    </row>
    <row r="284" spans="1:3" x14ac:dyDescent="0.2">
      <c r="A284" s="8">
        <v>6.5250000000000004</v>
      </c>
      <c r="C284" s="8">
        <f t="shared" si="7"/>
        <v>4.0771806875146304</v>
      </c>
    </row>
    <row r="285" spans="1:3" x14ac:dyDescent="0.2">
      <c r="A285" s="8">
        <v>6.55</v>
      </c>
      <c r="C285" s="8">
        <f t="shared" si="7"/>
        <v>4.0742518979345475</v>
      </c>
    </row>
    <row r="286" spans="1:3" x14ac:dyDescent="0.2">
      <c r="A286" s="8">
        <v>6.5750000000000002</v>
      </c>
      <c r="C286" s="8">
        <f t="shared" si="7"/>
        <v>4.0713575704061764</v>
      </c>
    </row>
    <row r="287" spans="1:3" x14ac:dyDescent="0.2">
      <c r="A287" s="8">
        <v>6.6</v>
      </c>
      <c r="C287" s="8">
        <f t="shared" si="7"/>
        <v>4.0684929497614615</v>
      </c>
    </row>
    <row r="288" spans="1:3" x14ac:dyDescent="0.2">
      <c r="A288" s="8">
        <v>6.625</v>
      </c>
      <c r="C288" s="8">
        <f t="shared" si="7"/>
        <v>4.0656537316048027</v>
      </c>
    </row>
    <row r="289" spans="1:3" x14ac:dyDescent="0.2">
      <c r="A289" s="8">
        <v>6.65</v>
      </c>
      <c r="C289" s="8">
        <f t="shared" si="7"/>
        <v>4.06283602356483</v>
      </c>
    </row>
    <row r="290" spans="1:3" x14ac:dyDescent="0.2">
      <c r="A290" s="8">
        <v>6.6749999999999998</v>
      </c>
      <c r="C290" s="8">
        <f t="shared" si="7"/>
        <v>4.060036309291938</v>
      </c>
    </row>
    <row r="291" spans="1:3" x14ac:dyDescent="0.2">
      <c r="A291" s="8">
        <v>6.7</v>
      </c>
      <c r="C291" s="8">
        <f t="shared" si="7"/>
        <v>4.0572514151011534</v>
      </c>
    </row>
    <row r="292" spans="1:3" x14ac:dyDescent="0.2">
      <c r="A292" s="8">
        <v>6.7249999999999996</v>
      </c>
      <c r="C292" s="8">
        <f t="shared" si="7"/>
        <v>4.0544784791451018</v>
      </c>
    </row>
    <row r="293" spans="1:3" x14ac:dyDescent="0.2">
      <c r="A293" s="8">
        <v>6.75</v>
      </c>
      <c r="C293" s="8">
        <f t="shared" si="7"/>
        <v>4.0517149229917955</v>
      </c>
    </row>
    <row r="294" spans="1:3" x14ac:dyDescent="0.2">
      <c r="A294" s="8">
        <v>6.7750000000000004</v>
      </c>
      <c r="C294" s="8">
        <f t="shared" si="7"/>
        <v>4.0489584254758757</v>
      </c>
    </row>
    <row r="295" spans="1:3" x14ac:dyDescent="0.2">
      <c r="A295" s="8">
        <v>6.8</v>
      </c>
      <c r="C295" s="8">
        <f t="shared" si="7"/>
        <v>4.04620689868905</v>
      </c>
    </row>
    <row r="296" spans="1:3" x14ac:dyDescent="0.2">
      <c r="A296" s="8">
        <v>6.8250000000000002</v>
      </c>
      <c r="C296" s="8">
        <f t="shared" si="7"/>
        <v>4.0434584659750472</v>
      </c>
    </row>
    <row r="297" spans="1:3" x14ac:dyDescent="0.2">
      <c r="A297" s="8">
        <v>6.85</v>
      </c>
      <c r="C297" s="8">
        <f t="shared" si="7"/>
        <v>4.0407114417960335</v>
      </c>
    </row>
    <row r="298" spans="1:3" x14ac:dyDescent="0.2">
      <c r="A298" s="8">
        <v>6.875</v>
      </c>
      <c r="C298" s="8">
        <f t="shared" si="7"/>
        <v>4.0379643133405541</v>
      </c>
    </row>
    <row r="299" spans="1:3" x14ac:dyDescent="0.2">
      <c r="A299" s="8">
        <v>6.9</v>
      </c>
      <c r="C299" s="8">
        <f t="shared" si="7"/>
        <v>4.0352157237472959</v>
      </c>
    </row>
    <row r="300" spans="1:3" x14ac:dyDescent="0.2">
      <c r="A300" s="8">
        <v>6.9249999999999998</v>
      </c>
      <c r="C300" s="8">
        <f t="shared" si="7"/>
        <v>4.0324644568241164</v>
      </c>
    </row>
    <row r="301" spans="1:3" x14ac:dyDescent="0.2">
      <c r="A301" s="8">
        <v>6.95</v>
      </c>
      <c r="C301" s="8">
        <f t="shared" si="7"/>
        <v>4.0297094231473825</v>
      </c>
    </row>
    <row r="302" spans="1:3" x14ac:dyDescent="0.2">
      <c r="A302" s="8">
        <v>6.9749999999999996</v>
      </c>
      <c r="C302" s="8">
        <f t="shared" si="7"/>
        <v>4.0269496474327537</v>
      </c>
    </row>
    <row r="303" spans="1:3" x14ac:dyDescent="0.2">
      <c r="A303" s="8">
        <v>7</v>
      </c>
      <c r="C303" s="8">
        <f t="shared" si="7"/>
        <v>4.0241842570747215</v>
      </c>
    </row>
    <row r="304" spans="1:3" x14ac:dyDescent="0.2">
      <c r="A304" s="8">
        <v>7.0250000000000004</v>
      </c>
      <c r="C304" s="8">
        <f t="shared" si="7"/>
        <v>4.0214124717585378</v>
      </c>
    </row>
    <row r="305" spans="1:3" x14ac:dyDescent="0.2">
      <c r="A305" s="8">
        <v>7.05</v>
      </c>
      <c r="C305" s="8">
        <f t="shared" si="7"/>
        <v>4.0186335940543847</v>
      </c>
    </row>
    <row r="306" spans="1:3" x14ac:dyDescent="0.2">
      <c r="A306" s="8">
        <v>7.0750000000000002</v>
      </c>
      <c r="C306" s="8">
        <f t="shared" si="7"/>
        <v>4.015847000909802</v>
      </c>
    </row>
    <row r="307" spans="1:3" x14ac:dyDescent="0.2">
      <c r="A307" s="8">
        <v>7.1</v>
      </c>
      <c r="C307" s="8">
        <f t="shared" si="7"/>
        <v>4.0130521359622993</v>
      </c>
    </row>
    <row r="308" spans="1:3" x14ac:dyDescent="0.2">
      <c r="A308" s="8">
        <v>7.125</v>
      </c>
      <c r="C308" s="8">
        <f t="shared" si="7"/>
        <v>4.0102485025998273</v>
      </c>
    </row>
    <row r="309" spans="1:3" x14ac:dyDescent="0.2">
      <c r="A309" s="8">
        <v>7.15</v>
      </c>
      <c r="C309" s="8">
        <f t="shared" si="7"/>
        <v>4.0074356577022536</v>
      </c>
    </row>
    <row r="310" spans="1:3" x14ac:dyDescent="0.2">
      <c r="A310" s="8">
        <v>7.1749999999999998</v>
      </c>
      <c r="C310" s="8">
        <f t="shared" si="7"/>
        <v>4.0046132060021558</v>
      </c>
    </row>
    <row r="311" spans="1:3" x14ac:dyDescent="0.2">
      <c r="A311" s="8">
        <v>7.2</v>
      </c>
      <c r="C311" s="8">
        <f t="shared" si="7"/>
        <v>4.0017807950081892</v>
      </c>
    </row>
    <row r="312" spans="1:3" x14ac:dyDescent="0.2">
      <c r="A312" s="8">
        <v>7.2249999999999996</v>
      </c>
      <c r="C312" s="8">
        <f t="shared" si="7"/>
        <v>3.9989381104388677</v>
      </c>
    </row>
    <row r="313" spans="1:3" x14ac:dyDescent="0.2">
      <c r="A313" s="8">
        <v>7.25</v>
      </c>
      <c r="C313" s="8">
        <f t="shared" si="7"/>
        <v>3.9960848721189448</v>
      </c>
    </row>
    <row r="314" spans="1:3" x14ac:dyDescent="0.2">
      <c r="A314" s="8">
        <v>7.2750000000000004</v>
      </c>
      <c r="C314" s="8">
        <f t="shared" si="7"/>
        <v>3.993220830294602</v>
      </c>
    </row>
    <row r="315" spans="1:3" x14ac:dyDescent="0.2">
      <c r="A315" s="8">
        <v>7.3</v>
      </c>
      <c r="C315" s="8">
        <f t="shared" si="7"/>
        <v>3.9903457623274137</v>
      </c>
    </row>
    <row r="316" spans="1:3" x14ac:dyDescent="0.2">
      <c r="A316" s="8">
        <v>7.3250000000000002</v>
      </c>
      <c r="C316" s="8">
        <f t="shared" si="7"/>
        <v>3.9874594697305534</v>
      </c>
    </row>
    <row r="317" spans="1:3" x14ac:dyDescent="0.2">
      <c r="A317" s="8">
        <v>7.35</v>
      </c>
      <c r="C317" s="8">
        <f t="shared" si="7"/>
        <v>3.9845617755139204</v>
      </c>
    </row>
    <row r="318" spans="1:3" x14ac:dyDescent="0.2">
      <c r="A318" s="8">
        <v>7.375</v>
      </c>
      <c r="C318" s="8">
        <f t="shared" si="7"/>
        <v>3.9816525218078547</v>
      </c>
    </row>
    <row r="319" spans="1:3" x14ac:dyDescent="0.2">
      <c r="A319" s="8">
        <v>7.4</v>
      </c>
      <c r="C319" s="8">
        <f t="shared" si="7"/>
        <v>3.9787315677378623</v>
      </c>
    </row>
    <row r="320" spans="1:3" x14ac:dyDescent="0.2">
      <c r="A320" s="8">
        <v>7.4249999999999998</v>
      </c>
      <c r="C320" s="8">
        <f t="shared" si="7"/>
        <v>3.9757987875252883</v>
      </c>
    </row>
    <row r="321" spans="1:3" x14ac:dyDescent="0.2">
      <c r="A321" s="8">
        <v>7.45</v>
      </c>
      <c r="C321" s="8">
        <f t="shared" si="7"/>
        <v>3.9728540687912148</v>
      </c>
    </row>
    <row r="322" spans="1:3" x14ac:dyDescent="0.2">
      <c r="A322" s="8">
        <v>7.4749999999999996</v>
      </c>
      <c r="C322" s="8">
        <f t="shared" si="7"/>
        <v>3.9698973110429767</v>
      </c>
    </row>
    <row r="323" spans="1:3" x14ac:dyDescent="0.2">
      <c r="A323" s="8">
        <v>7.5</v>
      </c>
      <c r="C323" s="8">
        <f t="shared" si="7"/>
        <v>3.966928424324641</v>
      </c>
    </row>
    <row r="324" spans="1:3" x14ac:dyDescent="0.2">
      <c r="A324" s="8">
        <v>7.5250000000000004</v>
      </c>
      <c r="C324" s="8">
        <f t="shared" si="7"/>
        <v>3.9639473280145916</v>
      </c>
    </row>
    <row r="325" spans="1:3" x14ac:dyDescent="0.2">
      <c r="A325" s="8">
        <v>7.55</v>
      </c>
      <c r="C325" s="8">
        <f t="shared" si="7"/>
        <v>3.9609539497549613</v>
      </c>
    </row>
    <row r="326" spans="1:3" x14ac:dyDescent="0.2">
      <c r="A326" s="8">
        <v>7.5750000000000002</v>
      </c>
      <c r="C326" s="8">
        <f t="shared" si="7"/>
        <v>3.9579482244991619</v>
      </c>
    </row>
    <row r="327" spans="1:3" x14ac:dyDescent="0.2">
      <c r="A327" s="8">
        <v>7.6</v>
      </c>
      <c r="C327" s="8">
        <f t="shared" si="7"/>
        <v>3.9549300936651068</v>
      </c>
    </row>
    <row r="328" spans="1:3" x14ac:dyDescent="0.2">
      <c r="A328" s="8">
        <v>7.625</v>
      </c>
      <c r="C328" s="8">
        <f t="shared" si="7"/>
        <v>3.9518995043829319</v>
      </c>
    </row>
    <row r="329" spans="1:3" x14ac:dyDescent="0.2">
      <c r="A329" s="8">
        <v>7.65</v>
      </c>
      <c r="C329" s="8">
        <f t="shared" si="7"/>
        <v>3.9488564088271674</v>
      </c>
    </row>
    <row r="330" spans="1:3" x14ac:dyDescent="0.2">
      <c r="A330" s="8">
        <v>7.6749999999999998</v>
      </c>
      <c r="C330" s="8">
        <f t="shared" si="7"/>
        <v>3.9458007636242987</v>
      </c>
    </row>
    <row r="331" spans="1:3" x14ac:dyDescent="0.2">
      <c r="A331" s="8">
        <v>7.7</v>
      </c>
      <c r="C331" s="8">
        <f t="shared" si="7"/>
        <v>3.9427325293275857</v>
      </c>
    </row>
    <row r="332" spans="1:3" x14ac:dyDescent="0.2">
      <c r="A332" s="8">
        <v>7.7249999999999996</v>
      </c>
      <c r="C332" s="8">
        <f t="shared" si="7"/>
        <v>3.9396516699518371</v>
      </c>
    </row>
    <row r="333" spans="1:3" x14ac:dyDescent="0.2">
      <c r="A333" s="8">
        <v>7.75</v>
      </c>
      <c r="C333" s="8">
        <f t="shared" si="7"/>
        <v>3.9365581525615934</v>
      </c>
    </row>
    <row r="334" spans="1:3" x14ac:dyDescent="0.2">
      <c r="A334" s="8">
        <v>7.7750000000000004</v>
      </c>
      <c r="C334" s="8">
        <f t="shared" si="7"/>
        <v>3.9334519469068381</v>
      </c>
    </row>
    <row r="335" spans="1:3" x14ac:dyDescent="0.2">
      <c r="A335" s="8">
        <v>7.8</v>
      </c>
      <c r="C335" s="8">
        <f t="shared" si="7"/>
        <v>3.9303330251009911</v>
      </c>
    </row>
    <row r="336" spans="1:3" x14ac:dyDescent="0.2">
      <c r="A336" s="8">
        <v>7.8250000000000002</v>
      </c>
      <c r="C336" s="8">
        <f t="shared" si="7"/>
        <v>3.9272013613364662</v>
      </c>
    </row>
    <row r="337" spans="1:3" x14ac:dyDescent="0.2">
      <c r="A337" s="8">
        <v>7.85</v>
      </c>
      <c r="C337" s="8">
        <f t="shared" si="7"/>
        <v>3.9240569316336003</v>
      </c>
    </row>
    <row r="338" spans="1:3" x14ac:dyDescent="0.2">
      <c r="A338" s="8">
        <v>7.875</v>
      </c>
      <c r="C338" s="8">
        <f t="shared" si="7"/>
        <v>3.9208997136191805</v>
      </c>
    </row>
    <row r="339" spans="1:3" x14ac:dyDescent="0.2">
      <c r="A339" s="8">
        <v>7.9</v>
      </c>
      <c r="C339" s="8">
        <f t="shared" si="7"/>
        <v>3.9177296863312314</v>
      </c>
    </row>
    <row r="340" spans="1:3" x14ac:dyDescent="0.2">
      <c r="A340" s="8">
        <v>7.9249999999999998</v>
      </c>
      <c r="C340" s="8">
        <f t="shared" si="7"/>
        <v>3.9145468300470587</v>
      </c>
    </row>
    <row r="341" spans="1:3" x14ac:dyDescent="0.2">
      <c r="A341" s="8">
        <v>7.95</v>
      </c>
      <c r="C341" s="8">
        <f t="shared" si="7"/>
        <v>3.9113511261318856</v>
      </c>
    </row>
    <row r="342" spans="1:3" x14ac:dyDescent="0.2">
      <c r="A342" s="8">
        <v>7.9749999999999996</v>
      </c>
      <c r="C342" s="8">
        <f t="shared" si="7"/>
        <v>3.9081425569057155</v>
      </c>
    </row>
    <row r="343" spans="1:3" x14ac:dyDescent="0.2">
      <c r="A343" s="8">
        <v>8</v>
      </c>
      <c r="C343" s="8">
        <f t="shared" si="7"/>
        <v>3.9049211055262956</v>
      </c>
    </row>
    <row r="344" spans="1:3" x14ac:dyDescent="0.2">
      <c r="A344" s="8">
        <v>8.0250000000000004</v>
      </c>
      <c r="C344" s="8">
        <f t="shared" si="7"/>
        <v>3.9016867558863146</v>
      </c>
    </row>
    <row r="345" spans="1:3" x14ac:dyDescent="0.2">
      <c r="A345" s="8">
        <v>8.0500000000000007</v>
      </c>
      <c r="C345" s="8">
        <f t="shared" si="7"/>
        <v>3.8984394925231629</v>
      </c>
    </row>
    <row r="346" spans="1:3" x14ac:dyDescent="0.2">
      <c r="A346" s="8">
        <v>8.0749999999999993</v>
      </c>
      <c r="C346" s="8">
        <f t="shared" ref="C346:C409" si="8">LOG((10^$G$5)/(1+10^$G$2)*(10^(-1*(A346/$G$3)^$G$4+$G$2)+10^(-1*(A346/$G$6)^$G$4)))</f>
        <v>3.8951793005397692</v>
      </c>
    </row>
    <row r="347" spans="1:3" x14ac:dyDescent="0.2">
      <c r="A347" s="8">
        <v>8.1</v>
      </c>
      <c r="C347" s="8">
        <f t="shared" si="8"/>
        <v>3.8919061655352065</v>
      </c>
    </row>
    <row r="348" spans="1:3" x14ac:dyDescent="0.2">
      <c r="A348" s="8">
        <v>8.125</v>
      </c>
      <c r="C348" s="8">
        <f t="shared" si="8"/>
        <v>3.8886200735439038</v>
      </c>
    </row>
    <row r="349" spans="1:3" x14ac:dyDescent="0.2">
      <c r="A349" s="8">
        <v>8.15</v>
      </c>
      <c r="C349" s="8">
        <f t="shared" si="8"/>
        <v>3.8853210109824241</v>
      </c>
    </row>
    <row r="350" spans="1:3" x14ac:dyDescent="0.2">
      <c r="A350" s="8">
        <v>8.1750000000000007</v>
      </c>
      <c r="C350" s="8">
        <f t="shared" si="8"/>
        <v>3.8820089646029081</v>
      </c>
    </row>
    <row r="351" spans="1:3" x14ac:dyDescent="0.2">
      <c r="A351" s="8">
        <v>8.1999999999999993</v>
      </c>
      <c r="C351" s="8">
        <f t="shared" si="8"/>
        <v>3.8786839214523643</v>
      </c>
    </row>
    <row r="352" spans="1:3" x14ac:dyDescent="0.2">
      <c r="A352" s="8">
        <v>8.2249999999999996</v>
      </c>
      <c r="C352" s="8">
        <f t="shared" si="8"/>
        <v>3.875345868837107</v>
      </c>
    </row>
    <row r="353" spans="1:3" x14ac:dyDescent="0.2">
      <c r="A353" s="8">
        <v>8.25</v>
      </c>
      <c r="C353" s="8">
        <f t="shared" si="8"/>
        <v>3.8719947942917003</v>
      </c>
    </row>
    <row r="354" spans="1:3" x14ac:dyDescent="0.2">
      <c r="A354" s="8">
        <v>8.2750000000000004</v>
      </c>
      <c r="C354" s="8">
        <f t="shared" si="8"/>
        <v>3.8686306855518588</v>
      </c>
    </row>
    <row r="355" spans="1:3" x14ac:dyDescent="0.2">
      <c r="A355" s="8">
        <v>8.3000000000000007</v>
      </c>
      <c r="C355" s="8">
        <f t="shared" si="8"/>
        <v>3.8652535305308162</v>
      </c>
    </row>
    <row r="356" spans="1:3" x14ac:dyDescent="0.2">
      <c r="A356" s="8">
        <v>8.3249999999999993</v>
      </c>
      <c r="C356" s="8">
        <f t="shared" si="8"/>
        <v>3.8618633172987313</v>
      </c>
    </row>
    <row r="357" spans="1:3" x14ac:dyDescent="0.2">
      <c r="A357" s="8">
        <v>8.35</v>
      </c>
      <c r="C357" s="8">
        <f t="shared" si="8"/>
        <v>3.8584600340647448</v>
      </c>
    </row>
    <row r="358" spans="1:3" x14ac:dyDescent="0.2">
      <c r="A358" s="8">
        <v>8.375</v>
      </c>
      <c r="C358" s="8">
        <f t="shared" si="8"/>
        <v>3.8550436691613665</v>
      </c>
    </row>
    <row r="359" spans="1:3" x14ac:dyDescent="0.2">
      <c r="A359" s="8">
        <v>8.4</v>
      </c>
      <c r="C359" s="8">
        <f t="shared" si="8"/>
        <v>3.8516142110308871</v>
      </c>
    </row>
    <row r="360" spans="1:3" x14ac:dyDescent="0.2">
      <c r="A360" s="8">
        <v>8.4250000000000007</v>
      </c>
      <c r="C360" s="8">
        <f t="shared" si="8"/>
        <v>3.8481716482135622</v>
      </c>
    </row>
    <row r="361" spans="1:3" x14ac:dyDescent="0.2">
      <c r="A361" s="8">
        <v>8.4499999999999993</v>
      </c>
      <c r="C361" s="8">
        <f t="shared" si="8"/>
        <v>3.8447159693373463</v>
      </c>
    </row>
    <row r="362" spans="1:3" x14ac:dyDescent="0.2">
      <c r="A362" s="8">
        <v>8.4749999999999996</v>
      </c>
      <c r="C362" s="8">
        <f t="shared" si="8"/>
        <v>3.8412471631089713</v>
      </c>
    </row>
    <row r="363" spans="1:3" x14ac:dyDescent="0.2">
      <c r="A363" s="8">
        <v>8.5</v>
      </c>
      <c r="C363" s="8">
        <f t="shared" si="8"/>
        <v>3.8377652183062012</v>
      </c>
    </row>
    <row r="364" spans="1:3" x14ac:dyDescent="0.2">
      <c r="A364" s="8">
        <v>8.5250000000000004</v>
      </c>
      <c r="C364" s="8">
        <f t="shared" si="8"/>
        <v>3.8342701237711112</v>
      </c>
    </row>
    <row r="365" spans="1:3" x14ac:dyDescent="0.2">
      <c r="A365" s="8">
        <v>8.5500000000000007</v>
      </c>
      <c r="C365" s="8">
        <f t="shared" si="8"/>
        <v>3.8307618684042537</v>
      </c>
    </row>
    <row r="366" spans="1:3" x14ac:dyDescent="0.2">
      <c r="A366" s="8">
        <v>8.5749999999999993</v>
      </c>
      <c r="C366" s="8">
        <f t="shared" si="8"/>
        <v>3.8272404411595997</v>
      </c>
    </row>
    <row r="367" spans="1:3" x14ac:dyDescent="0.2">
      <c r="A367" s="8">
        <v>8.6</v>
      </c>
      <c r="C367" s="8">
        <f t="shared" si="8"/>
        <v>3.8237058310401513</v>
      </c>
    </row>
    <row r="368" spans="1:3" x14ac:dyDescent="0.2">
      <c r="A368" s="8">
        <v>8.625</v>
      </c>
      <c r="C368" s="8">
        <f t="shared" si="8"/>
        <v>3.8201580270941395</v>
      </c>
    </row>
    <row r="369" spans="1:3" x14ac:dyDescent="0.2">
      <c r="A369" s="8">
        <v>8.65</v>
      </c>
      <c r="C369" s="8">
        <f t="shared" si="8"/>
        <v>3.8165970184117293</v>
      </c>
    </row>
    <row r="370" spans="1:3" x14ac:dyDescent="0.2">
      <c r="A370" s="8">
        <v>8.6750000000000007</v>
      </c>
      <c r="C370" s="8">
        <f t="shared" si="8"/>
        <v>3.8130227941221566</v>
      </c>
    </row>
    <row r="371" spans="1:3" x14ac:dyDescent="0.2">
      <c r="A371" s="8">
        <v>8.6999999999999993</v>
      </c>
      <c r="C371" s="8">
        <f t="shared" si="8"/>
        <v>3.8094353433912573</v>
      </c>
    </row>
    <row r="372" spans="1:3" x14ac:dyDescent="0.2">
      <c r="A372" s="8">
        <v>8.7249999999999996</v>
      </c>
      <c r="C372" s="8">
        <f t="shared" si="8"/>
        <v>3.8058346554193143</v>
      </c>
    </row>
    <row r="373" spans="1:3" x14ac:dyDescent="0.2">
      <c r="A373" s="8">
        <v>8.75</v>
      </c>
      <c r="C373" s="8">
        <f t="shared" si="8"/>
        <v>3.8022207194391959</v>
      </c>
    </row>
    <row r="374" spans="1:3" x14ac:dyDescent="0.2">
      <c r="A374" s="8">
        <v>8.7750000000000004</v>
      </c>
      <c r="C374" s="8">
        <f t="shared" si="8"/>
        <v>3.7985935247147404</v>
      </c>
    </row>
    <row r="375" spans="1:3" x14ac:dyDescent="0.2">
      <c r="A375" s="8">
        <v>8.8000000000000007</v>
      </c>
      <c r="C375" s="8">
        <f t="shared" si="8"/>
        <v>3.7949530605393509</v>
      </c>
    </row>
    <row r="376" spans="1:3" x14ac:dyDescent="0.2">
      <c r="A376" s="8">
        <v>8.8249999999999993</v>
      </c>
      <c r="C376" s="8">
        <f t="shared" si="8"/>
        <v>3.7912993162347752</v>
      </c>
    </row>
    <row r="377" spans="1:3" x14ac:dyDescent="0.2">
      <c r="A377" s="8">
        <v>8.85</v>
      </c>
      <c r="C377" s="8">
        <f t="shared" si="8"/>
        <v>3.7876322811500445</v>
      </c>
    </row>
    <row r="378" spans="1:3" x14ac:dyDescent="0.2">
      <c r="A378" s="8">
        <v>8.875</v>
      </c>
      <c r="C378" s="8">
        <f t="shared" si="8"/>
        <v>3.7839519446605498</v>
      </c>
    </row>
    <row r="379" spans="1:3" x14ac:dyDescent="0.2">
      <c r="A379" s="8">
        <v>8.9</v>
      </c>
      <c r="C379" s="8">
        <f t="shared" si="8"/>
        <v>3.7802582961672355</v>
      </c>
    </row>
    <row r="380" spans="1:3" x14ac:dyDescent="0.2">
      <c r="A380" s="8">
        <v>8.9250000000000007</v>
      </c>
      <c r="C380" s="8">
        <f t="shared" si="8"/>
        <v>3.7765513250958933</v>
      </c>
    </row>
    <row r="381" spans="1:3" x14ac:dyDescent="0.2">
      <c r="A381" s="8">
        <v>8.9499999999999993</v>
      </c>
      <c r="C381" s="8">
        <f t="shared" si="8"/>
        <v>3.7728310208965445</v>
      </c>
    </row>
    <row r="382" spans="1:3" x14ac:dyDescent="0.2">
      <c r="A382" s="8">
        <v>8.9749999999999996</v>
      </c>
      <c r="C382" s="8">
        <f t="shared" si="8"/>
        <v>3.7690973730429</v>
      </c>
    </row>
    <row r="383" spans="1:3" x14ac:dyDescent="0.2">
      <c r="A383" s="8">
        <v>9</v>
      </c>
      <c r="C383" s="8">
        <f t="shared" si="8"/>
        <v>3.7653503710318805</v>
      </c>
    </row>
    <row r="384" spans="1:3" x14ac:dyDescent="0.2">
      <c r="A384" s="8">
        <v>9.0250000000000004</v>
      </c>
      <c r="C384" s="8">
        <f t="shared" si="8"/>
        <v>3.7615900043831969</v>
      </c>
    </row>
    <row r="385" spans="1:3" x14ac:dyDescent="0.2">
      <c r="A385" s="8">
        <v>9.0500000000000007</v>
      </c>
      <c r="C385" s="8">
        <f t="shared" si="8"/>
        <v>3.7578162626389742</v>
      </c>
    </row>
    <row r="386" spans="1:3" x14ac:dyDescent="0.2">
      <c r="A386" s="8">
        <v>9.0749999999999993</v>
      </c>
      <c r="C386" s="8">
        <f t="shared" si="8"/>
        <v>3.7540291353634201</v>
      </c>
    </row>
    <row r="387" spans="1:3" x14ac:dyDescent="0.2">
      <c r="A387" s="8">
        <v>9.1</v>
      </c>
      <c r="C387" s="8">
        <f t="shared" si="8"/>
        <v>3.7502286121425277</v>
      </c>
    </row>
    <row r="388" spans="1:3" x14ac:dyDescent="0.2">
      <c r="A388" s="8">
        <v>9.125</v>
      </c>
      <c r="C388" s="8">
        <f t="shared" si="8"/>
        <v>3.7464146825838061</v>
      </c>
    </row>
    <row r="389" spans="1:3" x14ac:dyDescent="0.2">
      <c r="A389" s="8">
        <v>9.15</v>
      </c>
      <c r="C389" s="8">
        <f t="shared" si="8"/>
        <v>3.7425873363160425</v>
      </c>
    </row>
    <row r="390" spans="1:3" x14ac:dyDescent="0.2">
      <c r="A390" s="8">
        <v>9.1750000000000007</v>
      </c>
      <c r="C390" s="8">
        <f t="shared" si="8"/>
        <v>3.7387465629890801</v>
      </c>
    </row>
    <row r="391" spans="1:3" x14ac:dyDescent="0.2">
      <c r="A391" s="8">
        <v>9.1999999999999993</v>
      </c>
      <c r="C391" s="8">
        <f t="shared" si="8"/>
        <v>3.7348923522736195</v>
      </c>
    </row>
    <row r="392" spans="1:3" x14ac:dyDescent="0.2">
      <c r="A392" s="8">
        <v>9.2249999999999996</v>
      </c>
      <c r="C392" s="8">
        <f t="shared" si="8"/>
        <v>3.731024693861035</v>
      </c>
    </row>
    <row r="393" spans="1:3" x14ac:dyDescent="0.2">
      <c r="A393" s="8">
        <v>9.25</v>
      </c>
      <c r="C393" s="8">
        <f t="shared" si="8"/>
        <v>3.7271435774632065</v>
      </c>
    </row>
    <row r="394" spans="1:3" x14ac:dyDescent="0.2">
      <c r="A394" s="8">
        <v>9.2750000000000004</v>
      </c>
      <c r="C394" s="8">
        <f t="shared" si="8"/>
        <v>3.7232489928123602</v>
      </c>
    </row>
    <row r="395" spans="1:3" x14ac:dyDescent="0.2">
      <c r="A395" s="8">
        <v>9.3000000000000007</v>
      </c>
      <c r="C395" s="8">
        <f t="shared" si="8"/>
        <v>3.7193409296609241</v>
      </c>
    </row>
    <row r="396" spans="1:3" x14ac:dyDescent="0.2">
      <c r="A396" s="8">
        <v>9.3249999999999993</v>
      </c>
      <c r="C396" s="8">
        <f t="shared" si="8"/>
        <v>3.7154193777813882</v>
      </c>
    </row>
    <row r="397" spans="1:3" x14ac:dyDescent="0.2">
      <c r="A397" s="8">
        <v>9.35</v>
      </c>
      <c r="C397" s="8">
        <f t="shared" si="8"/>
        <v>3.711484326966175</v>
      </c>
    </row>
    <row r="398" spans="1:3" x14ac:dyDescent="0.2">
      <c r="A398" s="8">
        <v>9.375</v>
      </c>
      <c r="C398" s="8">
        <f t="shared" si="8"/>
        <v>3.7075357670275162</v>
      </c>
    </row>
    <row r="399" spans="1:3" x14ac:dyDescent="0.2">
      <c r="A399" s="8">
        <v>9.4</v>
      </c>
      <c r="C399" s="8">
        <f t="shared" si="8"/>
        <v>3.7035736877973351</v>
      </c>
    </row>
    <row r="400" spans="1:3" x14ac:dyDescent="0.2">
      <c r="A400" s="8">
        <v>9.4250000000000007</v>
      </c>
      <c r="C400" s="8">
        <f t="shared" si="8"/>
        <v>3.6995980791271337</v>
      </c>
    </row>
    <row r="401" spans="1:3" x14ac:dyDescent="0.2">
      <c r="A401" s="8">
        <v>9.4499999999999993</v>
      </c>
      <c r="C401" s="8">
        <f t="shared" si="8"/>
        <v>3.6956089308878846</v>
      </c>
    </row>
    <row r="402" spans="1:3" x14ac:dyDescent="0.2">
      <c r="A402" s="8">
        <v>9.4749999999999996</v>
      </c>
      <c r="C402" s="8">
        <f t="shared" si="8"/>
        <v>3.6916062329699235</v>
      </c>
    </row>
    <row r="403" spans="1:3" x14ac:dyDescent="0.2">
      <c r="A403" s="8">
        <v>9.5</v>
      </c>
      <c r="C403" s="8">
        <f t="shared" si="8"/>
        <v>3.6875899752828514</v>
      </c>
    </row>
    <row r="404" spans="1:3" x14ac:dyDescent="0.2">
      <c r="A404" s="8">
        <v>9.5250000000000004</v>
      </c>
      <c r="C404" s="8">
        <f t="shared" si="8"/>
        <v>3.6835601477554336</v>
      </c>
    </row>
    <row r="405" spans="1:3" x14ac:dyDescent="0.2">
      <c r="A405" s="8">
        <v>9.5500000000000007</v>
      </c>
      <c r="C405" s="8">
        <f t="shared" si="8"/>
        <v>3.6795167403355054</v>
      </c>
    </row>
    <row r="406" spans="1:3" x14ac:dyDescent="0.2">
      <c r="A406" s="8">
        <v>9.5749999999999993</v>
      </c>
      <c r="C406" s="8">
        <f t="shared" si="8"/>
        <v>3.6754597429898759</v>
      </c>
    </row>
    <row r="407" spans="1:3" x14ac:dyDescent="0.2">
      <c r="A407" s="8">
        <v>9.6</v>
      </c>
      <c r="C407" s="8">
        <f t="shared" si="8"/>
        <v>3.6713891457042354</v>
      </c>
    </row>
    <row r="408" spans="1:3" x14ac:dyDescent="0.2">
      <c r="A408" s="8">
        <v>9.625</v>
      </c>
      <c r="C408" s="8">
        <f t="shared" si="8"/>
        <v>3.6673049384830687</v>
      </c>
    </row>
    <row r="409" spans="1:3" x14ac:dyDescent="0.2">
      <c r="A409" s="8">
        <v>9.65</v>
      </c>
      <c r="C409" s="8">
        <f t="shared" si="8"/>
        <v>3.6632071113495628</v>
      </c>
    </row>
    <row r="410" spans="1:3" x14ac:dyDescent="0.2">
      <c r="A410" s="8">
        <v>9.6750000000000007</v>
      </c>
      <c r="C410" s="8">
        <f t="shared" ref="C410:C423" si="9">LOG((10^$G$5)/(1+10^$G$2)*(10^(-1*(A410/$G$3)^$G$4+$G$2)+10^(-1*(A410/$G$6)^$G$4)))</f>
        <v>3.6590956543455211</v>
      </c>
    </row>
    <row r="411" spans="1:3" x14ac:dyDescent="0.2">
      <c r="A411" s="8">
        <v>9.6999999999999993</v>
      </c>
      <c r="C411" s="8">
        <f t="shared" si="9"/>
        <v>3.6549705575312772</v>
      </c>
    </row>
    <row r="412" spans="1:3" x14ac:dyDescent="0.2">
      <c r="A412" s="8">
        <v>9.7249999999999996</v>
      </c>
      <c r="C412" s="8">
        <f t="shared" si="9"/>
        <v>3.6508318109856082</v>
      </c>
    </row>
    <row r="413" spans="1:3" x14ac:dyDescent="0.2">
      <c r="A413" s="8">
        <v>9.75</v>
      </c>
      <c r="C413" s="8">
        <f t="shared" si="9"/>
        <v>3.6466794048056532</v>
      </c>
    </row>
    <row r="414" spans="1:3" x14ac:dyDescent="0.2">
      <c r="A414" s="8">
        <v>9.7750000000000004</v>
      </c>
      <c r="C414" s="8">
        <f t="shared" si="9"/>
        <v>3.642513329106829</v>
      </c>
    </row>
    <row r="415" spans="1:3" x14ac:dyDescent="0.2">
      <c r="A415" s="8">
        <v>9.8000000000000007</v>
      </c>
      <c r="C415" s="8">
        <f t="shared" si="9"/>
        <v>3.6383335740227474</v>
      </c>
    </row>
    <row r="416" spans="1:3" x14ac:dyDescent="0.2">
      <c r="A416" s="8">
        <v>9.8249999999999993</v>
      </c>
      <c r="C416" s="8">
        <f t="shared" si="9"/>
        <v>3.6341401297051354</v>
      </c>
    </row>
    <row r="417" spans="1:3" x14ac:dyDescent="0.2">
      <c r="A417" s="8">
        <v>9.85</v>
      </c>
      <c r="C417" s="8">
        <f t="shared" si="9"/>
        <v>3.6299329863237539</v>
      </c>
    </row>
    <row r="418" spans="1:3" x14ac:dyDescent="0.2">
      <c r="A418" s="8">
        <v>9.875</v>
      </c>
      <c r="C418" s="8">
        <f t="shared" si="9"/>
        <v>3.6257121340663172</v>
      </c>
    </row>
    <row r="419" spans="1:3" x14ac:dyDescent="0.2">
      <c r="A419" s="8">
        <v>9.9</v>
      </c>
      <c r="C419" s="8">
        <f t="shared" si="9"/>
        <v>3.621477563138416</v>
      </c>
    </row>
    <row r="420" spans="1:3" x14ac:dyDescent="0.2">
      <c r="A420" s="8">
        <v>9.9250000000000007</v>
      </c>
      <c r="C420" s="8">
        <f t="shared" si="9"/>
        <v>3.6172292637634369</v>
      </c>
    </row>
    <row r="421" spans="1:3" x14ac:dyDescent="0.2">
      <c r="A421" s="8">
        <v>9.9499999999999993</v>
      </c>
      <c r="C421" s="8">
        <f t="shared" si="9"/>
        <v>3.6129672261824859</v>
      </c>
    </row>
    <row r="422" spans="1:3" x14ac:dyDescent="0.2">
      <c r="A422" s="8">
        <v>9.9749999999999996</v>
      </c>
      <c r="C422" s="8">
        <f t="shared" si="9"/>
        <v>3.6086914406543111</v>
      </c>
    </row>
    <row r="423" spans="1:3" x14ac:dyDescent="0.2">
      <c r="A423" s="8">
        <v>10</v>
      </c>
      <c r="C423" s="8">
        <f t="shared" si="9"/>
        <v>3.6044018974552263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90" zoomScaleNormal="90" workbookViewId="0"/>
  </sheetViews>
  <sheetFormatPr defaultRowHeight="12.75" x14ac:dyDescent="0.2"/>
  <cols>
    <col min="1" max="1" width="10.42578125" style="8" bestFit="1" customWidth="1"/>
    <col min="2" max="3" width="9.140625" style="8"/>
    <col min="4" max="5" width="9.28515625" style="6" bestFit="1" customWidth="1"/>
    <col min="6" max="9" width="9.140625" style="6"/>
    <col min="10" max="16384" width="9.140625" style="1"/>
  </cols>
  <sheetData>
    <row r="1" spans="1:5" x14ac:dyDescent="0.2">
      <c r="A1" s="8" t="s">
        <v>11</v>
      </c>
      <c r="B1" s="8" t="s">
        <v>0</v>
      </c>
      <c r="C1" s="8" t="s">
        <v>1</v>
      </c>
      <c r="D1" s="6" t="s">
        <v>2</v>
      </c>
      <c r="E1" s="6" t="s">
        <v>10</v>
      </c>
    </row>
    <row r="2" spans="1:5" x14ac:dyDescent="0.2">
      <c r="A2" s="20">
        <v>11762</v>
      </c>
      <c r="B2" s="8" t="s">
        <v>3</v>
      </c>
      <c r="C2" s="8" t="s">
        <v>4</v>
      </c>
      <c r="D2" s="6">
        <v>0</v>
      </c>
      <c r="E2" s="6">
        <v>8.2041000000000004</v>
      </c>
    </row>
    <row r="3" spans="1:5" x14ac:dyDescent="0.2">
      <c r="A3" s="20">
        <v>11762</v>
      </c>
      <c r="B3" s="8" t="s">
        <v>3</v>
      </c>
      <c r="C3" s="8" t="s">
        <v>4</v>
      </c>
      <c r="D3" s="6">
        <v>2</v>
      </c>
      <c r="E3" s="6">
        <v>7.6989999999999998</v>
      </c>
    </row>
    <row r="4" spans="1:5" x14ac:dyDescent="0.2">
      <c r="A4" s="20">
        <v>11762</v>
      </c>
      <c r="B4" s="8" t="s">
        <v>3</v>
      </c>
      <c r="C4" s="8" t="s">
        <v>4</v>
      </c>
      <c r="D4" s="6">
        <v>4</v>
      </c>
      <c r="E4" s="6">
        <v>6.2122000000000002</v>
      </c>
    </row>
    <row r="5" spans="1:5" x14ac:dyDescent="0.2">
      <c r="A5" s="20">
        <v>11762</v>
      </c>
      <c r="B5" s="8" t="s">
        <v>3</v>
      </c>
      <c r="C5" s="8" t="s">
        <v>4</v>
      </c>
      <c r="D5" s="6">
        <v>6</v>
      </c>
      <c r="E5" s="6">
        <v>4.3856000000000002</v>
      </c>
    </row>
    <row r="6" spans="1:5" x14ac:dyDescent="0.2">
      <c r="A6" s="20">
        <v>11762</v>
      </c>
      <c r="B6" s="8" t="s">
        <v>3</v>
      </c>
      <c r="C6" s="8" t="s">
        <v>4</v>
      </c>
      <c r="D6" s="6">
        <v>8</v>
      </c>
      <c r="E6" s="6">
        <v>4.1367000000000003</v>
      </c>
    </row>
    <row r="7" spans="1:5" x14ac:dyDescent="0.2">
      <c r="A7" s="20">
        <v>11762</v>
      </c>
      <c r="B7" s="8" t="s">
        <v>3</v>
      </c>
      <c r="C7" s="8" t="s">
        <v>4</v>
      </c>
      <c r="D7" s="6">
        <v>10</v>
      </c>
      <c r="E7" s="6">
        <v>3.8260999999999998</v>
      </c>
    </row>
    <row r="8" spans="1:5" x14ac:dyDescent="0.2">
      <c r="A8" s="20">
        <v>11762</v>
      </c>
      <c r="B8" s="8" t="s">
        <v>5</v>
      </c>
      <c r="C8" s="8" t="s">
        <v>4</v>
      </c>
      <c r="D8" s="6">
        <v>0</v>
      </c>
      <c r="E8" s="6">
        <v>8.1760999999999999</v>
      </c>
    </row>
    <row r="9" spans="1:5" x14ac:dyDescent="0.2">
      <c r="A9" s="20">
        <v>11762</v>
      </c>
      <c r="B9" s="8" t="s">
        <v>5</v>
      </c>
      <c r="C9" s="8" t="s">
        <v>4</v>
      </c>
      <c r="D9" s="6">
        <v>2</v>
      </c>
      <c r="E9" s="6">
        <v>7.7992999999999997</v>
      </c>
    </row>
    <row r="10" spans="1:5" x14ac:dyDescent="0.2">
      <c r="A10" s="20">
        <v>11762</v>
      </c>
      <c r="B10" s="8" t="s">
        <v>5</v>
      </c>
      <c r="C10" s="8" t="s">
        <v>4</v>
      </c>
      <c r="D10" s="6">
        <v>4</v>
      </c>
      <c r="E10" s="6">
        <v>5.6021000000000001</v>
      </c>
    </row>
    <row r="11" spans="1:5" x14ac:dyDescent="0.2">
      <c r="A11" s="20">
        <v>11762</v>
      </c>
      <c r="B11" s="8" t="s">
        <v>5</v>
      </c>
      <c r="C11" s="8" t="s">
        <v>4</v>
      </c>
      <c r="D11" s="6">
        <v>6</v>
      </c>
      <c r="E11" s="6">
        <v>4.1959</v>
      </c>
    </row>
    <row r="12" spans="1:5" x14ac:dyDescent="0.2">
      <c r="A12" s="20">
        <v>11762</v>
      </c>
      <c r="B12" s="8" t="s">
        <v>5</v>
      </c>
      <c r="C12" s="8" t="s">
        <v>4</v>
      </c>
      <c r="D12" s="6">
        <v>8</v>
      </c>
      <c r="E12" s="6">
        <v>3.6335000000000002</v>
      </c>
    </row>
    <row r="13" spans="1:5" x14ac:dyDescent="0.2">
      <c r="A13" s="20">
        <v>11762</v>
      </c>
      <c r="B13" s="8" t="s">
        <v>5</v>
      </c>
      <c r="C13" s="8" t="s">
        <v>4</v>
      </c>
      <c r="D13" s="6">
        <v>10</v>
      </c>
      <c r="E13" s="6">
        <v>3.4314</v>
      </c>
    </row>
    <row r="14" spans="1:5" x14ac:dyDescent="0.2">
      <c r="A14" s="20">
        <v>11762</v>
      </c>
      <c r="B14" s="8" t="s">
        <v>6</v>
      </c>
      <c r="C14" s="8" t="s">
        <v>4</v>
      </c>
      <c r="D14" s="6">
        <v>0</v>
      </c>
      <c r="E14" s="6">
        <v>8.0792000000000002</v>
      </c>
    </row>
    <row r="15" spans="1:5" x14ac:dyDescent="0.2">
      <c r="A15" s="20">
        <v>11762</v>
      </c>
      <c r="B15" s="8" t="s">
        <v>6</v>
      </c>
      <c r="C15" s="8" t="s">
        <v>4</v>
      </c>
      <c r="D15" s="6">
        <v>2</v>
      </c>
      <c r="E15" s="6">
        <v>8</v>
      </c>
    </row>
    <row r="16" spans="1:5" x14ac:dyDescent="0.2">
      <c r="A16" s="20">
        <v>11762</v>
      </c>
      <c r="B16" s="8" t="s">
        <v>6</v>
      </c>
      <c r="C16" s="8" t="s">
        <v>4</v>
      </c>
      <c r="D16" s="6">
        <v>4</v>
      </c>
      <c r="E16" s="6">
        <v>6.6334999999999997</v>
      </c>
    </row>
    <row r="17" spans="1:5" x14ac:dyDescent="0.2">
      <c r="A17" s="20">
        <v>11762</v>
      </c>
      <c r="B17" s="8" t="s">
        <v>6</v>
      </c>
      <c r="C17" s="8" t="s">
        <v>4</v>
      </c>
      <c r="D17" s="6">
        <v>6</v>
      </c>
      <c r="E17" s="6">
        <v>4.1238999999999999</v>
      </c>
    </row>
    <row r="18" spans="1:5" x14ac:dyDescent="0.2">
      <c r="A18" s="20">
        <v>11762</v>
      </c>
      <c r="B18" s="8" t="s">
        <v>6</v>
      </c>
      <c r="C18" s="8" t="s">
        <v>4</v>
      </c>
      <c r="D18" s="6">
        <v>8</v>
      </c>
      <c r="E18" s="6">
        <v>3.6021000000000001</v>
      </c>
    </row>
    <row r="19" spans="1:5" x14ac:dyDescent="0.2">
      <c r="A19" s="20">
        <v>11762</v>
      </c>
      <c r="B19" s="8" t="s">
        <v>6</v>
      </c>
      <c r="C19" s="8" t="s">
        <v>4</v>
      </c>
      <c r="D19" s="6">
        <v>10</v>
      </c>
      <c r="E19" s="6">
        <v>3.6989999999999998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41"/>
  <sheetViews>
    <sheetView zoomScale="90" zoomScaleNormal="90" workbookViewId="0"/>
  </sheetViews>
  <sheetFormatPr defaultRowHeight="12.75" x14ac:dyDescent="0.2"/>
  <cols>
    <col min="1" max="1" width="9.140625" style="8"/>
    <col min="2" max="3" width="9.85546875" style="8" customWidth="1"/>
    <col min="4" max="4" width="9.140625" style="8"/>
    <col min="5" max="5" width="9.140625" style="6"/>
    <col min="6" max="6" width="11.140625" style="6" bestFit="1" customWidth="1"/>
    <col min="7" max="13" width="9.140625" style="6"/>
    <col min="14" max="16384" width="9.140625" style="1"/>
  </cols>
  <sheetData>
    <row r="1" spans="1:52" ht="24" customHeight="1" x14ac:dyDescent="0.2">
      <c r="A1" s="3" t="s">
        <v>2</v>
      </c>
      <c r="B1" s="4" t="s">
        <v>12</v>
      </c>
      <c r="C1" s="4" t="s">
        <v>13</v>
      </c>
      <c r="D1" s="5" t="s">
        <v>14</v>
      </c>
      <c r="F1" s="7" t="s">
        <v>16</v>
      </c>
      <c r="G1" s="7" t="s">
        <v>17</v>
      </c>
      <c r="H1" s="7" t="s">
        <v>29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x14ac:dyDescent="0.2">
      <c r="A2" s="8">
        <v>0</v>
      </c>
      <c r="B2" s="8">
        <v>8.1553000000000004</v>
      </c>
      <c r="C2" s="8">
        <f t="shared" ref="C2:C37" si="0">LOG((10^$G$5)/(1+10^$G$2)*(10^(-1*(A2/$G$3)^$G$4+$G$2)+10^(-1*(A2/$G$6)^$G$4)))</f>
        <v>8.1515603760243689</v>
      </c>
      <c r="D2" s="8">
        <f t="shared" ref="D2:D37" si="1" xml:space="preserve"> (B2 - C2)^2</f>
        <v>1.3984787479118284E-5</v>
      </c>
      <c r="F2" s="6" t="s">
        <v>27</v>
      </c>
      <c r="G2" s="6">
        <v>3.9712632721915151</v>
      </c>
      <c r="H2" s="6">
        <v>0.67264438465464693</v>
      </c>
      <c r="L2" s="9" t="s">
        <v>30</v>
      </c>
      <c r="M2" s="6">
        <v>0.12753303208176911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x14ac:dyDescent="0.2">
      <c r="A3" s="8">
        <v>2</v>
      </c>
      <c r="B3" s="8">
        <v>7.6989999999999998</v>
      </c>
      <c r="C3" s="8">
        <f t="shared" si="0"/>
        <v>7.5115491583487861</v>
      </c>
      <c r="D3" s="8">
        <f t="shared" si="1"/>
        <v>3.5137818035748405E-2</v>
      </c>
      <c r="F3" s="6" t="s">
        <v>26</v>
      </c>
      <c r="G3" s="6">
        <v>2.6566103763170155</v>
      </c>
      <c r="H3" s="6">
        <v>0.31373846337843686</v>
      </c>
      <c r="L3" s="9" t="s">
        <v>33</v>
      </c>
      <c r="M3" s="6">
        <f>SQRT(M2)</f>
        <v>0.35711767259793953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x14ac:dyDescent="0.2">
      <c r="A4" s="8">
        <v>4</v>
      </c>
      <c r="B4" s="8">
        <v>6.6334999999999997</v>
      </c>
      <c r="C4" s="8">
        <f t="shared" si="0"/>
        <v>6.2519549586073202</v>
      </c>
      <c r="D4" s="8">
        <f t="shared" si="1"/>
        <v>0.14557661861134152</v>
      </c>
      <c r="F4" s="6" t="s">
        <v>24</v>
      </c>
      <c r="G4" s="6">
        <v>1.5711685918837521</v>
      </c>
      <c r="H4" s="6">
        <v>0.21723563582596991</v>
      </c>
      <c r="L4" s="9" t="s">
        <v>31</v>
      </c>
      <c r="M4" s="6">
        <v>0.96571965806085536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x14ac:dyDescent="0.2">
      <c r="A5" s="8">
        <v>6</v>
      </c>
      <c r="B5" s="8">
        <v>5.3616999999999999</v>
      </c>
      <c r="C5" s="8">
        <f t="shared" si="0"/>
        <v>4.6402418712981826</v>
      </c>
      <c r="D5" s="8">
        <f t="shared" si="1"/>
        <v>0.52050183146992801</v>
      </c>
      <c r="F5" s="6" t="s">
        <v>19</v>
      </c>
      <c r="G5" s="6">
        <v>8.1515603760243689</v>
      </c>
      <c r="H5" s="6">
        <v>0.14293490591552144</v>
      </c>
      <c r="L5" s="9" t="s">
        <v>32</v>
      </c>
      <c r="M5" s="6">
        <v>0.96250587600406057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52" x14ac:dyDescent="0.2">
      <c r="A6" s="8">
        <v>8</v>
      </c>
      <c r="B6" s="8">
        <v>3.8260999999999998</v>
      </c>
      <c r="C6" s="8">
        <f t="shared" si="0"/>
        <v>3.7529836195187096</v>
      </c>
      <c r="D6" s="8">
        <f t="shared" si="1"/>
        <v>5.3460050946847965E-3</v>
      </c>
      <c r="F6" s="6" t="s">
        <v>28</v>
      </c>
      <c r="G6" s="6">
        <v>13.257747785157235</v>
      </c>
      <c r="H6" s="6">
        <v>9.9222471466891218</v>
      </c>
      <c r="L6" s="10" t="s">
        <v>34</v>
      </c>
      <c r="M6" s="11" t="s">
        <v>66</v>
      </c>
      <c r="N6" s="1" t="s">
        <v>35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x14ac:dyDescent="0.2">
      <c r="A7" s="8">
        <v>10</v>
      </c>
      <c r="B7" s="8">
        <v>2.8451</v>
      </c>
      <c r="C7" s="8">
        <f t="shared" si="0"/>
        <v>3.5383531952771565</v>
      </c>
      <c r="D7" s="8">
        <f t="shared" si="1"/>
        <v>0.48059999276198739</v>
      </c>
      <c r="F7" s="7" t="s">
        <v>36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x14ac:dyDescent="0.2">
      <c r="A8" s="8">
        <v>1E-3</v>
      </c>
      <c r="B8" s="8">
        <v>8.1672999999999991</v>
      </c>
      <c r="C8" s="8">
        <f t="shared" si="0"/>
        <v>8.1515562096247312</v>
      </c>
      <c r="D8" s="8">
        <f t="shared" si="1"/>
        <v>2.4786693538038015E-4</v>
      </c>
      <c r="F8" s="6" t="s">
        <v>37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x14ac:dyDescent="0.2">
      <c r="A9" s="8">
        <v>2.0009999999999999</v>
      </c>
      <c r="B9" s="8">
        <v>7.5682</v>
      </c>
      <c r="C9" s="8">
        <f t="shared" si="0"/>
        <v>7.5110463906829175</v>
      </c>
      <c r="D9" s="8">
        <f t="shared" si="1"/>
        <v>3.2665350579697081E-3</v>
      </c>
      <c r="F9" s="7" t="s">
        <v>38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x14ac:dyDescent="0.2">
      <c r="A10" s="8">
        <v>4.0010000000000003</v>
      </c>
      <c r="B10" s="8">
        <v>6.2226999999999997</v>
      </c>
      <c r="C10" s="8">
        <f t="shared" si="0"/>
        <v>6.251211860145804</v>
      </c>
      <c r="D10" s="8">
        <f t="shared" si="1"/>
        <v>8.1292616897390437E-4</v>
      </c>
      <c r="F10" s="6" t="s">
        <v>39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x14ac:dyDescent="0.2">
      <c r="A11" s="8">
        <v>6.0010000000000003</v>
      </c>
      <c r="B11" s="8">
        <v>4.1139000000000001</v>
      </c>
      <c r="C11" s="8">
        <f t="shared" si="0"/>
        <v>4.6394549908658691</v>
      </c>
      <c r="D11" s="8">
        <f t="shared" si="1"/>
        <v>0.27620804842402363</v>
      </c>
      <c r="F11" s="7" t="s">
        <v>40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x14ac:dyDescent="0.2">
      <c r="A12" s="8">
        <v>8.0009999999999994</v>
      </c>
      <c r="B12" s="8">
        <v>4.0293999999999999</v>
      </c>
      <c r="C12" s="8">
        <f t="shared" si="0"/>
        <v>3.7528379209430076</v>
      </c>
      <c r="D12" s="8">
        <f t="shared" si="1"/>
        <v>7.6486583572326031E-2</v>
      </c>
      <c r="F12" s="21" t="s">
        <v>42</v>
      </c>
      <c r="G12" s="21"/>
      <c r="H12" s="21"/>
      <c r="I12" s="21"/>
      <c r="J12" s="21"/>
      <c r="K12" s="21"/>
      <c r="L12" s="2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x14ac:dyDescent="0.2">
      <c r="A13" s="8">
        <v>10.000999999999999</v>
      </c>
      <c r="B13" s="8">
        <v>3.6021000000000001</v>
      </c>
      <c r="C13" s="8">
        <f t="shared" si="0"/>
        <v>3.5382518648724437</v>
      </c>
      <c r="D13" s="8">
        <f t="shared" si="1"/>
        <v>4.0765843592666991E-3</v>
      </c>
      <c r="F13" s="21"/>
      <c r="G13" s="21"/>
      <c r="H13" s="21"/>
      <c r="I13" s="21"/>
      <c r="J13" s="21"/>
      <c r="K13" s="21"/>
      <c r="L13" s="2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x14ac:dyDescent="0.2">
      <c r="A14" s="8">
        <v>1.5E-3</v>
      </c>
      <c r="B14" s="8">
        <v>8.1461000000000006</v>
      </c>
      <c r="C14" s="8">
        <f t="shared" si="0"/>
        <v>8.1515524977703393</v>
      </c>
      <c r="D14" s="8">
        <f t="shared" si="1"/>
        <v>2.9729731935548909E-5</v>
      </c>
      <c r="F14" s="21"/>
      <c r="G14" s="21"/>
      <c r="H14" s="21"/>
      <c r="I14" s="21"/>
      <c r="J14" s="21"/>
      <c r="K14" s="21"/>
      <c r="L14" s="2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x14ac:dyDescent="0.2">
      <c r="A15" s="8">
        <v>2.0015000000000001</v>
      </c>
      <c r="B15" s="8">
        <v>7.3221999999999996</v>
      </c>
      <c r="C15" s="8">
        <f t="shared" si="0"/>
        <v>7.5107949531005138</v>
      </c>
      <c r="D15" s="8">
        <f t="shared" si="1"/>
        <v>3.5568056334985158E-2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x14ac:dyDescent="0.2">
      <c r="A16" s="8">
        <v>4.0015000000000001</v>
      </c>
      <c r="B16" s="8">
        <v>6.5185000000000004</v>
      </c>
      <c r="C16" s="8">
        <f t="shared" si="0"/>
        <v>6.2508402735564683</v>
      </c>
      <c r="D16" s="8">
        <f t="shared" si="1"/>
        <v>7.1641729159826431E-2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x14ac:dyDescent="0.2">
      <c r="A17" s="8">
        <v>6.0015000000000001</v>
      </c>
      <c r="B17" s="8">
        <v>5.0792000000000002</v>
      </c>
      <c r="C17" s="8">
        <f t="shared" si="0"/>
        <v>4.6390616178582329</v>
      </c>
      <c r="D17" s="8">
        <f t="shared" si="1"/>
        <v>0.19372179543437235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x14ac:dyDescent="0.2">
      <c r="A18" s="8">
        <v>8.0015000000000001</v>
      </c>
      <c r="B18" s="8">
        <v>3.9394999999999998</v>
      </c>
      <c r="C18" s="8">
        <f t="shared" si="0"/>
        <v>3.7527651150975094</v>
      </c>
      <c r="D18" s="8">
        <f t="shared" si="1"/>
        <v>3.4869917239546321E-2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x14ac:dyDescent="0.2">
      <c r="A19" s="8">
        <v>10.0015</v>
      </c>
      <c r="B19" s="8">
        <v>4.6721000000000004</v>
      </c>
      <c r="C19" s="8">
        <f t="shared" si="0"/>
        <v>3.5382011979482737</v>
      </c>
      <c r="D19" s="8">
        <f t="shared" si="1"/>
        <v>1.2857264932943409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x14ac:dyDescent="0.2">
      <c r="A20" s="8">
        <v>1.6000000000000001E-3</v>
      </c>
      <c r="B20" s="8">
        <v>8.0294000000000008</v>
      </c>
      <c r="C20" s="8">
        <f t="shared" si="0"/>
        <v>8.1515516570012263</v>
      </c>
      <c r="D20" s="8">
        <f t="shared" si="1"/>
        <v>1.4921027308145053E-2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x14ac:dyDescent="0.2">
      <c r="A21" s="8">
        <v>2.0015999999999998</v>
      </c>
      <c r="B21" s="8">
        <v>7.6334999999999997</v>
      </c>
      <c r="C21" s="8">
        <f t="shared" si="0"/>
        <v>7.5107446612845745</v>
      </c>
      <c r="D21" s="8">
        <f t="shared" si="1"/>
        <v>1.5068873183138771E-2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x14ac:dyDescent="0.2">
      <c r="A22" s="8">
        <v>4.0015999999999998</v>
      </c>
      <c r="B22" s="8">
        <v>6.2226999999999997</v>
      </c>
      <c r="C22" s="8">
        <f t="shared" si="0"/>
        <v>6.250765953250303</v>
      </c>
      <c r="D22" s="8">
        <f t="shared" si="1"/>
        <v>7.8769773184821405E-4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x14ac:dyDescent="0.2">
      <c r="A23" s="8">
        <v>6.0015999999999998</v>
      </c>
      <c r="B23" s="8">
        <v>4.2855999999999996</v>
      </c>
      <c r="C23" s="8">
        <f t="shared" si="0"/>
        <v>4.6389829486398435</v>
      </c>
      <c r="D23" s="8">
        <f t="shared" si="1"/>
        <v>0.12487950838939053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x14ac:dyDescent="0.2">
      <c r="A24" s="8">
        <v>8.0015999999999998</v>
      </c>
      <c r="B24" s="8">
        <v>3.5682</v>
      </c>
      <c r="C24" s="8">
        <f t="shared" si="0"/>
        <v>3.7527505574000193</v>
      </c>
      <c r="D24" s="8">
        <f t="shared" si="1"/>
        <v>3.4058908236657796E-2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x14ac:dyDescent="0.2">
      <c r="A25" s="8">
        <v>10.0016</v>
      </c>
      <c r="B25" s="8">
        <v>3.1139000000000001</v>
      </c>
      <c r="C25" s="8">
        <f t="shared" si="0"/>
        <v>3.5381910644256505</v>
      </c>
      <c r="D25" s="8">
        <f t="shared" si="1"/>
        <v>0.18002290735145138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x14ac:dyDescent="0.2">
      <c r="A26" s="8">
        <v>1.7999999999999999E-2</v>
      </c>
      <c r="B26" s="8">
        <v>8.2041000000000004</v>
      </c>
      <c r="C26" s="8">
        <f t="shared" si="0"/>
        <v>8.1511695300513427</v>
      </c>
      <c r="D26" s="8">
        <f t="shared" si="1"/>
        <v>2.8016346489857548E-3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x14ac:dyDescent="0.2">
      <c r="A27" s="8">
        <v>2.0179999999999998</v>
      </c>
      <c r="B27" s="8">
        <v>7.6021000000000001</v>
      </c>
      <c r="C27" s="8">
        <f t="shared" si="0"/>
        <v>7.5024774367209899</v>
      </c>
      <c r="D27" s="8">
        <f t="shared" si="1"/>
        <v>9.9246551142803917E-3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x14ac:dyDescent="0.2">
      <c r="A28" s="8">
        <v>4.0179999999999998</v>
      </c>
      <c r="B28" s="8">
        <v>5.9031000000000002</v>
      </c>
      <c r="C28" s="8">
        <f t="shared" si="0"/>
        <v>6.2385639644872182</v>
      </c>
      <c r="D28" s="8">
        <f t="shared" si="1"/>
        <v>0.11253607146948141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x14ac:dyDescent="0.2">
      <c r="A29" s="8">
        <v>6.0179999999999998</v>
      </c>
      <c r="B29" s="8">
        <v>4.7558999999999996</v>
      </c>
      <c r="C29" s="8">
        <f t="shared" si="0"/>
        <v>4.6261057851761462</v>
      </c>
      <c r="D29" s="8">
        <f t="shared" si="1"/>
        <v>1.6846538201740591E-2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x14ac:dyDescent="0.2">
      <c r="A30" s="8">
        <v>8.0180000000000007</v>
      </c>
      <c r="B30" s="8">
        <v>3.6720999999999999</v>
      </c>
      <c r="C30" s="8">
        <f t="shared" si="0"/>
        <v>3.7503785721531959</v>
      </c>
      <c r="D30" s="8">
        <f t="shared" si="1"/>
        <v>6.1275348583431123E-3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x14ac:dyDescent="0.2">
      <c r="A31" s="8">
        <v>10.018000000000001</v>
      </c>
      <c r="B31" s="8">
        <v>3.5185</v>
      </c>
      <c r="C31" s="8">
        <f t="shared" si="0"/>
        <v>3.5365285432142843</v>
      </c>
      <c r="D31" s="8">
        <f t="shared" si="1"/>
        <v>3.2502837042931921E-4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x14ac:dyDescent="0.2">
      <c r="A32" s="8">
        <v>2E-3</v>
      </c>
      <c r="B32" s="8">
        <v>8.2041000000000004</v>
      </c>
      <c r="C32" s="8">
        <f t="shared" si="0"/>
        <v>8.1515479957634156</v>
      </c>
      <c r="D32" s="8">
        <f t="shared" si="1"/>
        <v>2.7617131492820258E-3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x14ac:dyDescent="0.2">
      <c r="A33" s="8">
        <v>2.0019999999999998</v>
      </c>
      <c r="B33" s="8">
        <v>7.2380000000000004</v>
      </c>
      <c r="C33" s="8">
        <f t="shared" si="0"/>
        <v>7.5105434796903223</v>
      </c>
      <c r="D33" s="8">
        <f t="shared" si="1"/>
        <v>7.4279948321708894E-2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 spans="1:52" x14ac:dyDescent="0.2">
      <c r="A34" s="8">
        <v>4.0019999999999998</v>
      </c>
      <c r="B34" s="8">
        <v>5.9867999999999997</v>
      </c>
      <c r="C34" s="8">
        <f t="shared" si="0"/>
        <v>6.2504686620654573</v>
      </c>
      <c r="D34" s="8">
        <f t="shared" si="1"/>
        <v>6.9521163355388466E-2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x14ac:dyDescent="0.2">
      <c r="A35" s="8">
        <v>6.0019999999999998</v>
      </c>
      <c r="B35" s="8">
        <v>4.2304000000000004</v>
      </c>
      <c r="C35" s="8">
        <f t="shared" si="0"/>
        <v>4.6386682897235296</v>
      </c>
      <c r="D35" s="8">
        <f t="shared" si="1"/>
        <v>0.16668299639377562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x14ac:dyDescent="0.2">
      <c r="A36" s="8">
        <v>8.0020000000000007</v>
      </c>
      <c r="B36" s="8">
        <v>3.4771000000000001</v>
      </c>
      <c r="C36" s="8">
        <f t="shared" si="0"/>
        <v>3.752692338174223</v>
      </c>
      <c r="D36" s="8">
        <f t="shared" si="1"/>
        <v>7.5951136860335236E-2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x14ac:dyDescent="0.2">
      <c r="A37" s="8">
        <v>10.002000000000001</v>
      </c>
      <c r="B37" s="8">
        <v>3.4771000000000001</v>
      </c>
      <c r="C37" s="8">
        <f t="shared" si="0"/>
        <v>3.5381505298757721</v>
      </c>
      <c r="D37" s="8">
        <f t="shared" si="1"/>
        <v>3.7271671981125264E-3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x14ac:dyDescent="0.2">
      <c r="A38" s="5" t="s">
        <v>15</v>
      </c>
      <c r="D38" s="8">
        <f>SUM(D2:D37)</f>
        <v>4.0810570266166115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x14ac:dyDescent="0.2"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</row>
    <row r="40" spans="1:52" x14ac:dyDescent="0.2"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x14ac:dyDescent="0.2">
      <c r="A41" s="8">
        <v>0</v>
      </c>
      <c r="C41" s="8">
        <f>LOG((10^$G$5)/(1+10^$G$2)*(10^(-1*(A41/$G$3)^$G$4+$G$2)+10^(-1*(A41/$G$6)^$G$4)))</f>
        <v>8.1515603760243689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x14ac:dyDescent="0.2">
      <c r="A42" s="8">
        <v>5.0200000000000002E-2</v>
      </c>
      <c r="C42" s="8">
        <f t="shared" ref="C42:C43" si="2">LOG((10^$G$5)/(1+10^$G$2)*(10^(-1*(A42/$G$3)^$G$4+$G$2)+10^(-1*(A42/$G$6)^$G$4)))</f>
        <v>8.1496021938134611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x14ac:dyDescent="0.2">
      <c r="A43" s="8">
        <v>0.1004</v>
      </c>
      <c r="C43" s="8">
        <f t="shared" si="2"/>
        <v>8.1457417318491974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x14ac:dyDescent="0.2">
      <c r="A44" s="8">
        <v>0.15060000000000001</v>
      </c>
      <c r="C44" s="8">
        <f t="shared" ref="C44:C107" si="3">LOG((10^$G$5)/(1+10^$G$2)*(10^(-1*(A44/$G$3)^$G$4+$G$2)+10^(-1*(A44/$G$6)^$G$4)))</f>
        <v>8.1405578952552613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2" x14ac:dyDescent="0.2">
      <c r="A45" s="8">
        <v>0.20080000000000001</v>
      </c>
      <c r="C45" s="8">
        <f t="shared" si="3"/>
        <v>8.1342705689619148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1:52" x14ac:dyDescent="0.2">
      <c r="A46" s="8">
        <v>0.251</v>
      </c>
      <c r="C46" s="8">
        <f t="shared" si="3"/>
        <v>8.127010360135051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</row>
    <row r="47" spans="1:52" x14ac:dyDescent="0.2">
      <c r="A47" s="8">
        <v>0.30120000000000002</v>
      </c>
      <c r="C47" s="8">
        <f t="shared" si="3"/>
        <v>8.1188670970029921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</row>
    <row r="48" spans="1:52" x14ac:dyDescent="0.2">
      <c r="A48" s="8">
        <v>0.35139999999999999</v>
      </c>
      <c r="C48" s="8">
        <f t="shared" si="3"/>
        <v>8.1099077154622368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</row>
    <row r="49" spans="1:52" x14ac:dyDescent="0.2">
      <c r="A49" s="8">
        <v>0.40160000000000001</v>
      </c>
      <c r="C49" s="8">
        <f t="shared" si="3"/>
        <v>8.1001847173087143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</row>
    <row r="50" spans="1:52" x14ac:dyDescent="0.2">
      <c r="A50" s="8">
        <v>0.45179999999999998</v>
      </c>
      <c r="C50" s="8">
        <f t="shared" si="3"/>
        <v>8.0897407849158949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</row>
    <row r="51" spans="1:52" x14ac:dyDescent="0.2">
      <c r="A51" s="8">
        <v>0.502</v>
      </c>
      <c r="C51" s="8">
        <f t="shared" si="3"/>
        <v>8.0786115501135285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</row>
    <row r="52" spans="1:52" x14ac:dyDescent="0.2">
      <c r="A52" s="8">
        <v>0.55220000000000002</v>
      </c>
      <c r="C52" s="8">
        <f t="shared" si="3"/>
        <v>8.0668273732448945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</row>
    <row r="53" spans="1:52" x14ac:dyDescent="0.2">
      <c r="A53" s="8">
        <v>0.60240000000000005</v>
      </c>
      <c r="C53" s="8">
        <f t="shared" si="3"/>
        <v>8.0544145470816844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</row>
    <row r="54" spans="1:52" x14ac:dyDescent="0.2">
      <c r="A54" s="8">
        <v>0.65259999999999996</v>
      </c>
      <c r="C54" s="8">
        <f t="shared" si="3"/>
        <v>8.0413961454179255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</row>
    <row r="55" spans="1:52" x14ac:dyDescent="0.2">
      <c r="A55" s="8">
        <v>0.70279999999999998</v>
      </c>
      <c r="C55" s="8">
        <f t="shared" si="3"/>
        <v>8.0277926412323861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</row>
    <row r="56" spans="1:52" x14ac:dyDescent="0.2">
      <c r="A56" s="8">
        <v>0.753</v>
      </c>
      <c r="C56" s="8">
        <f t="shared" si="3"/>
        <v>8.0136223694001991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x14ac:dyDescent="0.2">
      <c r="A57" s="8">
        <v>0.80320000000000003</v>
      </c>
      <c r="C57" s="8">
        <f t="shared" si="3"/>
        <v>7.9989018810468426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x14ac:dyDescent="0.2">
      <c r="A58" s="8">
        <v>0.85340000000000005</v>
      </c>
      <c r="C58" s="8">
        <f t="shared" si="3"/>
        <v>7.9836462202554044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x14ac:dyDescent="0.2">
      <c r="A59" s="8">
        <v>0.90359999999999996</v>
      </c>
      <c r="C59" s="8">
        <f t="shared" si="3"/>
        <v>7.9678691438029219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x14ac:dyDescent="0.2">
      <c r="A60" s="8">
        <v>0.95379999999999998</v>
      </c>
      <c r="C60" s="8">
        <f t="shared" si="3"/>
        <v>7.9515832982317471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x14ac:dyDescent="0.2">
      <c r="A61" s="8">
        <v>1.004</v>
      </c>
      <c r="C61" s="8">
        <f t="shared" si="3"/>
        <v>7.9348003643924789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x14ac:dyDescent="0.2">
      <c r="A62" s="8">
        <v>1.0542</v>
      </c>
      <c r="C62" s="8">
        <f t="shared" si="3"/>
        <v>7.9175311767921253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x14ac:dyDescent="0.2">
      <c r="A63" s="8">
        <v>1.1044</v>
      </c>
      <c r="C63" s="8">
        <f t="shared" si="3"/>
        <v>7.8997858231520617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x14ac:dyDescent="0.2">
      <c r="A64" s="8">
        <v>1.1546000000000001</v>
      </c>
      <c r="C64" s="8">
        <f t="shared" si="3"/>
        <v>7.8815737282246987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x14ac:dyDescent="0.2">
      <c r="A65" s="8">
        <v>1.2048000000000001</v>
      </c>
      <c r="C65" s="8">
        <f t="shared" si="3"/>
        <v>7.8629037249472313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x14ac:dyDescent="0.2">
      <c r="A66" s="8">
        <v>1.2549999999999999</v>
      </c>
      <c r="C66" s="8">
        <f t="shared" si="3"/>
        <v>7.843784115304322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x14ac:dyDescent="0.2">
      <c r="A67" s="8">
        <v>1.3051999999999999</v>
      </c>
      <c r="C67" s="8">
        <f t="shared" si="3"/>
        <v>7.8242227227493366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x14ac:dyDescent="0.2">
      <c r="A68" s="8">
        <v>1.3553999999999999</v>
      </c>
      <c r="C68" s="8">
        <f t="shared" si="3"/>
        <v>7.8042269376425768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x14ac:dyDescent="0.2">
      <c r="A69" s="8">
        <v>1.4056</v>
      </c>
      <c r="C69" s="8">
        <f t="shared" si="3"/>
        <v>7.7838037568680418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x14ac:dyDescent="0.2">
      <c r="A70" s="8">
        <v>1.4558</v>
      </c>
      <c r="C70" s="8">
        <f t="shared" si="3"/>
        <v>7.7629598185625062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x14ac:dyDescent="0.2">
      <c r="A71" s="8">
        <v>1.506</v>
      </c>
      <c r="C71" s="8">
        <f t="shared" si="3"/>
        <v>7.7417014327140175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x14ac:dyDescent="0.2">
      <c r="A72" s="8">
        <v>1.5562</v>
      </c>
      <c r="C72" s="8">
        <f t="shared" si="3"/>
        <v>7.7200346082485654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x14ac:dyDescent="0.2">
      <c r="A73" s="8">
        <v>1.6064000000000001</v>
      </c>
      <c r="C73" s="8">
        <f t="shared" si="3"/>
        <v>7.6979650771144046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x14ac:dyDescent="0.2">
      <c r="A74" s="8">
        <v>1.6566000000000001</v>
      </c>
      <c r="C74" s="8">
        <f t="shared" si="3"/>
        <v>7.675498315786367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x14ac:dyDescent="0.2">
      <c r="A75" s="8">
        <v>1.7068000000000001</v>
      </c>
      <c r="C75" s="8">
        <f t="shared" si="3"/>
        <v>7.6526395645426692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x14ac:dyDescent="0.2">
      <c r="A76" s="8">
        <v>1.7569999999999999</v>
      </c>
      <c r="C76" s="8">
        <f t="shared" si="3"/>
        <v>7.629393844810104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x14ac:dyDescent="0.2">
      <c r="A77" s="8">
        <v>1.8071999999999999</v>
      </c>
      <c r="C77" s="8">
        <f t="shared" si="3"/>
        <v>7.6057659748275475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 x14ac:dyDescent="0.2">
      <c r="A78" s="8">
        <v>1.8573999999999999</v>
      </c>
      <c r="C78" s="8">
        <f t="shared" si="3"/>
        <v>7.5817605838400155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</row>
    <row r="79" spans="1:52" x14ac:dyDescent="0.2">
      <c r="A79" s="8">
        <v>1.9076</v>
      </c>
      <c r="C79" s="8">
        <f t="shared" si="3"/>
        <v>7.5573821250044446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  <row r="80" spans="1:52" x14ac:dyDescent="0.2">
      <c r="A80" s="8">
        <v>1.9578</v>
      </c>
      <c r="C80" s="8">
        <f t="shared" si="3"/>
        <v>7.5326348871627102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</row>
    <row r="81" spans="1:52" x14ac:dyDescent="0.2">
      <c r="A81" s="8">
        <v>2.008</v>
      </c>
      <c r="C81" s="8">
        <f t="shared" si="3"/>
        <v>7.5075230056159663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</row>
    <row r="82" spans="1:52" x14ac:dyDescent="0.2">
      <c r="A82" s="8">
        <v>2.0581999999999998</v>
      </c>
      <c r="C82" s="8">
        <f t="shared" si="3"/>
        <v>7.4820504720165788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52" x14ac:dyDescent="0.2">
      <c r="A83" s="8">
        <v>2.1084000000000001</v>
      </c>
      <c r="C83" s="8">
        <f t="shared" si="3"/>
        <v>7.456221143478885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</row>
    <row r="84" spans="1:52" x14ac:dyDescent="0.2">
      <c r="A84" s="8">
        <v>2.1585999999999999</v>
      </c>
      <c r="C84" s="8">
        <f t="shared" si="3"/>
        <v>7.4300387509974302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</row>
    <row r="85" spans="1:52" x14ac:dyDescent="0.2">
      <c r="A85" s="8">
        <v>2.2088000000000001</v>
      </c>
      <c r="C85" s="8">
        <f t="shared" si="3"/>
        <v>7.4035069072506641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</row>
    <row r="86" spans="1:52" x14ac:dyDescent="0.2">
      <c r="A86" s="8">
        <v>2.2589999999999999</v>
      </c>
      <c r="C86" s="8">
        <f t="shared" si="3"/>
        <v>7.3766291138590656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 spans="1:52" x14ac:dyDescent="0.2">
      <c r="A87" s="8">
        <v>2.3092000000000001</v>
      </c>
      <c r="C87" s="8">
        <f t="shared" si="3"/>
        <v>7.3494087681590319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 x14ac:dyDescent="0.2">
      <c r="A88" s="8">
        <v>2.3593999999999999</v>
      </c>
      <c r="C88" s="8">
        <f t="shared" si="3"/>
        <v>7.3218491695473773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52" x14ac:dyDescent="0.2">
      <c r="A89" s="8">
        <v>2.4096000000000002</v>
      </c>
      <c r="C89" s="8">
        <f t="shared" si="3"/>
        <v>7.2939535254457972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 spans="1:52" x14ac:dyDescent="0.2">
      <c r="A90" s="8">
        <v>2.4598</v>
      </c>
      <c r="C90" s="8">
        <f t="shared" si="3"/>
        <v>7.2657249569300006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</row>
    <row r="91" spans="1:52" x14ac:dyDescent="0.2">
      <c r="A91" s="8">
        <v>2.5099999999999998</v>
      </c>
      <c r="C91" s="8">
        <f t="shared" si="3"/>
        <v>7.2371665040642563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 spans="1:52" x14ac:dyDescent="0.2">
      <c r="A92" s="8">
        <v>2.5602</v>
      </c>
      <c r="C92" s="8">
        <f t="shared" si="3"/>
        <v>7.2082811309788477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 x14ac:dyDescent="0.2">
      <c r="A93" s="8">
        <v>2.6103999999999998</v>
      </c>
      <c r="C93" s="8">
        <f t="shared" si="3"/>
        <v>7.1790717307251226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 spans="1:52" x14ac:dyDescent="0.2">
      <c r="A94" s="8">
        <v>2.6606000000000001</v>
      </c>
      <c r="C94" s="8">
        <f t="shared" si="3"/>
        <v>7.1495411299405998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</row>
    <row r="95" spans="1:52" x14ac:dyDescent="0.2">
      <c r="A95" s="8">
        <v>2.7107999999999999</v>
      </c>
      <c r="C95" s="8">
        <f t="shared" si="3"/>
        <v>7.1196920933547441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</row>
    <row r="96" spans="1:52" x14ac:dyDescent="0.2">
      <c r="A96" s="8">
        <v>2.7610000000000001</v>
      </c>
      <c r="C96" s="8">
        <f t="shared" si="3"/>
        <v>7.0895273281645901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</row>
    <row r="97" spans="1:52" x14ac:dyDescent="0.2">
      <c r="A97" s="8">
        <v>2.8111999999999999</v>
      </c>
      <c r="C97" s="8">
        <f t="shared" si="3"/>
        <v>7.0590494883083279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</row>
    <row r="98" spans="1:52" x14ac:dyDescent="0.2">
      <c r="A98" s="8">
        <v>2.8614000000000002</v>
      </c>
      <c r="C98" s="8">
        <f t="shared" si="3"/>
        <v>7.0282611786641898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</row>
    <row r="99" spans="1:52" x14ac:dyDescent="0.2">
      <c r="A99" s="8">
        <v>2.9116</v>
      </c>
      <c r="C99" s="8">
        <f t="shared" si="3"/>
        <v>6.997164959201589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 spans="1:52" x14ac:dyDescent="0.2">
      <c r="A100" s="8">
        <v>2.9618000000000002</v>
      </c>
      <c r="C100" s="8">
        <f t="shared" si="3"/>
        <v>6.9657633491112936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1:52" x14ac:dyDescent="0.2">
      <c r="A101" s="8">
        <v>3.012</v>
      </c>
      <c r="C101" s="8">
        <f t="shared" si="3"/>
        <v>6.9340588309416056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1:52" x14ac:dyDescent="0.2">
      <c r="A102" s="8">
        <v>3.0621999999999998</v>
      </c>
      <c r="C102" s="8">
        <f t="shared" si="3"/>
        <v>6.9020538547679537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1:52" x14ac:dyDescent="0.2">
      <c r="A103" s="8">
        <v>3.1124000000000001</v>
      </c>
      <c r="C103" s="8">
        <f t="shared" si="3"/>
        <v>6.869750842424037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1:52" x14ac:dyDescent="0.2">
      <c r="A104" s="8">
        <v>3.1625999999999999</v>
      </c>
      <c r="C104" s="8">
        <f t="shared" si="3"/>
        <v>6.8371521918237033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1:52" x14ac:dyDescent="0.2">
      <c r="A105" s="8">
        <v>3.2128000000000001</v>
      </c>
      <c r="C105" s="8">
        <f t="shared" si="3"/>
        <v>6.8042602814040336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1:52" x14ac:dyDescent="0.2">
      <c r="A106" s="8">
        <v>3.2629999999999999</v>
      </c>
      <c r="C106" s="8">
        <f t="shared" si="3"/>
        <v>6.7710774747217739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1:52" x14ac:dyDescent="0.2">
      <c r="A107" s="8">
        <v>3.3132000000000001</v>
      </c>
      <c r="C107" s="8">
        <f t="shared" si="3"/>
        <v>6.7376061252371731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1:52" x14ac:dyDescent="0.2">
      <c r="A108" s="8">
        <v>3.3633999999999999</v>
      </c>
      <c r="C108" s="8">
        <f t="shared" ref="C108:C171" si="4">LOG((10^$G$5)/(1+10^$G$2)*(10^(-1*(A108/$G$3)^$G$4+$G$2)+10^(-1*(A108/$G$6)^$G$4)))</f>
        <v>6.7038485813216022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1:52" x14ac:dyDescent="0.2">
      <c r="A109" s="8">
        <v>3.4136000000000002</v>
      </c>
      <c r="C109" s="8">
        <f t="shared" si="4"/>
        <v>6.6698071915279691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1:52" x14ac:dyDescent="0.2">
      <c r="A110" s="8">
        <v>3.4638</v>
      </c>
      <c r="C110" s="8">
        <f t="shared" si="4"/>
        <v>6.6354843101659879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1:52" x14ac:dyDescent="0.2">
      <c r="A111" s="8">
        <v>3.5139999999999998</v>
      </c>
      <c r="C111" s="8">
        <f t="shared" si="4"/>
        <v>6.6008823032278139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1:52" x14ac:dyDescent="0.2">
      <c r="A112" s="8">
        <v>3.5642</v>
      </c>
      <c r="C112" s="8">
        <f t="shared" si="4"/>
        <v>6.5660035547134319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1:52" x14ac:dyDescent="0.2">
      <c r="A113" s="8">
        <v>3.6143999999999998</v>
      </c>
      <c r="C113" s="8">
        <f t="shared" si="4"/>
        <v>6.5308504734095871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1:52" x14ac:dyDescent="0.2">
      <c r="A114" s="8">
        <v>3.6646000000000001</v>
      </c>
      <c r="C114" s="8">
        <f t="shared" si="4"/>
        <v>6.4954255001808781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1:52" x14ac:dyDescent="0.2">
      <c r="A115" s="8">
        <v>3.7147999999999999</v>
      </c>
      <c r="C115" s="8">
        <f t="shared" si="4"/>
        <v>6.4597311158371324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1:52" x14ac:dyDescent="0.2">
      <c r="A116" s="8">
        <v>3.7650000000000001</v>
      </c>
      <c r="C116" s="8">
        <f t="shared" si="4"/>
        <v>6.4237698496471367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1:52" x14ac:dyDescent="0.2">
      <c r="A117" s="8">
        <v>3.8151999999999999</v>
      </c>
      <c r="C117" s="8">
        <f t="shared" si="4"/>
        <v>6.3875442885755174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1:52" x14ac:dyDescent="0.2">
      <c r="A118" s="8">
        <v>3.8654000000000002</v>
      </c>
      <c r="C118" s="8">
        <f t="shared" si="4"/>
        <v>6.3510570873268666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1:52" x14ac:dyDescent="0.2">
      <c r="A119" s="8">
        <v>3.9156</v>
      </c>
      <c r="C119" s="8">
        <f t="shared" si="4"/>
        <v>6.3143109792893091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1:52" x14ac:dyDescent="0.2">
      <c r="A120" s="8">
        <v>3.9658000000000002</v>
      </c>
      <c r="C120" s="8">
        <f t="shared" si="4"/>
        <v>6.277308788478499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1:52" x14ac:dyDescent="0.2">
      <c r="A121" s="8">
        <v>4.016</v>
      </c>
      <c r="C121" s="8">
        <f t="shared" si="4"/>
        <v>6.2400534425927088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1:52" x14ac:dyDescent="0.2">
      <c r="A122" s="8">
        <v>4.0662000000000003</v>
      </c>
      <c r="C122" s="8">
        <f t="shared" si="4"/>
        <v>6.2025479873001483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1:52" x14ac:dyDescent="0.2">
      <c r="A123" s="8">
        <v>4.1163999999999996</v>
      </c>
      <c r="C123" s="8">
        <f t="shared" si="4"/>
        <v>6.1647956018909662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1:52" x14ac:dyDescent="0.2">
      <c r="A124" s="8">
        <v>4.1665999999999999</v>
      </c>
      <c r="C124" s="8">
        <f t="shared" si="4"/>
        <v>6.1267996164386611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1:52" x14ac:dyDescent="0.2">
      <c r="A125" s="8">
        <v>4.2168000000000001</v>
      </c>
      <c r="C125" s="8">
        <f t="shared" si="4"/>
        <v>6.0885635306286972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1:52" x14ac:dyDescent="0.2">
      <c r="A126" s="8">
        <v>4.2670000000000003</v>
      </c>
      <c r="C126" s="8">
        <f t="shared" si="4"/>
        <v>6.0500910344260959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1:52" x14ac:dyDescent="0.2">
      <c r="A127" s="8">
        <v>4.3171999999999997</v>
      </c>
      <c r="C127" s="8">
        <f t="shared" si="4"/>
        <v>6.0113860307685076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1:52" x14ac:dyDescent="0.2">
      <c r="A128" s="8">
        <v>4.3673999999999999</v>
      </c>
      <c r="C128" s="8">
        <f t="shared" si="4"/>
        <v>5.9724526604867165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1:52" x14ac:dyDescent="0.2">
      <c r="A129" s="8">
        <v>4.4176000000000002</v>
      </c>
      <c r="C129" s="8">
        <f t="shared" si="4"/>
        <v>5.9332953296705488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1:52" x14ac:dyDescent="0.2">
      <c r="A130" s="8">
        <v>4.4678000000000004</v>
      </c>
      <c r="C130" s="8">
        <f t="shared" si="4"/>
        <v>5.8939187397144073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1:52" x14ac:dyDescent="0.2">
      <c r="A131" s="8">
        <v>4.5179999999999998</v>
      </c>
      <c r="C131" s="8">
        <f t="shared" si="4"/>
        <v>5.8543279202931009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1:52" x14ac:dyDescent="0.2">
      <c r="A132" s="8">
        <v>4.5682</v>
      </c>
      <c r="C132" s="8">
        <f t="shared" si="4"/>
        <v>5.8145282655345314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1:52" x14ac:dyDescent="0.2">
      <c r="A133" s="8">
        <v>4.6184000000000003</v>
      </c>
      <c r="C133" s="8">
        <f t="shared" si="4"/>
        <v>5.7745255736709584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1:52" x14ac:dyDescent="0.2">
      <c r="A134" s="8">
        <v>4.6685999999999996</v>
      </c>
      <c r="C134" s="8">
        <f t="shared" si="4"/>
        <v>5.7343260904639708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1:52" x14ac:dyDescent="0.2">
      <c r="A135" s="8">
        <v>4.7187999999999999</v>
      </c>
      <c r="C135" s="8">
        <f t="shared" si="4"/>
        <v>5.6939365567093638</v>
      </c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1:52" x14ac:dyDescent="0.2">
      <c r="A136" s="8">
        <v>4.7690000000000001</v>
      </c>
      <c r="C136" s="8">
        <f t="shared" si="4"/>
        <v>5.6533642601354996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1:52" x14ac:dyDescent="0.2">
      <c r="A137" s="8">
        <v>4.8192000000000004</v>
      </c>
      <c r="C137" s="8">
        <f t="shared" si="4"/>
        <v>5.6126170920111411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1:52" x14ac:dyDescent="0.2">
      <c r="A138" s="8">
        <v>4.8693999999999997</v>
      </c>
      <c r="C138" s="8">
        <f t="shared" si="4"/>
        <v>5.5717036087744765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1:52" x14ac:dyDescent="0.2">
      <c r="A139" s="8">
        <v>4.9196</v>
      </c>
      <c r="C139" s="8">
        <f t="shared" si="4"/>
        <v>5.5306330989819052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1:52" x14ac:dyDescent="0.2">
      <c r="A140" s="8">
        <v>4.9698000000000002</v>
      </c>
      <c r="C140" s="8">
        <f t="shared" si="4"/>
        <v>5.4894156558506673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1:52" x14ac:dyDescent="0.2">
      <c r="A141" s="8">
        <v>5.0199999999999996</v>
      </c>
      <c r="C141" s="8">
        <f t="shared" si="4"/>
        <v>5.4480622556304583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1:52" x14ac:dyDescent="0.2">
      <c r="A142" s="8">
        <v>5.0701999999999998</v>
      </c>
      <c r="C142" s="8">
        <f t="shared" si="4"/>
        <v>5.4065848419821974</v>
      </c>
    </row>
    <row r="143" spans="1:52" x14ac:dyDescent="0.2">
      <c r="A143" s="8">
        <v>5.1204000000000001</v>
      </c>
      <c r="C143" s="8">
        <f t="shared" si="4"/>
        <v>5.3649964164628878</v>
      </c>
    </row>
    <row r="144" spans="1:52" x14ac:dyDescent="0.2">
      <c r="A144" s="8">
        <v>5.1706000000000003</v>
      </c>
      <c r="C144" s="8">
        <f t="shared" si="4"/>
        <v>5.3233111351091722</v>
      </c>
    </row>
    <row r="145" spans="1:3" x14ac:dyDescent="0.2">
      <c r="A145" s="8">
        <v>5.2207999999999997</v>
      </c>
      <c r="C145" s="8">
        <f t="shared" si="4"/>
        <v>5.2815444109732894</v>
      </c>
    </row>
    <row r="146" spans="1:3" x14ac:dyDescent="0.2">
      <c r="A146" s="8">
        <v>5.2709999999999999</v>
      </c>
      <c r="C146" s="8">
        <f t="shared" si="4"/>
        <v>5.2397130222876127</v>
      </c>
    </row>
    <row r="147" spans="1:3" x14ac:dyDescent="0.2">
      <c r="A147" s="8">
        <v>5.3212000000000002</v>
      </c>
      <c r="C147" s="8">
        <f t="shared" si="4"/>
        <v>5.1978352257113736</v>
      </c>
    </row>
    <row r="148" spans="1:3" x14ac:dyDescent="0.2">
      <c r="A148" s="8">
        <v>5.3714000000000004</v>
      </c>
      <c r="C148" s="8">
        <f t="shared" si="4"/>
        <v>5.1559308738386038</v>
      </c>
    </row>
    <row r="149" spans="1:3" x14ac:dyDescent="0.2">
      <c r="A149" s="8">
        <v>5.4215999999999998</v>
      </c>
      <c r="C149" s="8">
        <f t="shared" si="4"/>
        <v>5.1140215358133956</v>
      </c>
    </row>
    <row r="150" spans="1:3" x14ac:dyDescent="0.2">
      <c r="A150" s="8">
        <v>5.4718</v>
      </c>
      <c r="C150" s="8">
        <f t="shared" si="4"/>
        <v>5.0721306195009266</v>
      </c>
    </row>
    <row r="151" spans="1:3" x14ac:dyDescent="0.2">
      <c r="A151" s="8">
        <v>5.5220000000000002</v>
      </c>
      <c r="C151" s="8">
        <f t="shared" si="4"/>
        <v>5.0302834931957703</v>
      </c>
    </row>
    <row r="152" spans="1:3" x14ac:dyDescent="0.2">
      <c r="A152" s="8">
        <v>5.5721999999999996</v>
      </c>
      <c r="C152" s="8">
        <f t="shared" si="4"/>
        <v>4.9885076043100254</v>
      </c>
    </row>
    <row r="153" spans="1:3" x14ac:dyDescent="0.2">
      <c r="A153" s="8">
        <v>5.6223999999999998</v>
      </c>
      <c r="C153" s="8">
        <f t="shared" si="4"/>
        <v>4.946832591873954</v>
      </c>
    </row>
    <row r="154" spans="1:3" x14ac:dyDescent="0.2">
      <c r="A154" s="8">
        <v>5.6726000000000001</v>
      </c>
      <c r="C154" s="8">
        <f t="shared" si="4"/>
        <v>4.9052903890065327</v>
      </c>
    </row>
    <row r="155" spans="1:3" x14ac:dyDescent="0.2">
      <c r="A155" s="8">
        <v>5.7228000000000003</v>
      </c>
      <c r="C155" s="8">
        <f t="shared" si="4"/>
        <v>4.8639153107854645</v>
      </c>
    </row>
    <row r="156" spans="1:3" x14ac:dyDescent="0.2">
      <c r="A156" s="8">
        <v>5.7729999999999997</v>
      </c>
      <c r="C156" s="8">
        <f t="shared" si="4"/>
        <v>4.8227441221868013</v>
      </c>
    </row>
    <row r="157" spans="1:3" x14ac:dyDescent="0.2">
      <c r="A157" s="8">
        <v>5.8231999999999999</v>
      </c>
      <c r="C157" s="8">
        <f t="shared" si="4"/>
        <v>4.7818160800054024</v>
      </c>
    </row>
    <row r="158" spans="1:3" x14ac:dyDescent="0.2">
      <c r="A158" s="8">
        <v>5.8734000000000002</v>
      </c>
      <c r="C158" s="8">
        <f t="shared" si="4"/>
        <v>4.7411729419539235</v>
      </c>
    </row>
    <row r="159" spans="1:3" x14ac:dyDescent="0.2">
      <c r="A159" s="8">
        <v>5.9236000000000004</v>
      </c>
      <c r="C159" s="8">
        <f t="shared" si="4"/>
        <v>4.7008589355286148</v>
      </c>
    </row>
    <row r="160" spans="1:3" x14ac:dyDescent="0.2">
      <c r="A160" s="8">
        <v>5.9737999999999998</v>
      </c>
      <c r="C160" s="8">
        <f t="shared" si="4"/>
        <v>4.6609206787991946</v>
      </c>
    </row>
    <row r="161" spans="1:3" x14ac:dyDescent="0.2">
      <c r="A161" s="8">
        <v>6.024</v>
      </c>
      <c r="C161" s="8">
        <f t="shared" si="4"/>
        <v>4.6214070451152178</v>
      </c>
    </row>
    <row r="162" spans="1:3" x14ac:dyDescent="0.2">
      <c r="A162" s="8">
        <v>6.0742000000000003</v>
      </c>
      <c r="C162" s="8">
        <f t="shared" si="4"/>
        <v>4.5823689639218461</v>
      </c>
    </row>
    <row r="163" spans="1:3" x14ac:dyDescent="0.2">
      <c r="A163" s="8">
        <v>6.1243999999999996</v>
      </c>
      <c r="C163" s="8">
        <f t="shared" si="4"/>
        <v>4.5438591505486352</v>
      </c>
    </row>
    <row r="164" spans="1:3" x14ac:dyDescent="0.2">
      <c r="A164" s="8">
        <v>6.1745999999999999</v>
      </c>
      <c r="C164" s="8">
        <f t="shared" si="4"/>
        <v>4.5059317590766712</v>
      </c>
    </row>
    <row r="165" spans="1:3" x14ac:dyDescent="0.2">
      <c r="A165" s="8">
        <v>6.2248000000000001</v>
      </c>
      <c r="C165" s="8">
        <f t="shared" si="4"/>
        <v>4.4686419542877367</v>
      </c>
    </row>
    <row r="166" spans="1:3" x14ac:dyDescent="0.2">
      <c r="A166" s="8">
        <v>6.2750000000000004</v>
      </c>
      <c r="C166" s="8">
        <f t="shared" si="4"/>
        <v>4.4320454013074508</v>
      </c>
    </row>
    <row r="167" spans="1:3" x14ac:dyDescent="0.2">
      <c r="A167" s="8">
        <v>6.3251999999999997</v>
      </c>
      <c r="C167" s="8">
        <f t="shared" si="4"/>
        <v>4.3961976748768938</v>
      </c>
    </row>
    <row r="168" spans="1:3" x14ac:dyDescent="0.2">
      <c r="A168" s="8">
        <v>6.3754</v>
      </c>
      <c r="C168" s="8">
        <f t="shared" si="4"/>
        <v>4.3611535941610784</v>
      </c>
    </row>
    <row r="169" spans="1:3" x14ac:dyDescent="0.2">
      <c r="A169" s="8">
        <v>6.4256000000000002</v>
      </c>
      <c r="C169" s="8">
        <f t="shared" si="4"/>
        <v>4.3269664934822298</v>
      </c>
    </row>
    <row r="170" spans="1:3" x14ac:dyDescent="0.2">
      <c r="A170" s="8">
        <v>6.4757999999999996</v>
      </c>
      <c r="C170" s="8">
        <f t="shared" si="4"/>
        <v>4.2936874441154256</v>
      </c>
    </row>
    <row r="171" spans="1:3" x14ac:dyDescent="0.2">
      <c r="A171" s="8">
        <v>6.5259999999999998</v>
      </c>
      <c r="C171" s="8">
        <f t="shared" si="4"/>
        <v>4.2613644469792744</v>
      </c>
    </row>
    <row r="172" spans="1:3" x14ac:dyDescent="0.2">
      <c r="A172" s="8">
        <v>6.5762</v>
      </c>
      <c r="C172" s="8">
        <f t="shared" ref="C172:C235" si="5">LOG((10^$G$5)/(1+10^$G$2)*(10^(-1*(A172/$G$3)^$G$4+$G$2)+10^(-1*(A172/$G$6)^$G$4)))</f>
        <v>4.230041620298592</v>
      </c>
    </row>
    <row r="173" spans="1:3" x14ac:dyDescent="0.2">
      <c r="A173" s="8">
        <v>6.6264000000000003</v>
      </c>
      <c r="C173" s="8">
        <f t="shared" si="5"/>
        <v>4.1997584096729259</v>
      </c>
    </row>
    <row r="174" spans="1:3" x14ac:dyDescent="0.2">
      <c r="A174" s="8">
        <v>6.6765999999999996</v>
      </c>
      <c r="C174" s="8">
        <f t="shared" si="5"/>
        <v>4.1705488500242556</v>
      </c>
    </row>
    <row r="175" spans="1:3" x14ac:dyDescent="0.2">
      <c r="A175" s="8">
        <v>6.7267999999999999</v>
      </c>
      <c r="C175" s="8">
        <f t="shared" si="5"/>
        <v>4.1424409092525458</v>
      </c>
    </row>
    <row r="176" spans="1:3" x14ac:dyDescent="0.2">
      <c r="A176" s="8">
        <v>6.7770000000000001</v>
      </c>
      <c r="C176" s="8">
        <f t="shared" si="5"/>
        <v>4.1154559418542966</v>
      </c>
    </row>
    <row r="177" spans="1:3" x14ac:dyDescent="0.2">
      <c r="A177" s="8">
        <v>6.8272000000000004</v>
      </c>
      <c r="C177" s="8">
        <f t="shared" si="5"/>
        <v>4.0896082771855102</v>
      </c>
    </row>
    <row r="178" spans="1:3" x14ac:dyDescent="0.2">
      <c r="A178" s="8">
        <v>6.8773999999999997</v>
      </c>
      <c r="C178" s="8">
        <f t="shared" si="5"/>
        <v>4.0649049616095381</v>
      </c>
    </row>
    <row r="179" spans="1:3" x14ac:dyDescent="0.2">
      <c r="A179" s="8">
        <v>6.9276</v>
      </c>
      <c r="C179" s="8">
        <f t="shared" si="5"/>
        <v>4.0413456668042915</v>
      </c>
    </row>
    <row r="180" spans="1:3" x14ac:dyDescent="0.2">
      <c r="A180" s="8">
        <v>6.9778000000000002</v>
      </c>
      <c r="C180" s="8">
        <f t="shared" si="5"/>
        <v>4.0189227685350835</v>
      </c>
    </row>
    <row r="181" spans="1:3" x14ac:dyDescent="0.2">
      <c r="A181" s="8">
        <v>7.0279999999999996</v>
      </c>
      <c r="C181" s="8">
        <f t="shared" si="5"/>
        <v>3.9976215918752924</v>
      </c>
    </row>
    <row r="182" spans="1:3" x14ac:dyDescent="0.2">
      <c r="A182" s="8">
        <v>7.0781999999999998</v>
      </c>
      <c r="C182" s="8">
        <f t="shared" si="5"/>
        <v>3.9774208108679381</v>
      </c>
    </row>
    <row r="183" spans="1:3" x14ac:dyDescent="0.2">
      <c r="A183" s="8">
        <v>7.1284000000000001</v>
      </c>
      <c r="C183" s="8">
        <f t="shared" si="5"/>
        <v>3.9582929836159311</v>
      </c>
    </row>
    <row r="184" spans="1:3" x14ac:dyDescent="0.2">
      <c r="A184" s="8">
        <v>7.1786000000000003</v>
      </c>
      <c r="C184" s="8">
        <f t="shared" si="5"/>
        <v>3.9402051982949202</v>
      </c>
    </row>
    <row r="185" spans="1:3" x14ac:dyDescent="0.2">
      <c r="A185" s="8">
        <v>7.2287999999999997</v>
      </c>
      <c r="C185" s="8">
        <f t="shared" si="5"/>
        <v>3.9231198019482991</v>
      </c>
    </row>
    <row r="186" spans="1:3" x14ac:dyDescent="0.2">
      <c r="A186" s="8">
        <v>7.2789999999999999</v>
      </c>
      <c r="C186" s="8">
        <f t="shared" si="5"/>
        <v>3.9069951822886559</v>
      </c>
    </row>
    <row r="187" spans="1:3" x14ac:dyDescent="0.2">
      <c r="A187" s="8">
        <v>7.3292000000000002</v>
      </c>
      <c r="C187" s="8">
        <f t="shared" si="5"/>
        <v>3.8917865730280714</v>
      </c>
    </row>
    <row r="188" spans="1:3" x14ac:dyDescent="0.2">
      <c r="A188" s="8">
        <v>7.3794000000000004</v>
      </c>
      <c r="C188" s="8">
        <f t="shared" si="5"/>
        <v>3.8774468552511401</v>
      </c>
    </row>
    <row r="189" spans="1:3" x14ac:dyDescent="0.2">
      <c r="A189" s="8">
        <v>7.4295999999999998</v>
      </c>
      <c r="C189" s="8">
        <f t="shared" si="5"/>
        <v>3.8639273306654998</v>
      </c>
    </row>
    <row r="190" spans="1:3" x14ac:dyDescent="0.2">
      <c r="A190" s="8">
        <v>7.4798</v>
      </c>
      <c r="C190" s="8">
        <f t="shared" si="5"/>
        <v>3.8511784467861001</v>
      </c>
    </row>
    <row r="191" spans="1:3" x14ac:dyDescent="0.2">
      <c r="A191" s="8">
        <v>7.53</v>
      </c>
      <c r="C191" s="8">
        <f t="shared" si="5"/>
        <v>3.8391504587942356</v>
      </c>
    </row>
    <row r="192" spans="1:3" x14ac:dyDescent="0.2">
      <c r="A192" s="8">
        <v>7.5801999999999996</v>
      </c>
      <c r="C192" s="8">
        <f t="shared" si="5"/>
        <v>3.8277940175625931</v>
      </c>
    </row>
    <row r="193" spans="1:3" x14ac:dyDescent="0.2">
      <c r="A193" s="8">
        <v>7.6303999999999998</v>
      </c>
      <c r="C193" s="8">
        <f t="shared" si="5"/>
        <v>3.8170606778261904</v>
      </c>
    </row>
    <row r="194" spans="1:3" x14ac:dyDescent="0.2">
      <c r="A194" s="8">
        <v>7.6806000000000001</v>
      </c>
      <c r="C194" s="8">
        <f t="shared" si="5"/>
        <v>3.8069033244676245</v>
      </c>
    </row>
    <row r="195" spans="1:3" x14ac:dyDescent="0.2">
      <c r="A195" s="8">
        <v>7.7308000000000003</v>
      </c>
      <c r="C195" s="8">
        <f t="shared" si="5"/>
        <v>3.7972765182254333</v>
      </c>
    </row>
    <row r="196" spans="1:3" x14ac:dyDescent="0.2">
      <c r="A196" s="8">
        <v>7.7809999999999997</v>
      </c>
      <c r="C196" s="8">
        <f t="shared" si="5"/>
        <v>3.7881367647613184</v>
      </c>
    </row>
    <row r="197" spans="1:3" x14ac:dyDescent="0.2">
      <c r="A197" s="8">
        <v>7.8311999999999999</v>
      </c>
      <c r="C197" s="8">
        <f t="shared" si="5"/>
        <v>3.7794427129380161</v>
      </c>
    </row>
    <row r="198" spans="1:3" x14ac:dyDescent="0.2">
      <c r="A198" s="8">
        <v>7.8814000000000002</v>
      </c>
      <c r="C198" s="8">
        <f t="shared" si="5"/>
        <v>3.7711552894170657</v>
      </c>
    </row>
    <row r="199" spans="1:3" x14ac:dyDescent="0.2">
      <c r="A199" s="8">
        <v>7.9316000000000004</v>
      </c>
      <c r="C199" s="8">
        <f t="shared" si="5"/>
        <v>3.7632377773692354</v>
      </c>
    </row>
    <row r="200" spans="1:3" x14ac:dyDescent="0.2">
      <c r="A200" s="8">
        <v>7.9817999999999998</v>
      </c>
      <c r="C200" s="8">
        <f t="shared" si="5"/>
        <v>3.7556558473008139</v>
      </c>
    </row>
    <row r="201" spans="1:3" x14ac:dyDescent="0.2">
      <c r="A201" s="8">
        <v>8.032</v>
      </c>
      <c r="C201" s="8">
        <f t="shared" si="5"/>
        <v>3.7483775478410255</v>
      </c>
    </row>
    <row r="202" spans="1:3" x14ac:dyDescent="0.2">
      <c r="A202" s="8">
        <v>8.0822000000000003</v>
      </c>
      <c r="C202" s="8">
        <f t="shared" si="5"/>
        <v>3.7413732639090198</v>
      </c>
    </row>
    <row r="203" spans="1:3" x14ac:dyDescent="0.2">
      <c r="A203" s="8">
        <v>8.1324000000000005</v>
      </c>
      <c r="C203" s="8">
        <f t="shared" si="5"/>
        <v>3.734615649071555</v>
      </c>
    </row>
    <row r="204" spans="1:3" x14ac:dyDescent="0.2">
      <c r="A204" s="8">
        <v>8.1826000000000008</v>
      </c>
      <c r="C204" s="8">
        <f t="shared" si="5"/>
        <v>3.7280795381890752</v>
      </c>
    </row>
    <row r="205" spans="1:3" x14ac:dyDescent="0.2">
      <c r="A205" s="8">
        <v>8.2327999999999992</v>
      </c>
      <c r="C205" s="8">
        <f t="shared" si="5"/>
        <v>3.7217418456878395</v>
      </c>
    </row>
    <row r="206" spans="1:3" x14ac:dyDescent="0.2">
      <c r="A206" s="8">
        <v>8.2829999999999995</v>
      </c>
      <c r="C206" s="8">
        <f t="shared" si="5"/>
        <v>3.7155814540342829</v>
      </c>
    </row>
    <row r="207" spans="1:3" x14ac:dyDescent="0.2">
      <c r="A207" s="8">
        <v>8.3331999999999997</v>
      </c>
      <c r="C207" s="8">
        <f t="shared" si="5"/>
        <v>3.7095790962572313</v>
      </c>
    </row>
    <row r="208" spans="1:3" x14ac:dyDescent="0.2">
      <c r="A208" s="8">
        <v>8.3834</v>
      </c>
      <c r="C208" s="8">
        <f t="shared" si="5"/>
        <v>3.7037172356854775</v>
      </c>
    </row>
    <row r="209" spans="1:3" x14ac:dyDescent="0.2">
      <c r="A209" s="8">
        <v>8.4336000000000002</v>
      </c>
      <c r="C209" s="8">
        <f t="shared" si="5"/>
        <v>3.6979799454553022</v>
      </c>
    </row>
    <row r="210" spans="1:3" x14ac:dyDescent="0.2">
      <c r="A210" s="8">
        <v>8.4838000000000005</v>
      </c>
      <c r="C210" s="8">
        <f t="shared" si="5"/>
        <v>3.6923527898007875</v>
      </c>
    </row>
    <row r="211" spans="1:3" x14ac:dyDescent="0.2">
      <c r="A211" s="8">
        <v>8.5340000000000007</v>
      </c>
      <c r="C211" s="8">
        <f t="shared" si="5"/>
        <v>3.6868227086701975</v>
      </c>
    </row>
    <row r="212" spans="1:3" x14ac:dyDescent="0.2">
      <c r="A212" s="8">
        <v>8.5841999999999992</v>
      </c>
      <c r="C212" s="8">
        <f t="shared" si="5"/>
        <v>3.6813779068118229</v>
      </c>
    </row>
    <row r="213" spans="1:3" x14ac:dyDescent="0.2">
      <c r="A213" s="8">
        <v>8.6343999999999994</v>
      </c>
      <c r="C213" s="8">
        <f t="shared" si="5"/>
        <v>3.6760077481377844</v>
      </c>
    </row>
    <row r="214" spans="1:3" x14ac:dyDescent="0.2">
      <c r="A214" s="8">
        <v>8.6845999999999997</v>
      </c>
      <c r="C214" s="8">
        <f t="shared" si="5"/>
        <v>3.6707026558982432</v>
      </c>
    </row>
    <row r="215" spans="1:3" x14ac:dyDescent="0.2">
      <c r="A215" s="8">
        <v>8.7347999999999999</v>
      </c>
      <c r="C215" s="8">
        <f t="shared" si="5"/>
        <v>3.6654540189747036</v>
      </c>
    </row>
    <row r="216" spans="1:3" x14ac:dyDescent="0.2">
      <c r="A216" s="8">
        <v>8.7850000000000001</v>
      </c>
      <c r="C216" s="8">
        <f t="shared" si="5"/>
        <v>3.6602541044227639</v>
      </c>
    </row>
    <row r="217" spans="1:3" x14ac:dyDescent="0.2">
      <c r="A217" s="8">
        <v>8.8352000000000004</v>
      </c>
      <c r="C217" s="8">
        <f t="shared" si="5"/>
        <v>3.6550959762552995</v>
      </c>
    </row>
    <row r="218" spans="1:3" x14ac:dyDescent="0.2">
      <c r="A218" s="8">
        <v>8.8854000000000006</v>
      </c>
      <c r="C218" s="8">
        <f t="shared" si="5"/>
        <v>3.6499734203505527</v>
      </c>
    </row>
    <row r="219" spans="1:3" x14ac:dyDescent="0.2">
      <c r="A219" s="8">
        <v>8.9356000000000009</v>
      </c>
      <c r="C219" s="8">
        <f t="shared" si="5"/>
        <v>3.644880875290458</v>
      </c>
    </row>
    <row r="220" spans="1:3" x14ac:dyDescent="0.2">
      <c r="A220" s="8">
        <v>8.9857999999999993</v>
      </c>
      <c r="C220" s="8">
        <f t="shared" si="5"/>
        <v>3.6398133688778498</v>
      </c>
    </row>
    <row r="221" spans="1:3" x14ac:dyDescent="0.2">
      <c r="A221" s="8">
        <v>9.0359999999999996</v>
      </c>
      <c r="C221" s="8">
        <f t="shared" si="5"/>
        <v>3.6347664600427909</v>
      </c>
    </row>
    <row r="222" spans="1:3" x14ac:dyDescent="0.2">
      <c r="A222" s="8">
        <v>9.0861999999999998</v>
      </c>
      <c r="C222" s="8">
        <f t="shared" si="5"/>
        <v>3.6297361858244055</v>
      </c>
    </row>
    <row r="223" spans="1:3" x14ac:dyDescent="0.2">
      <c r="A223" s="8">
        <v>9.1364000000000001</v>
      </c>
      <c r="C223" s="8">
        <f t="shared" si="5"/>
        <v>3.6247190131022777</v>
      </c>
    </row>
    <row r="224" spans="1:3" x14ac:dyDescent="0.2">
      <c r="A224" s="8">
        <v>9.1866000000000003</v>
      </c>
      <c r="C224" s="8">
        <f t="shared" si="5"/>
        <v>3.6197117947480746</v>
      </c>
    </row>
    <row r="225" spans="1:3" x14ac:dyDescent="0.2">
      <c r="A225" s="8">
        <v>9.2368000000000006</v>
      </c>
      <c r="C225" s="8">
        <f t="shared" si="5"/>
        <v>3.6147117298714444</v>
      </c>
    </row>
    <row r="226" spans="1:3" x14ac:dyDescent="0.2">
      <c r="A226" s="8">
        <v>9.2870000000000008</v>
      </c>
      <c r="C226" s="8">
        <f t="shared" si="5"/>
        <v>3.6097163278426816</v>
      </c>
    </row>
    <row r="227" spans="1:3" x14ac:dyDescent="0.2">
      <c r="A227" s="8">
        <v>9.3371999999999993</v>
      </c>
      <c r="C227" s="8">
        <f t="shared" si="5"/>
        <v>3.6047233757867252</v>
      </c>
    </row>
    <row r="228" spans="1:3" x14ac:dyDescent="0.2">
      <c r="A228" s="8">
        <v>9.3873999999999995</v>
      </c>
      <c r="C228" s="8">
        <f t="shared" si="5"/>
        <v>3.5997309092576164</v>
      </c>
    </row>
    <row r="229" spans="1:3" x14ac:dyDescent="0.2">
      <c r="A229" s="8">
        <v>9.4375999999999998</v>
      </c>
      <c r="C229" s="8">
        <f t="shared" si="5"/>
        <v>3.5947371858187216</v>
      </c>
    </row>
    <row r="230" spans="1:3" x14ac:dyDescent="0.2">
      <c r="A230" s="8">
        <v>9.4878</v>
      </c>
      <c r="C230" s="8">
        <f t="shared" si="5"/>
        <v>3.5897406612710916</v>
      </c>
    </row>
    <row r="231" spans="1:3" x14ac:dyDescent="0.2">
      <c r="A231" s="8">
        <v>9.5380000000000003</v>
      </c>
      <c r="C231" s="8">
        <f t="shared" si="5"/>
        <v>3.5847399682897292</v>
      </c>
    </row>
    <row r="232" spans="1:3" x14ac:dyDescent="0.2">
      <c r="A232" s="8">
        <v>9.5882000000000005</v>
      </c>
      <c r="C232" s="8">
        <f t="shared" si="5"/>
        <v>3.5797338972449193</v>
      </c>
    </row>
    <row r="233" spans="1:3" x14ac:dyDescent="0.2">
      <c r="A233" s="8">
        <v>9.6384000000000007</v>
      </c>
      <c r="C233" s="8">
        <f t="shared" si="5"/>
        <v>3.5747213790027579</v>
      </c>
    </row>
    <row r="234" spans="1:3" x14ac:dyDescent="0.2">
      <c r="A234" s="8">
        <v>9.6885999999999992</v>
      </c>
      <c r="C234" s="8">
        <f t="shared" si="5"/>
        <v>3.5697014695154352</v>
      </c>
    </row>
    <row r="235" spans="1:3" x14ac:dyDescent="0.2">
      <c r="A235" s="8">
        <v>9.7387999999999995</v>
      </c>
      <c r="C235" s="8">
        <f t="shared" si="5"/>
        <v>3.5646733360275027</v>
      </c>
    </row>
    <row r="236" spans="1:3" x14ac:dyDescent="0.2">
      <c r="A236" s="8">
        <v>9.7889999999999997</v>
      </c>
      <c r="C236" s="8">
        <f t="shared" ref="C236:C241" si="6">LOG((10^$G$5)/(1+10^$G$2)*(10^(-1*(A236/$G$3)^$G$4+$G$2)+10^(-1*(A236/$G$6)^$G$4)))</f>
        <v>3.5596362447391945</v>
      </c>
    </row>
    <row r="237" spans="1:3" x14ac:dyDescent="0.2">
      <c r="A237" s="8">
        <v>9.8391999999999999</v>
      </c>
      <c r="C237" s="8">
        <f t="shared" si="6"/>
        <v>3.554589549781821</v>
      </c>
    </row>
    <row r="238" spans="1:3" x14ac:dyDescent="0.2">
      <c r="A238" s="8">
        <v>9.8894000000000002</v>
      </c>
      <c r="C238" s="8">
        <f t="shared" si="6"/>
        <v>3.5495326833732745</v>
      </c>
    </row>
    <row r="239" spans="1:3" x14ac:dyDescent="0.2">
      <c r="A239" s="8">
        <v>9.9396000000000004</v>
      </c>
      <c r="C239" s="8">
        <f t="shared" si="6"/>
        <v>3.5444651470337938</v>
      </c>
    </row>
    <row r="240" spans="1:3" x14ac:dyDescent="0.2">
      <c r="A240" s="8">
        <v>9.9898000000000007</v>
      </c>
      <c r="C240" s="8">
        <f t="shared" si="6"/>
        <v>3.5393865037533212</v>
      </c>
    </row>
    <row r="241" spans="1:3" x14ac:dyDescent="0.2">
      <c r="A241" s="8">
        <v>10.039999999999999</v>
      </c>
      <c r="C241" s="8">
        <f t="shared" si="6"/>
        <v>3.5342963710121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90" zoomScaleNormal="90" workbookViewId="0"/>
  </sheetViews>
  <sheetFormatPr defaultRowHeight="12.75" x14ac:dyDescent="0.2"/>
  <cols>
    <col min="1" max="1" width="10.42578125" style="20" bestFit="1" customWidth="1"/>
    <col min="2" max="3" width="9.140625" style="8"/>
    <col min="4" max="5" width="9.28515625" style="6" bestFit="1" customWidth="1"/>
    <col min="6" max="6" width="9.140625" style="6"/>
    <col min="7" max="8" width="9.28515625" style="6" bestFit="1" customWidth="1"/>
    <col min="9" max="12" width="9.140625" style="6"/>
    <col min="13" max="16384" width="9.140625" style="1"/>
  </cols>
  <sheetData>
    <row r="1" spans="1:8" x14ac:dyDescent="0.2">
      <c r="A1" s="20" t="s">
        <v>11</v>
      </c>
      <c r="B1" s="8" t="s">
        <v>0</v>
      </c>
      <c r="C1" s="8" t="s">
        <v>1</v>
      </c>
      <c r="D1" s="6" t="s">
        <v>2</v>
      </c>
      <c r="E1" s="6" t="s">
        <v>10</v>
      </c>
    </row>
    <row r="2" spans="1:8" x14ac:dyDescent="0.2">
      <c r="A2" s="20">
        <v>12610</v>
      </c>
      <c r="B2" s="8" t="s">
        <v>3</v>
      </c>
      <c r="C2" s="8" t="s">
        <v>4</v>
      </c>
      <c r="D2" s="6">
        <v>0</v>
      </c>
      <c r="E2" s="6">
        <v>8.1553000000000004</v>
      </c>
      <c r="G2" s="6">
        <v>0</v>
      </c>
      <c r="H2" s="6">
        <v>8.1553000000000004</v>
      </c>
    </row>
    <row r="3" spans="1:8" x14ac:dyDescent="0.2">
      <c r="A3" s="20">
        <v>12610</v>
      </c>
      <c r="B3" s="8" t="s">
        <v>3</v>
      </c>
      <c r="C3" s="8" t="s">
        <v>4</v>
      </c>
      <c r="D3" s="6">
        <v>2</v>
      </c>
      <c r="E3" s="6">
        <v>7.6989999999999998</v>
      </c>
      <c r="G3" s="6">
        <v>2</v>
      </c>
      <c r="H3" s="6">
        <v>7.6989999999999998</v>
      </c>
    </row>
    <row r="4" spans="1:8" x14ac:dyDescent="0.2">
      <c r="A4" s="20">
        <v>12610</v>
      </c>
      <c r="B4" s="8" t="s">
        <v>3</v>
      </c>
      <c r="C4" s="8" t="s">
        <v>4</v>
      </c>
      <c r="D4" s="6">
        <v>4</v>
      </c>
      <c r="E4" s="6">
        <v>6.6334999999999997</v>
      </c>
      <c r="G4" s="6">
        <v>4</v>
      </c>
      <c r="H4" s="6">
        <v>6.6334999999999997</v>
      </c>
    </row>
    <row r="5" spans="1:8" x14ac:dyDescent="0.2">
      <c r="A5" s="20">
        <v>12610</v>
      </c>
      <c r="B5" s="8" t="s">
        <v>3</v>
      </c>
      <c r="C5" s="8" t="s">
        <v>4</v>
      </c>
      <c r="D5" s="6">
        <v>6</v>
      </c>
      <c r="E5" s="6">
        <v>5.3616999999999999</v>
      </c>
      <c r="G5" s="6">
        <v>6</v>
      </c>
      <c r="H5" s="6">
        <v>5.3616999999999999</v>
      </c>
    </row>
    <row r="6" spans="1:8" x14ac:dyDescent="0.2">
      <c r="A6" s="20">
        <v>12610</v>
      </c>
      <c r="B6" s="8" t="s">
        <v>3</v>
      </c>
      <c r="C6" s="8" t="s">
        <v>4</v>
      </c>
      <c r="D6" s="6">
        <v>8</v>
      </c>
      <c r="E6" s="6">
        <v>3.8260999999999998</v>
      </c>
      <c r="G6" s="6">
        <v>8</v>
      </c>
      <c r="H6" s="6">
        <v>3.8260999999999998</v>
      </c>
    </row>
    <row r="7" spans="1:8" x14ac:dyDescent="0.2">
      <c r="A7" s="20">
        <v>12610</v>
      </c>
      <c r="B7" s="8" t="s">
        <v>3</v>
      </c>
      <c r="C7" s="8" t="s">
        <v>4</v>
      </c>
      <c r="D7" s="6">
        <v>10</v>
      </c>
      <c r="E7" s="6">
        <v>2.8451</v>
      </c>
      <c r="G7" s="6">
        <v>10</v>
      </c>
      <c r="H7" s="6">
        <v>2.8451</v>
      </c>
    </row>
    <row r="8" spans="1:8" x14ac:dyDescent="0.2">
      <c r="A8" s="20">
        <v>12610</v>
      </c>
      <c r="B8" s="8" t="s">
        <v>5</v>
      </c>
      <c r="C8" s="8" t="s">
        <v>4</v>
      </c>
      <c r="D8" s="6">
        <v>0</v>
      </c>
      <c r="E8" s="6">
        <v>8.1672999999999991</v>
      </c>
      <c r="G8" s="6">
        <v>1E-3</v>
      </c>
      <c r="H8" s="6">
        <v>8.1672999999999991</v>
      </c>
    </row>
    <row r="9" spans="1:8" x14ac:dyDescent="0.2">
      <c r="A9" s="20">
        <v>12610</v>
      </c>
      <c r="B9" s="8" t="s">
        <v>5</v>
      </c>
      <c r="C9" s="8" t="s">
        <v>4</v>
      </c>
      <c r="D9" s="6">
        <v>2</v>
      </c>
      <c r="E9" s="6">
        <v>7.5682</v>
      </c>
      <c r="G9" s="6">
        <v>2.0009999999999999</v>
      </c>
      <c r="H9" s="6">
        <v>7.5682</v>
      </c>
    </row>
    <row r="10" spans="1:8" x14ac:dyDescent="0.2">
      <c r="A10" s="20">
        <v>12610</v>
      </c>
      <c r="B10" s="8" t="s">
        <v>5</v>
      </c>
      <c r="C10" s="8" t="s">
        <v>4</v>
      </c>
      <c r="D10" s="6">
        <v>4</v>
      </c>
      <c r="E10" s="6">
        <v>6.2226999999999997</v>
      </c>
      <c r="G10" s="6">
        <v>4.0010000000000003</v>
      </c>
      <c r="H10" s="6">
        <v>6.2226999999999997</v>
      </c>
    </row>
    <row r="11" spans="1:8" x14ac:dyDescent="0.2">
      <c r="A11" s="20">
        <v>12610</v>
      </c>
      <c r="B11" s="8" t="s">
        <v>5</v>
      </c>
      <c r="C11" s="8" t="s">
        <v>4</v>
      </c>
      <c r="D11" s="6">
        <v>6</v>
      </c>
      <c r="E11" s="6">
        <v>4.1139000000000001</v>
      </c>
      <c r="G11" s="6">
        <v>6.0010000000000003</v>
      </c>
      <c r="H11" s="6">
        <v>4.1139000000000001</v>
      </c>
    </row>
    <row r="12" spans="1:8" x14ac:dyDescent="0.2">
      <c r="A12" s="20">
        <v>12610</v>
      </c>
      <c r="B12" s="8" t="s">
        <v>5</v>
      </c>
      <c r="C12" s="8" t="s">
        <v>4</v>
      </c>
      <c r="D12" s="6">
        <v>8</v>
      </c>
      <c r="E12" s="6">
        <v>4.0293999999999999</v>
      </c>
      <c r="G12" s="6">
        <v>8.0009999999999994</v>
      </c>
      <c r="H12" s="6">
        <v>4.0293999999999999</v>
      </c>
    </row>
    <row r="13" spans="1:8" x14ac:dyDescent="0.2">
      <c r="A13" s="20">
        <v>12610</v>
      </c>
      <c r="B13" s="8" t="s">
        <v>5</v>
      </c>
      <c r="C13" s="8" t="s">
        <v>4</v>
      </c>
      <c r="D13" s="6">
        <v>10</v>
      </c>
      <c r="E13" s="6">
        <v>3.6021000000000001</v>
      </c>
      <c r="G13" s="6">
        <v>10.000999999999999</v>
      </c>
      <c r="H13" s="6">
        <v>3.6021000000000001</v>
      </c>
    </row>
    <row r="14" spans="1:8" x14ac:dyDescent="0.2">
      <c r="A14" s="20">
        <v>12610</v>
      </c>
      <c r="B14" s="8" t="s">
        <v>6</v>
      </c>
      <c r="C14" s="8" t="s">
        <v>4</v>
      </c>
      <c r="D14" s="6">
        <v>0</v>
      </c>
      <c r="E14" s="6">
        <v>8.1461000000000006</v>
      </c>
      <c r="G14" s="6">
        <v>1.5E-3</v>
      </c>
      <c r="H14" s="6">
        <v>8.1461000000000006</v>
      </c>
    </row>
    <row r="15" spans="1:8" x14ac:dyDescent="0.2">
      <c r="A15" s="20">
        <v>12610</v>
      </c>
      <c r="B15" s="8" t="s">
        <v>6</v>
      </c>
      <c r="C15" s="8" t="s">
        <v>4</v>
      </c>
      <c r="D15" s="6">
        <v>2</v>
      </c>
      <c r="E15" s="6">
        <v>7.3221999999999996</v>
      </c>
      <c r="G15" s="6">
        <v>2.0015000000000001</v>
      </c>
      <c r="H15" s="6">
        <v>7.3221999999999996</v>
      </c>
    </row>
    <row r="16" spans="1:8" x14ac:dyDescent="0.2">
      <c r="A16" s="20">
        <v>12610</v>
      </c>
      <c r="B16" s="8" t="s">
        <v>6</v>
      </c>
      <c r="C16" s="8" t="s">
        <v>4</v>
      </c>
      <c r="D16" s="6">
        <v>4</v>
      </c>
      <c r="E16" s="6">
        <v>6.5185000000000004</v>
      </c>
      <c r="G16" s="6">
        <v>4.0015000000000001</v>
      </c>
      <c r="H16" s="6">
        <v>6.5185000000000004</v>
      </c>
    </row>
    <row r="17" spans="1:8" x14ac:dyDescent="0.2">
      <c r="A17" s="20">
        <v>12610</v>
      </c>
      <c r="B17" s="8" t="s">
        <v>6</v>
      </c>
      <c r="C17" s="8" t="s">
        <v>4</v>
      </c>
      <c r="D17" s="6">
        <v>6</v>
      </c>
      <c r="E17" s="6">
        <v>5.0792000000000002</v>
      </c>
      <c r="G17" s="6">
        <v>6.0015000000000001</v>
      </c>
      <c r="H17" s="6">
        <v>5.0792000000000002</v>
      </c>
    </row>
    <row r="18" spans="1:8" x14ac:dyDescent="0.2">
      <c r="A18" s="20">
        <v>12610</v>
      </c>
      <c r="B18" s="8" t="s">
        <v>6</v>
      </c>
      <c r="C18" s="8" t="s">
        <v>4</v>
      </c>
      <c r="D18" s="6">
        <v>8</v>
      </c>
      <c r="E18" s="6">
        <v>3.9394999999999998</v>
      </c>
      <c r="G18" s="6">
        <v>8.0015000000000001</v>
      </c>
      <c r="H18" s="6">
        <v>3.9394999999999998</v>
      </c>
    </row>
    <row r="19" spans="1:8" x14ac:dyDescent="0.2">
      <c r="A19" s="20">
        <v>12610</v>
      </c>
      <c r="B19" s="8" t="s">
        <v>6</v>
      </c>
      <c r="C19" s="8" t="s">
        <v>4</v>
      </c>
      <c r="D19" s="6">
        <v>10</v>
      </c>
      <c r="E19" s="6">
        <v>4.6721000000000004</v>
      </c>
      <c r="G19" s="6">
        <v>10.0015</v>
      </c>
      <c r="H19" s="6">
        <v>4.6721000000000004</v>
      </c>
    </row>
    <row r="20" spans="1:8" x14ac:dyDescent="0.2">
      <c r="A20" s="20">
        <v>12610</v>
      </c>
      <c r="B20" s="8" t="s">
        <v>7</v>
      </c>
      <c r="C20" s="8" t="s">
        <v>4</v>
      </c>
      <c r="D20" s="6">
        <v>0</v>
      </c>
      <c r="E20" s="6">
        <v>8.0294000000000008</v>
      </c>
      <c r="G20" s="6">
        <v>1.6000000000000001E-3</v>
      </c>
      <c r="H20" s="6">
        <v>8.0294000000000008</v>
      </c>
    </row>
    <row r="21" spans="1:8" x14ac:dyDescent="0.2">
      <c r="A21" s="20">
        <v>12610</v>
      </c>
      <c r="B21" s="8" t="s">
        <v>7</v>
      </c>
      <c r="C21" s="8" t="s">
        <v>4</v>
      </c>
      <c r="D21" s="6">
        <v>2</v>
      </c>
      <c r="E21" s="6">
        <v>7.6334999999999997</v>
      </c>
      <c r="G21" s="6">
        <v>2.0015999999999998</v>
      </c>
      <c r="H21" s="6">
        <v>7.6334999999999997</v>
      </c>
    </row>
    <row r="22" spans="1:8" x14ac:dyDescent="0.2">
      <c r="A22" s="20">
        <v>12610</v>
      </c>
      <c r="B22" s="8" t="s">
        <v>7</v>
      </c>
      <c r="C22" s="8" t="s">
        <v>4</v>
      </c>
      <c r="D22" s="6">
        <v>4</v>
      </c>
      <c r="E22" s="6">
        <v>6.2226999999999997</v>
      </c>
      <c r="G22" s="6">
        <v>4.0015999999999998</v>
      </c>
      <c r="H22" s="6">
        <v>6.2226999999999997</v>
      </c>
    </row>
    <row r="23" spans="1:8" x14ac:dyDescent="0.2">
      <c r="A23" s="20">
        <v>12610</v>
      </c>
      <c r="B23" s="8" t="s">
        <v>7</v>
      </c>
      <c r="C23" s="8" t="s">
        <v>4</v>
      </c>
      <c r="D23" s="6">
        <v>6</v>
      </c>
      <c r="E23" s="6">
        <v>4.2855999999999996</v>
      </c>
      <c r="G23" s="6">
        <v>6.0015999999999998</v>
      </c>
      <c r="H23" s="6">
        <v>4.2855999999999996</v>
      </c>
    </row>
    <row r="24" spans="1:8" x14ac:dyDescent="0.2">
      <c r="A24" s="20">
        <v>12610</v>
      </c>
      <c r="B24" s="8" t="s">
        <v>7</v>
      </c>
      <c r="C24" s="8" t="s">
        <v>4</v>
      </c>
      <c r="D24" s="6">
        <v>8</v>
      </c>
      <c r="E24" s="6">
        <v>3.5682</v>
      </c>
      <c r="G24" s="6">
        <v>8.0015999999999998</v>
      </c>
      <c r="H24" s="6">
        <v>3.5682</v>
      </c>
    </row>
    <row r="25" spans="1:8" x14ac:dyDescent="0.2">
      <c r="A25" s="20">
        <v>12610</v>
      </c>
      <c r="B25" s="8" t="s">
        <v>7</v>
      </c>
      <c r="C25" s="8" t="s">
        <v>4</v>
      </c>
      <c r="D25" s="6">
        <v>10</v>
      </c>
      <c r="E25" s="6">
        <v>3.1139000000000001</v>
      </c>
      <c r="G25" s="6">
        <v>10.0016</v>
      </c>
      <c r="H25" s="6">
        <v>3.1139000000000001</v>
      </c>
    </row>
    <row r="26" spans="1:8" x14ac:dyDescent="0.2">
      <c r="A26" s="20">
        <v>12610</v>
      </c>
      <c r="B26" s="8" t="s">
        <v>8</v>
      </c>
      <c r="C26" s="8" t="s">
        <v>4</v>
      </c>
      <c r="D26" s="6">
        <v>0</v>
      </c>
      <c r="E26" s="6">
        <v>8.2041000000000004</v>
      </c>
      <c r="G26" s="6">
        <v>1.7999999999999999E-2</v>
      </c>
      <c r="H26" s="6">
        <v>8.2041000000000004</v>
      </c>
    </row>
    <row r="27" spans="1:8" x14ac:dyDescent="0.2">
      <c r="A27" s="20">
        <v>12610</v>
      </c>
      <c r="B27" s="8" t="s">
        <v>8</v>
      </c>
      <c r="C27" s="8" t="s">
        <v>4</v>
      </c>
      <c r="D27" s="6">
        <v>2</v>
      </c>
      <c r="E27" s="6">
        <v>7.6021000000000001</v>
      </c>
      <c r="G27" s="6">
        <v>2.0179999999999998</v>
      </c>
      <c r="H27" s="6">
        <v>7.6021000000000001</v>
      </c>
    </row>
    <row r="28" spans="1:8" x14ac:dyDescent="0.2">
      <c r="A28" s="20">
        <v>12610</v>
      </c>
      <c r="B28" s="8" t="s">
        <v>8</v>
      </c>
      <c r="C28" s="8" t="s">
        <v>4</v>
      </c>
      <c r="D28" s="6">
        <v>4</v>
      </c>
      <c r="E28" s="6">
        <v>5.9031000000000002</v>
      </c>
      <c r="G28" s="6">
        <v>4.0179999999999998</v>
      </c>
      <c r="H28" s="6">
        <v>5.9031000000000002</v>
      </c>
    </row>
    <row r="29" spans="1:8" x14ac:dyDescent="0.2">
      <c r="A29" s="20">
        <v>12610</v>
      </c>
      <c r="B29" s="8" t="s">
        <v>8</v>
      </c>
      <c r="C29" s="8" t="s">
        <v>4</v>
      </c>
      <c r="D29" s="6">
        <v>6</v>
      </c>
      <c r="E29" s="6">
        <v>4.7558999999999996</v>
      </c>
      <c r="G29" s="6">
        <v>6.0179999999999998</v>
      </c>
      <c r="H29" s="6">
        <v>4.7558999999999996</v>
      </c>
    </row>
    <row r="30" spans="1:8" x14ac:dyDescent="0.2">
      <c r="A30" s="20">
        <v>12610</v>
      </c>
      <c r="B30" s="8" t="s">
        <v>8</v>
      </c>
      <c r="C30" s="8" t="s">
        <v>4</v>
      </c>
      <c r="D30" s="6">
        <v>8</v>
      </c>
      <c r="E30" s="6">
        <v>3.6720999999999999</v>
      </c>
      <c r="G30" s="6">
        <v>8.0180000000000007</v>
      </c>
      <c r="H30" s="6">
        <v>3.6720999999999999</v>
      </c>
    </row>
    <row r="31" spans="1:8" x14ac:dyDescent="0.2">
      <c r="A31" s="20">
        <v>12610</v>
      </c>
      <c r="B31" s="8" t="s">
        <v>8</v>
      </c>
      <c r="C31" s="8" t="s">
        <v>4</v>
      </c>
      <c r="D31" s="6">
        <v>10</v>
      </c>
      <c r="E31" s="6">
        <v>3.5185</v>
      </c>
      <c r="G31" s="6">
        <v>10.018000000000001</v>
      </c>
      <c r="H31" s="6">
        <v>3.5185</v>
      </c>
    </row>
    <row r="32" spans="1:8" x14ac:dyDescent="0.2">
      <c r="A32" s="20">
        <v>12610</v>
      </c>
      <c r="B32" s="8" t="s">
        <v>9</v>
      </c>
      <c r="C32" s="8" t="s">
        <v>4</v>
      </c>
      <c r="D32" s="6">
        <v>0</v>
      </c>
      <c r="E32" s="6">
        <v>8.2041000000000004</v>
      </c>
      <c r="G32" s="6">
        <v>2E-3</v>
      </c>
      <c r="H32" s="6">
        <v>8.2041000000000004</v>
      </c>
    </row>
    <row r="33" spans="1:8" x14ac:dyDescent="0.2">
      <c r="A33" s="20">
        <v>12610</v>
      </c>
      <c r="B33" s="8" t="s">
        <v>9</v>
      </c>
      <c r="C33" s="8" t="s">
        <v>4</v>
      </c>
      <c r="D33" s="6">
        <v>2</v>
      </c>
      <c r="E33" s="6">
        <v>7.2380000000000004</v>
      </c>
      <c r="G33" s="6">
        <v>2.0019999999999998</v>
      </c>
      <c r="H33" s="6">
        <v>7.2380000000000004</v>
      </c>
    </row>
    <row r="34" spans="1:8" x14ac:dyDescent="0.2">
      <c r="A34" s="20">
        <v>12610</v>
      </c>
      <c r="B34" s="8" t="s">
        <v>9</v>
      </c>
      <c r="C34" s="8" t="s">
        <v>4</v>
      </c>
      <c r="D34" s="6">
        <v>4</v>
      </c>
      <c r="E34" s="6">
        <v>5.9867999999999997</v>
      </c>
      <c r="G34" s="6">
        <v>4.0019999999999998</v>
      </c>
      <c r="H34" s="6">
        <v>5.9867999999999997</v>
      </c>
    </row>
    <row r="35" spans="1:8" x14ac:dyDescent="0.2">
      <c r="A35" s="20">
        <v>12610</v>
      </c>
      <c r="B35" s="8" t="s">
        <v>9</v>
      </c>
      <c r="C35" s="8" t="s">
        <v>4</v>
      </c>
      <c r="D35" s="6">
        <v>6</v>
      </c>
      <c r="E35" s="6">
        <v>4.2304000000000004</v>
      </c>
      <c r="G35" s="6">
        <v>6.0019999999999998</v>
      </c>
      <c r="H35" s="6">
        <v>4.2304000000000004</v>
      </c>
    </row>
    <row r="36" spans="1:8" x14ac:dyDescent="0.2">
      <c r="A36" s="20">
        <v>12610</v>
      </c>
      <c r="B36" s="8" t="s">
        <v>9</v>
      </c>
      <c r="C36" s="8" t="s">
        <v>4</v>
      </c>
      <c r="D36" s="6">
        <v>8</v>
      </c>
      <c r="E36" s="6">
        <v>3.4771000000000001</v>
      </c>
      <c r="G36" s="6">
        <v>8.0020000000000007</v>
      </c>
      <c r="H36" s="6">
        <v>3.4771000000000001</v>
      </c>
    </row>
    <row r="37" spans="1:8" x14ac:dyDescent="0.2">
      <c r="A37" s="20">
        <v>12610</v>
      </c>
      <c r="B37" s="8" t="s">
        <v>9</v>
      </c>
      <c r="C37" s="8" t="s">
        <v>4</v>
      </c>
      <c r="D37" s="6">
        <v>10</v>
      </c>
      <c r="E37" s="6">
        <v>3.4771000000000001</v>
      </c>
      <c r="G37" s="6">
        <v>10.002000000000001</v>
      </c>
      <c r="H37" s="6">
        <v>3.4771000000000001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Time-temperature 56C All Data</vt:lpstr>
      <vt:lpstr>11253_Coroller</vt:lpstr>
      <vt:lpstr>11253</vt:lpstr>
      <vt:lpstr>11368_Albert</vt:lpstr>
      <vt:lpstr>11368</vt:lpstr>
      <vt:lpstr>11762_Coroller</vt:lpstr>
      <vt:lpstr>11762</vt:lpstr>
      <vt:lpstr>12610_Coroller</vt:lpstr>
      <vt:lpstr>12610</vt:lpstr>
      <vt:lpstr>12628_Geeraerd_Shoulder_Tail</vt:lpstr>
      <vt:lpstr>12628</vt:lpstr>
      <vt:lpstr>12645_Albert</vt:lpstr>
      <vt:lpstr>12645</vt:lpstr>
      <vt:lpstr>12662_Weibull</vt:lpstr>
      <vt:lpstr>12662</vt:lpstr>
      <vt:lpstr>12720_Albert</vt:lpstr>
      <vt:lpstr>12720</vt:lpstr>
      <vt:lpstr>12745_Weibull</vt:lpstr>
      <vt:lpstr>12745</vt:lpstr>
      <vt:lpstr>12783_Albert</vt:lpstr>
      <vt:lpstr>12783</vt:lpstr>
      <vt:lpstr>13121_Biphasic</vt:lpstr>
      <vt:lpstr>13121</vt:lpstr>
      <vt:lpstr>13126_Coroller</vt:lpstr>
      <vt:lpstr>13126</vt:lpstr>
      <vt:lpstr>13136_Coroller</vt:lpstr>
      <vt:lpstr>13136</vt:lpstr>
      <vt:lpstr>13163_Albert</vt:lpstr>
      <vt:lpstr>13163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Time-temperature Simulations 56C Data</dc:title>
  <dc:creator>Andrew Close</dc:creator>
  <cp:lastModifiedBy>Ginn, Michael</cp:lastModifiedBy>
  <cp:lastPrinted>2013-08-14T13:41:46Z</cp:lastPrinted>
  <dcterms:created xsi:type="dcterms:W3CDTF">2013-06-24T09:52:02Z</dcterms:created>
  <dcterms:modified xsi:type="dcterms:W3CDTF">2016-11-01T18:15:31Z</dcterms:modified>
</cp:coreProperties>
</file>