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inn\Desktop\Campy COMS plans\FS241040\"/>
    </mc:Choice>
  </mc:AlternateContent>
  <bookViews>
    <workbookView xWindow="480" yWindow="240" windowWidth="20730" windowHeight="11760" tabRatio="863"/>
  </bookViews>
  <sheets>
    <sheet name="Time-temperature 64C All Data" sheetId="188" r:id="rId1"/>
    <sheet name="11253_Biphasic" sheetId="343" r:id="rId2"/>
    <sheet name="11253" sheetId="189" r:id="rId3"/>
    <sheet name="11368_Geeraerd_Tail" sheetId="353" r:id="rId4"/>
    <sheet name="11368" sheetId="190" r:id="rId5"/>
    <sheet name="11762_Biphasic" sheetId="326" r:id="rId6"/>
    <sheet name="11762" sheetId="191" r:id="rId7"/>
    <sheet name="12610_Geeraerd_Tail" sheetId="360" r:id="rId8"/>
    <sheet name="12610" sheetId="192" r:id="rId9"/>
    <sheet name="12628_Biphasic" sheetId="314" r:id="rId10"/>
    <sheet name="12628" sheetId="193" r:id="rId11"/>
    <sheet name="12645_Biphasic" sheetId="302" r:id="rId12"/>
    <sheet name="12645" sheetId="194" r:id="rId13"/>
    <sheet name="12662_Biphasic" sheetId="287" r:id="rId14"/>
    <sheet name="12662" sheetId="195" r:id="rId15"/>
    <sheet name="12720_Biphasic" sheetId="277" r:id="rId16"/>
    <sheet name="12720" sheetId="196" r:id="rId17"/>
    <sheet name="12745_Biphasic" sheetId="273" r:id="rId18"/>
    <sheet name="12745" sheetId="197" r:id="rId19"/>
    <sheet name="12783_Biphasic" sheetId="380" r:id="rId20"/>
    <sheet name="12783" sheetId="198" r:id="rId21"/>
    <sheet name="13121_Geeraerd_Tail" sheetId="390" r:id="rId22"/>
    <sheet name="13121" sheetId="199" r:id="rId23"/>
    <sheet name="13126_Biphasic" sheetId="398" r:id="rId24"/>
    <sheet name="13126" sheetId="200" r:id="rId25"/>
    <sheet name="13136_Biphasic" sheetId="402" r:id="rId26"/>
    <sheet name="13136" sheetId="201" r:id="rId27"/>
    <sheet name="13163_Geeraerd_Tail" sheetId="416" r:id="rId28"/>
    <sheet name="13163" sheetId="202" r:id="rId29"/>
    <sheet name="Sheet15" sheetId="203" r:id="rId30"/>
    <sheet name="Sheet2" sheetId="352" r:id="rId31"/>
  </sheets>
  <definedNames>
    <definedName name="_xlnm._FilterDatabase" localSheetId="0" hidden="1">'Time-temperature 64C All Data'!$A$1:$E$316</definedName>
    <definedName name="solver_adj" localSheetId="1" hidden="1">'11253_Biphasic'!$G$2:$G$5</definedName>
    <definedName name="solver_adj" localSheetId="3" hidden="1">'11368_Geeraerd_Tail'!$G$2:$G$5</definedName>
    <definedName name="solver_adj" localSheetId="5" hidden="1">'11762_Biphasic'!$G$2:$G$5</definedName>
    <definedName name="solver_adj" localSheetId="7" hidden="1">'12610_Geeraerd_Tail'!$G$2:$G$5</definedName>
    <definedName name="solver_adj" localSheetId="9" hidden="1">'12628_Biphasic'!$G$2:$G$5</definedName>
    <definedName name="solver_adj" localSheetId="11" hidden="1">'12645_Biphasic'!$G$2:$G$5</definedName>
    <definedName name="solver_adj" localSheetId="13" hidden="1">'12662_Biphasic'!$G$2:$G$5</definedName>
    <definedName name="solver_adj" localSheetId="15" hidden="1">'12720_Biphasic'!$G$2:$G$5</definedName>
    <definedName name="solver_adj" localSheetId="17" hidden="1">'12745_Biphasic'!$G$2:$G$5</definedName>
    <definedName name="solver_adj" localSheetId="19" hidden="1">'12783_Biphasic'!$G$2:$G$5</definedName>
    <definedName name="solver_adj" localSheetId="21" hidden="1">'13121_Geeraerd_Tail'!$G$2:$G$5</definedName>
    <definedName name="solver_adj" localSheetId="23" hidden="1">'13126_Biphasic'!$G$2:$G$5</definedName>
    <definedName name="solver_adj" localSheetId="25" hidden="1">'13136_Biphasic'!$G$2:$G$5</definedName>
    <definedName name="solver_adj" localSheetId="27" hidden="1">'13163_Geeraerd_Tail'!$G$2:$G$5</definedName>
    <definedName name="solver_cvg" localSheetId="1" hidden="1">0.0000000001</definedName>
    <definedName name="solver_cvg" localSheetId="3" hidden="1">0.0000000001</definedName>
    <definedName name="solver_cvg" localSheetId="5" hidden="1">0.0000000001</definedName>
    <definedName name="solver_cvg" localSheetId="7" hidden="1">0.0000000001</definedName>
    <definedName name="solver_cvg" localSheetId="9" hidden="1">0.0000000001</definedName>
    <definedName name="solver_cvg" localSheetId="11" hidden="1">0.0000000001</definedName>
    <definedName name="solver_cvg" localSheetId="13" hidden="1">0.0000000001</definedName>
    <definedName name="solver_cvg" localSheetId="15" hidden="1">0.0000000001</definedName>
    <definedName name="solver_cvg" localSheetId="17" hidden="1">0.0000000001</definedName>
    <definedName name="solver_cvg" localSheetId="19" hidden="1">0.0000000001</definedName>
    <definedName name="solver_cvg" localSheetId="21" hidden="1">0.0000000001</definedName>
    <definedName name="solver_cvg" localSheetId="23" hidden="1">0.0000000001</definedName>
    <definedName name="solver_cvg" localSheetId="25" hidden="1">0.0000000001</definedName>
    <definedName name="solver_cvg" localSheetId="27" hidden="1">0.0000000001</definedName>
    <definedName name="solver_drv" localSheetId="1" hidden="1">2</definedName>
    <definedName name="solver_drv" localSheetId="3" hidden="1">2</definedName>
    <definedName name="solver_drv" localSheetId="5" hidden="1">2</definedName>
    <definedName name="solver_drv" localSheetId="7" hidden="1">2</definedName>
    <definedName name="solver_drv" localSheetId="9" hidden="1">2</definedName>
    <definedName name="solver_drv" localSheetId="11" hidden="1">2</definedName>
    <definedName name="solver_drv" localSheetId="13" hidden="1">2</definedName>
    <definedName name="solver_drv" localSheetId="15" hidden="1">2</definedName>
    <definedName name="solver_drv" localSheetId="17" hidden="1">2</definedName>
    <definedName name="solver_drv" localSheetId="19" hidden="1">2</definedName>
    <definedName name="solver_drv" localSheetId="21" hidden="1">2</definedName>
    <definedName name="solver_drv" localSheetId="23" hidden="1">2</definedName>
    <definedName name="solver_drv" localSheetId="25" hidden="1">2</definedName>
    <definedName name="solver_drv" localSheetId="27" hidden="1">2</definedName>
    <definedName name="solver_est" localSheetId="1" hidden="1">2</definedName>
    <definedName name="solver_est" localSheetId="3" hidden="1">2</definedName>
    <definedName name="solver_est" localSheetId="5" hidden="1">2</definedName>
    <definedName name="solver_est" localSheetId="7" hidden="1">2</definedName>
    <definedName name="solver_est" localSheetId="9" hidden="1">2</definedName>
    <definedName name="solver_est" localSheetId="11" hidden="1">2</definedName>
    <definedName name="solver_est" localSheetId="13" hidden="1">2</definedName>
    <definedName name="solver_est" localSheetId="15" hidden="1">2</definedName>
    <definedName name="solver_est" localSheetId="17" hidden="1">2</definedName>
    <definedName name="solver_est" localSheetId="19" hidden="1">2</definedName>
    <definedName name="solver_est" localSheetId="21" hidden="1">2</definedName>
    <definedName name="solver_est" localSheetId="23" hidden="1">2</definedName>
    <definedName name="solver_est" localSheetId="25" hidden="1">2</definedName>
    <definedName name="solver_est" localSheetId="27" hidden="1">2</definedName>
    <definedName name="solver_itr" localSheetId="1" hidden="1">10000</definedName>
    <definedName name="solver_itr" localSheetId="3" hidden="1">10000</definedName>
    <definedName name="solver_itr" localSheetId="5" hidden="1">10000</definedName>
    <definedName name="solver_itr" localSheetId="7" hidden="1">10000</definedName>
    <definedName name="solver_itr" localSheetId="9" hidden="1">10000</definedName>
    <definedName name="solver_itr" localSheetId="11" hidden="1">10000</definedName>
    <definedName name="solver_itr" localSheetId="13" hidden="1">10000</definedName>
    <definedName name="solver_itr" localSheetId="15" hidden="1">10000</definedName>
    <definedName name="solver_itr" localSheetId="17" hidden="1">10000</definedName>
    <definedName name="solver_itr" localSheetId="19" hidden="1">10000</definedName>
    <definedName name="solver_itr" localSheetId="21" hidden="1">10000</definedName>
    <definedName name="solver_itr" localSheetId="23" hidden="1">10000</definedName>
    <definedName name="solver_itr" localSheetId="25" hidden="1">10000</definedName>
    <definedName name="solver_itr" localSheetId="27" hidden="1">10000</definedName>
    <definedName name="solver_lhs1" localSheetId="1" hidden="1">'11253_Biphasic'!$G$4</definedName>
    <definedName name="solver_lhs1" localSheetId="3" hidden="1">'11368_Geeraerd_Tail'!$G$3</definedName>
    <definedName name="solver_lhs1" localSheetId="5" hidden="1">'11762_Biphasic'!$G$4</definedName>
    <definedName name="solver_lhs1" localSheetId="7" hidden="1">'12610_Geeraerd_Tail'!$G$3</definedName>
    <definedName name="solver_lhs1" localSheetId="9" hidden="1">'12628_Biphasic'!$G$4</definedName>
    <definedName name="solver_lhs1" localSheetId="11" hidden="1">'12645_Biphasic'!$G$4</definedName>
    <definedName name="solver_lhs1" localSheetId="13" hidden="1">'12662_Biphasic'!$G$4</definedName>
    <definedName name="solver_lhs1" localSheetId="15" hidden="1">'12720_Biphasic'!$G$4</definedName>
    <definedName name="solver_lhs1" localSheetId="17" hidden="1">'12745_Biphasic'!$G$4</definedName>
    <definedName name="solver_lhs1" localSheetId="19" hidden="1">'12783_Biphasic'!$G$4</definedName>
    <definedName name="solver_lhs1" localSheetId="21" hidden="1">'13121_Geeraerd_Tail'!$G$3</definedName>
    <definedName name="solver_lhs1" localSheetId="23" hidden="1">'13126_Biphasic'!$G$4</definedName>
    <definedName name="solver_lhs1" localSheetId="25" hidden="1">'13136_Biphasic'!$G$4</definedName>
    <definedName name="solver_lhs1" localSheetId="27" hidden="1">'13163_Geeraerd_Tail'!$G$3</definedName>
    <definedName name="solver_lhs2" localSheetId="1" hidden="1">'11253_Biphasic'!$G$3</definedName>
    <definedName name="solver_lhs2" localSheetId="5" hidden="1">'11762_Biphasic'!$G$3</definedName>
    <definedName name="solver_lhs2" localSheetId="9" hidden="1">'12628_Biphasic'!$G$3</definedName>
    <definedName name="solver_lhs2" localSheetId="11" hidden="1">'12645_Biphasic'!$G$3</definedName>
    <definedName name="solver_lhs2" localSheetId="13" hidden="1">'12662_Biphasic'!$G$3</definedName>
    <definedName name="solver_lhs2" localSheetId="15" hidden="1">'12720_Biphasic'!$G$3</definedName>
    <definedName name="solver_lhs2" localSheetId="17" hidden="1">'12745_Biphasic'!$G$3</definedName>
    <definedName name="solver_lhs2" localSheetId="19" hidden="1">'12783_Biphasic'!$G$3</definedName>
    <definedName name="solver_lhs2" localSheetId="23" hidden="1">'13126_Biphasic'!$G$3</definedName>
    <definedName name="solver_lhs2" localSheetId="25" hidden="1">'13136_Biphasic'!$G$3</definedName>
    <definedName name="solver_lhs3" localSheetId="1" hidden="1">'11253_Biphasic'!$G$3</definedName>
    <definedName name="solver_lhs3" localSheetId="5" hidden="1">'11762_Biphasic'!$G$3</definedName>
    <definedName name="solver_lhs3" localSheetId="9" hidden="1">'12628_Biphasic'!$G$3</definedName>
    <definedName name="solver_lhs3" localSheetId="11" hidden="1">'12645_Biphasic'!$G$3</definedName>
    <definedName name="solver_lhs3" localSheetId="13" hidden="1">'12662_Biphasic'!$G$3</definedName>
    <definedName name="solver_lhs3" localSheetId="15" hidden="1">'12720_Biphasic'!$G$3</definedName>
    <definedName name="solver_lhs3" localSheetId="17" hidden="1">'12745_Biphasic'!$G$3</definedName>
    <definedName name="solver_lhs3" localSheetId="19" hidden="1">'12783_Biphasic'!$G$3</definedName>
    <definedName name="solver_lhs3" localSheetId="23" hidden="1">'13126_Biphasic'!$G$3</definedName>
    <definedName name="solver_lhs3" localSheetId="25" hidden="1">'13136_Biphasic'!$G$3</definedName>
    <definedName name="solver_lhs4" localSheetId="1" hidden="1">'11253_Biphasic'!$G$3</definedName>
    <definedName name="solver_lhs4" localSheetId="5" hidden="1">'11762_Biphasic'!$G$3</definedName>
    <definedName name="solver_lhs4" localSheetId="9" hidden="1">'12628_Biphasic'!$G$3</definedName>
    <definedName name="solver_lhs4" localSheetId="11" hidden="1">'12645_Biphasic'!$G$3</definedName>
    <definedName name="solver_lhs4" localSheetId="13" hidden="1">'12662_Biphasic'!$G$3</definedName>
    <definedName name="solver_lhs4" localSheetId="15" hidden="1">'12720_Biphasic'!$G$3</definedName>
    <definedName name="solver_lhs4" localSheetId="17" hidden="1">'12745_Biphasic'!$G$3</definedName>
    <definedName name="solver_lhs4" localSheetId="19" hidden="1">'12783_Biphasic'!$G$3</definedName>
    <definedName name="solver_lhs4" localSheetId="23" hidden="1">'13126_Biphasic'!$G$3</definedName>
    <definedName name="solver_lhs4" localSheetId="25" hidden="1">'13136_Biphasic'!$G$3</definedName>
    <definedName name="solver_lhs5" localSheetId="1" hidden="1">'11253_Biphasic'!$G$4</definedName>
    <definedName name="solver_lhs5" localSheetId="5" hidden="1">'11762_Biphasic'!$G$4</definedName>
    <definedName name="solver_lhs5" localSheetId="9" hidden="1">'12628_Biphasic'!$G$4</definedName>
    <definedName name="solver_lhs5" localSheetId="11" hidden="1">'12645_Biphasic'!$G$4</definedName>
    <definedName name="solver_lhs5" localSheetId="13" hidden="1">'12662_Biphasic'!$G$4</definedName>
    <definedName name="solver_lhs5" localSheetId="15" hidden="1">'12720_Biphasic'!$G$4</definedName>
    <definedName name="solver_lhs5" localSheetId="17" hidden="1">'12745_Biphasic'!$G$4</definedName>
    <definedName name="solver_lhs5" localSheetId="19" hidden="1">'12783_Biphasic'!$G$4</definedName>
    <definedName name="solver_lhs5" localSheetId="23" hidden="1">'13126_Biphasic'!$G$4</definedName>
    <definedName name="solver_lhs5" localSheetId="25" hidden="1">'13136_Biphasic'!$G$4</definedName>
    <definedName name="solver_lin" localSheetId="1" hidden="1">2</definedName>
    <definedName name="solver_lin" localSheetId="3" hidden="1">2</definedName>
    <definedName name="solver_lin" localSheetId="5" hidden="1">2</definedName>
    <definedName name="solver_lin" localSheetId="7" hidden="1">2</definedName>
    <definedName name="solver_lin" localSheetId="9" hidden="1">2</definedName>
    <definedName name="solver_lin" localSheetId="11" hidden="1">2</definedName>
    <definedName name="solver_lin" localSheetId="13" hidden="1">2</definedName>
    <definedName name="solver_lin" localSheetId="15" hidden="1">2</definedName>
    <definedName name="solver_lin" localSheetId="17" hidden="1">2</definedName>
    <definedName name="solver_lin" localSheetId="19" hidden="1">2</definedName>
    <definedName name="solver_lin" localSheetId="21" hidden="1">2</definedName>
    <definedName name="solver_lin" localSheetId="23" hidden="1">2</definedName>
    <definedName name="solver_lin" localSheetId="25" hidden="1">2</definedName>
    <definedName name="solver_lin" localSheetId="27" hidden="1">2</definedName>
    <definedName name="solver_neg" localSheetId="1" hidden="1">2</definedName>
    <definedName name="solver_neg" localSheetId="3" hidden="1">2</definedName>
    <definedName name="solver_neg" localSheetId="5" hidden="1">2</definedName>
    <definedName name="solver_neg" localSheetId="7" hidden="1">2</definedName>
    <definedName name="solver_neg" localSheetId="9" hidden="1">2</definedName>
    <definedName name="solver_neg" localSheetId="11" hidden="1">2</definedName>
    <definedName name="solver_neg" localSheetId="13" hidden="1">2</definedName>
    <definedName name="solver_neg" localSheetId="15" hidden="1">2</definedName>
    <definedName name="solver_neg" localSheetId="17" hidden="1">2</definedName>
    <definedName name="solver_neg" localSheetId="19" hidden="1">2</definedName>
    <definedName name="solver_neg" localSheetId="21" hidden="1">2</definedName>
    <definedName name="solver_neg" localSheetId="23" hidden="1">2</definedName>
    <definedName name="solver_neg" localSheetId="25" hidden="1">2</definedName>
    <definedName name="solver_neg" localSheetId="27" hidden="1">2</definedName>
    <definedName name="solver_num" localSheetId="1" hidden="1">0</definedName>
    <definedName name="solver_num" localSheetId="3" hidden="1">0</definedName>
    <definedName name="solver_num" localSheetId="5" hidden="1">0</definedName>
    <definedName name="solver_num" localSheetId="7" hidden="1">0</definedName>
    <definedName name="solver_num" localSheetId="9" hidden="1">0</definedName>
    <definedName name="solver_num" localSheetId="11" hidden="1">0</definedName>
    <definedName name="solver_num" localSheetId="13" hidden="1">0</definedName>
    <definedName name="solver_num" localSheetId="15" hidden="1">0</definedName>
    <definedName name="solver_num" localSheetId="17" hidden="1">0</definedName>
    <definedName name="solver_num" localSheetId="19" hidden="1">0</definedName>
    <definedName name="solver_num" localSheetId="21" hidden="1">0</definedName>
    <definedName name="solver_num" localSheetId="23" hidden="1">0</definedName>
    <definedName name="solver_num" localSheetId="25" hidden="1">0</definedName>
    <definedName name="solver_num" localSheetId="27" hidden="1">0</definedName>
    <definedName name="solver_nwt" localSheetId="1" hidden="1">2</definedName>
    <definedName name="solver_nwt" localSheetId="3" hidden="1">2</definedName>
    <definedName name="solver_nwt" localSheetId="5" hidden="1">2</definedName>
    <definedName name="solver_nwt" localSheetId="7" hidden="1">2</definedName>
    <definedName name="solver_nwt" localSheetId="9" hidden="1">2</definedName>
    <definedName name="solver_nwt" localSheetId="11" hidden="1">2</definedName>
    <definedName name="solver_nwt" localSheetId="13" hidden="1">2</definedName>
    <definedName name="solver_nwt" localSheetId="15" hidden="1">2</definedName>
    <definedName name="solver_nwt" localSheetId="17" hidden="1">2</definedName>
    <definedName name="solver_nwt" localSheetId="19" hidden="1">2</definedName>
    <definedName name="solver_nwt" localSheetId="21" hidden="1">2</definedName>
    <definedName name="solver_nwt" localSheetId="23" hidden="1">2</definedName>
    <definedName name="solver_nwt" localSheetId="25" hidden="1">2</definedName>
    <definedName name="solver_nwt" localSheetId="27" hidden="1">2</definedName>
    <definedName name="solver_opt" localSheetId="1" hidden="1">'11253_Biphasic'!$D$19</definedName>
    <definedName name="solver_opt" localSheetId="3" hidden="1">'11368_Geeraerd_Tail'!$D$18</definedName>
    <definedName name="solver_opt" localSheetId="5" hidden="1">'11762_Biphasic'!$D$22</definedName>
    <definedName name="solver_opt" localSheetId="7" hidden="1">'12610_Geeraerd_Tail'!$D$19</definedName>
    <definedName name="solver_opt" localSheetId="9" hidden="1">'12628_Biphasic'!$D$18</definedName>
    <definedName name="solver_opt" localSheetId="11" hidden="1">'12645_Biphasic'!$D$21</definedName>
    <definedName name="solver_opt" localSheetId="13" hidden="1">'12662_Biphasic'!$D$21</definedName>
    <definedName name="solver_opt" localSheetId="15" hidden="1">'12720_Biphasic'!$D$22</definedName>
    <definedName name="solver_opt" localSheetId="17" hidden="1">'12745_Biphasic'!$D$22</definedName>
    <definedName name="solver_opt" localSheetId="19" hidden="1">'12783_Biphasic'!$D$17</definedName>
    <definedName name="solver_opt" localSheetId="21" hidden="1">'13121_Geeraerd_Tail'!$D$37</definedName>
    <definedName name="solver_opt" localSheetId="23" hidden="1">'13126_Biphasic'!$D$37</definedName>
    <definedName name="solver_opt" localSheetId="25" hidden="1">'13136_Biphasic'!$D$33</definedName>
    <definedName name="solver_opt" localSheetId="27" hidden="1">'13163_Geeraerd_Tail'!$D$20</definedName>
    <definedName name="solver_pre" localSheetId="1" hidden="1">0.000000000001</definedName>
    <definedName name="solver_pre" localSheetId="3" hidden="1">0.000000000001</definedName>
    <definedName name="solver_pre" localSheetId="5" hidden="1">0.000000000001</definedName>
    <definedName name="solver_pre" localSheetId="7" hidden="1">0.000000000001</definedName>
    <definedName name="solver_pre" localSheetId="9" hidden="1">0.000000000001</definedName>
    <definedName name="solver_pre" localSheetId="11" hidden="1">0.000000000001</definedName>
    <definedName name="solver_pre" localSheetId="13" hidden="1">0.000000000001</definedName>
    <definedName name="solver_pre" localSheetId="15" hidden="1">0.000000000001</definedName>
    <definedName name="solver_pre" localSheetId="17" hidden="1">0.000000000001</definedName>
    <definedName name="solver_pre" localSheetId="19" hidden="1">0.000000000001</definedName>
    <definedName name="solver_pre" localSheetId="21" hidden="1">0.000000000001</definedName>
    <definedName name="solver_pre" localSheetId="23" hidden="1">0.000000000001</definedName>
    <definedName name="solver_pre" localSheetId="25" hidden="1">0.000000000001</definedName>
    <definedName name="solver_pre" localSheetId="27" hidden="1">0.000000000001</definedName>
    <definedName name="solver_rel1" localSheetId="1" hidden="1">3</definedName>
    <definedName name="solver_rel1" localSheetId="3" hidden="1">3</definedName>
    <definedName name="solver_rel1" localSheetId="5" hidden="1">3</definedName>
    <definedName name="solver_rel1" localSheetId="7" hidden="1">3</definedName>
    <definedName name="solver_rel1" localSheetId="9" hidden="1">3</definedName>
    <definedName name="solver_rel1" localSheetId="11" hidden="1">3</definedName>
    <definedName name="solver_rel1" localSheetId="13" hidden="1">3</definedName>
    <definedName name="solver_rel1" localSheetId="15" hidden="1">3</definedName>
    <definedName name="solver_rel1" localSheetId="17" hidden="1">3</definedName>
    <definedName name="solver_rel1" localSheetId="19" hidden="1">3</definedName>
    <definedName name="solver_rel1" localSheetId="21" hidden="1">3</definedName>
    <definedName name="solver_rel1" localSheetId="23" hidden="1">3</definedName>
    <definedName name="solver_rel1" localSheetId="25" hidden="1">3</definedName>
    <definedName name="solver_rel1" localSheetId="27" hidden="1">3</definedName>
    <definedName name="solver_rel2" localSheetId="1" hidden="1">3</definedName>
    <definedName name="solver_rel2" localSheetId="5" hidden="1">3</definedName>
    <definedName name="solver_rel2" localSheetId="9" hidden="1">3</definedName>
    <definedName name="solver_rel2" localSheetId="11" hidden="1">3</definedName>
    <definedName name="solver_rel2" localSheetId="13" hidden="1">3</definedName>
    <definedName name="solver_rel2" localSheetId="15" hidden="1">3</definedName>
    <definedName name="solver_rel2" localSheetId="17" hidden="1">3</definedName>
    <definedName name="solver_rel2" localSheetId="19" hidden="1">3</definedName>
    <definedName name="solver_rel2" localSheetId="23" hidden="1">3</definedName>
    <definedName name="solver_rel2" localSheetId="25" hidden="1">3</definedName>
    <definedName name="solver_rel3" localSheetId="1" hidden="1">3</definedName>
    <definedName name="solver_rel3" localSheetId="5" hidden="1">3</definedName>
    <definedName name="solver_rel3" localSheetId="9" hidden="1">3</definedName>
    <definedName name="solver_rel3" localSheetId="11" hidden="1">3</definedName>
    <definedName name="solver_rel3" localSheetId="13" hidden="1">3</definedName>
    <definedName name="solver_rel3" localSheetId="15" hidden="1">3</definedName>
    <definedName name="solver_rel3" localSheetId="17" hidden="1">3</definedName>
    <definedName name="solver_rel3" localSheetId="19" hidden="1">3</definedName>
    <definedName name="solver_rel3" localSheetId="23" hidden="1">3</definedName>
    <definedName name="solver_rel3" localSheetId="25" hidden="1">3</definedName>
    <definedName name="solver_rel4" localSheetId="1" hidden="1">3</definedName>
    <definedName name="solver_rel4" localSheetId="5" hidden="1">3</definedName>
    <definedName name="solver_rel4" localSheetId="9" hidden="1">3</definedName>
    <definedName name="solver_rel4" localSheetId="11" hidden="1">3</definedName>
    <definedName name="solver_rel4" localSheetId="13" hidden="1">3</definedName>
    <definedName name="solver_rel4" localSheetId="15" hidden="1">3</definedName>
    <definedName name="solver_rel4" localSheetId="17" hidden="1">3</definedName>
    <definedName name="solver_rel4" localSheetId="19" hidden="1">3</definedName>
    <definedName name="solver_rel4" localSheetId="23" hidden="1">3</definedName>
    <definedName name="solver_rel4" localSheetId="25" hidden="1">3</definedName>
    <definedName name="solver_rel5" localSheetId="1" hidden="1">3</definedName>
    <definedName name="solver_rel5" localSheetId="5" hidden="1">3</definedName>
    <definedName name="solver_rel5" localSheetId="9" hidden="1">3</definedName>
    <definedName name="solver_rel5" localSheetId="11" hidden="1">3</definedName>
    <definedName name="solver_rel5" localSheetId="13" hidden="1">3</definedName>
    <definedName name="solver_rel5" localSheetId="15" hidden="1">3</definedName>
    <definedName name="solver_rel5" localSheetId="17" hidden="1">3</definedName>
    <definedName name="solver_rel5" localSheetId="19" hidden="1">3</definedName>
    <definedName name="solver_rel5" localSheetId="23" hidden="1">3</definedName>
    <definedName name="solver_rel5" localSheetId="25" hidden="1">3</definedName>
    <definedName name="solver_rhs1" localSheetId="1" hidden="1">'11253_Biphasic'!$J$1</definedName>
    <definedName name="solver_rhs1" localSheetId="3" hidden="1">'11368_Geeraerd_Tail'!$J$1</definedName>
    <definedName name="solver_rhs1" localSheetId="5" hidden="1">'11762_Biphasic'!$J$1</definedName>
    <definedName name="solver_rhs1" localSheetId="7" hidden="1">'12610_Geeraerd_Tail'!$J$1</definedName>
    <definedName name="solver_rhs1" localSheetId="9" hidden="1">'12628_Biphasic'!$J$1</definedName>
    <definedName name="solver_rhs1" localSheetId="11" hidden="1">'12645_Biphasic'!$J$1</definedName>
    <definedName name="solver_rhs1" localSheetId="13" hidden="1">'12662_Biphasic'!$J$1</definedName>
    <definedName name="solver_rhs1" localSheetId="15" hidden="1">'12720_Biphasic'!$J$1</definedName>
    <definedName name="solver_rhs1" localSheetId="17" hidden="1">'12745_Biphasic'!$J$1</definedName>
    <definedName name="solver_rhs1" localSheetId="19" hidden="1">'12783_Biphasic'!$J$1</definedName>
    <definedName name="solver_rhs1" localSheetId="21" hidden="1">'13121_Geeraerd_Tail'!$J$1</definedName>
    <definedName name="solver_rhs1" localSheetId="23" hidden="1">'13126_Biphasic'!$J$1</definedName>
    <definedName name="solver_rhs1" localSheetId="25" hidden="1">'13136_Biphasic'!$J$1</definedName>
    <definedName name="solver_rhs1" localSheetId="27" hidden="1">'13163_Geeraerd_Tail'!$J$1</definedName>
    <definedName name="solver_rhs2" localSheetId="1" hidden="1">'11253_Biphasic'!$J$1</definedName>
    <definedName name="solver_rhs2" localSheetId="5" hidden="1">'11762_Biphasic'!$J$1</definedName>
    <definedName name="solver_rhs2" localSheetId="9" hidden="1">'12628_Biphasic'!$J$1</definedName>
    <definedName name="solver_rhs2" localSheetId="11" hidden="1">'12645_Biphasic'!$J$1</definedName>
    <definedName name="solver_rhs2" localSheetId="13" hidden="1">'12662_Biphasic'!$J$1</definedName>
    <definedName name="solver_rhs2" localSheetId="15" hidden="1">'12720_Biphasic'!$J$1</definedName>
    <definedName name="solver_rhs2" localSheetId="17" hidden="1">'12745_Biphasic'!$J$1</definedName>
    <definedName name="solver_rhs2" localSheetId="19" hidden="1">'12783_Biphasic'!$J$1</definedName>
    <definedName name="solver_rhs2" localSheetId="23" hidden="1">'13126_Biphasic'!$J$1</definedName>
    <definedName name="solver_rhs2" localSheetId="25" hidden="1">'13136_Biphasic'!$J$1</definedName>
    <definedName name="solver_rhs3" localSheetId="1" hidden="1">'11253_Biphasic'!$G$4</definedName>
    <definedName name="solver_rhs3" localSheetId="5" hidden="1">'11762_Biphasic'!$G$4</definedName>
    <definedName name="solver_rhs3" localSheetId="9" hidden="1">'12628_Biphasic'!$G$4</definedName>
    <definedName name="solver_rhs3" localSheetId="11" hidden="1">'12645_Biphasic'!$G$4</definedName>
    <definedName name="solver_rhs3" localSheetId="13" hidden="1">'12662_Biphasic'!$G$4</definedName>
    <definedName name="solver_rhs3" localSheetId="15" hidden="1">'12720_Biphasic'!$G$4</definedName>
    <definedName name="solver_rhs3" localSheetId="17" hidden="1">'12745_Biphasic'!$G$4</definedName>
    <definedName name="solver_rhs3" localSheetId="19" hidden="1">'12783_Biphasic'!$G$4</definedName>
    <definedName name="solver_rhs3" localSheetId="23" hidden="1">'13126_Biphasic'!$G$4</definedName>
    <definedName name="solver_rhs3" localSheetId="25" hidden="1">'13136_Biphasic'!$G$4</definedName>
    <definedName name="solver_rhs4" localSheetId="1" hidden="1">'11253_Biphasic'!$J$1</definedName>
    <definedName name="solver_rhs4" localSheetId="5" hidden="1">'11762_Biphasic'!$J$1</definedName>
    <definedName name="solver_rhs4" localSheetId="9" hidden="1">'12628_Biphasic'!$J$1</definedName>
    <definedName name="solver_rhs4" localSheetId="11" hidden="1">'12645_Biphasic'!$J$1</definedName>
    <definedName name="solver_rhs4" localSheetId="13" hidden="1">'12662_Biphasic'!$J$1</definedName>
    <definedName name="solver_rhs4" localSheetId="15" hidden="1">'12720_Biphasic'!$J$1</definedName>
    <definedName name="solver_rhs4" localSheetId="17" hidden="1">'12745_Biphasic'!$J$1</definedName>
    <definedName name="solver_rhs4" localSheetId="19" hidden="1">'12783_Biphasic'!$J$1</definedName>
    <definedName name="solver_rhs4" localSheetId="23" hidden="1">'13126_Biphasic'!$J$1</definedName>
    <definedName name="solver_rhs4" localSheetId="25" hidden="1">'13136_Biphasic'!$J$1</definedName>
    <definedName name="solver_rhs5" localSheetId="1" hidden="1">'11253_Biphasic'!$J$1</definedName>
    <definedName name="solver_rhs5" localSheetId="5" hidden="1">'11762_Biphasic'!$J$1</definedName>
    <definedName name="solver_rhs5" localSheetId="9" hidden="1">'12628_Biphasic'!$J$1</definedName>
    <definedName name="solver_rhs5" localSheetId="11" hidden="1">'12645_Biphasic'!$J$1</definedName>
    <definedName name="solver_rhs5" localSheetId="13" hidden="1">'12662_Biphasic'!$J$1</definedName>
    <definedName name="solver_rhs5" localSheetId="15" hidden="1">'12720_Biphasic'!$J$1</definedName>
    <definedName name="solver_rhs5" localSheetId="17" hidden="1">'12745_Biphasic'!$J$1</definedName>
    <definedName name="solver_rhs5" localSheetId="19" hidden="1">'12783_Biphasic'!$J$1</definedName>
    <definedName name="solver_rhs5" localSheetId="23" hidden="1">'13126_Biphasic'!$J$1</definedName>
    <definedName name="solver_rhs5" localSheetId="25" hidden="1">'13136_Biphasic'!$J$1</definedName>
    <definedName name="solver_scl" localSheetId="1" hidden="1">0</definedName>
    <definedName name="solver_scl" localSheetId="3" hidden="1">0</definedName>
    <definedName name="solver_scl" localSheetId="5" hidden="1">0</definedName>
    <definedName name="solver_scl" localSheetId="7" hidden="1">0</definedName>
    <definedName name="solver_scl" localSheetId="9" hidden="1">0</definedName>
    <definedName name="solver_scl" localSheetId="11" hidden="1">0</definedName>
    <definedName name="solver_scl" localSheetId="13" hidden="1">0</definedName>
    <definedName name="solver_scl" localSheetId="15" hidden="1">0</definedName>
    <definedName name="solver_scl" localSheetId="17" hidden="1">0</definedName>
    <definedName name="solver_scl" localSheetId="19" hidden="1">0</definedName>
    <definedName name="solver_scl" localSheetId="21" hidden="1">0</definedName>
    <definedName name="solver_scl" localSheetId="23" hidden="1">0</definedName>
    <definedName name="solver_scl" localSheetId="25" hidden="1">0</definedName>
    <definedName name="solver_scl" localSheetId="27" hidden="1">0</definedName>
    <definedName name="solver_sho" localSheetId="1" hidden="1">2</definedName>
    <definedName name="solver_sho" localSheetId="3" hidden="1">2</definedName>
    <definedName name="solver_sho" localSheetId="5" hidden="1">2</definedName>
    <definedName name="solver_sho" localSheetId="7" hidden="1">2</definedName>
    <definedName name="solver_sho" localSheetId="9" hidden="1">2</definedName>
    <definedName name="solver_sho" localSheetId="11" hidden="1">2</definedName>
    <definedName name="solver_sho" localSheetId="13" hidden="1">2</definedName>
    <definedName name="solver_sho" localSheetId="15" hidden="1">2</definedName>
    <definedName name="solver_sho" localSheetId="17" hidden="1">2</definedName>
    <definedName name="solver_sho" localSheetId="19" hidden="1">2</definedName>
    <definedName name="solver_sho" localSheetId="21" hidden="1">2</definedName>
    <definedName name="solver_sho" localSheetId="23" hidden="1">2</definedName>
    <definedName name="solver_sho" localSheetId="25" hidden="1">2</definedName>
    <definedName name="solver_sho" localSheetId="27" hidden="1">2</definedName>
    <definedName name="solver_tim" localSheetId="1" hidden="1">100</definedName>
    <definedName name="solver_tim" localSheetId="3" hidden="1">100</definedName>
    <definedName name="solver_tim" localSheetId="5" hidden="1">100</definedName>
    <definedName name="solver_tim" localSheetId="7" hidden="1">100</definedName>
    <definedName name="solver_tim" localSheetId="9" hidden="1">100</definedName>
    <definedName name="solver_tim" localSheetId="11" hidden="1">100</definedName>
    <definedName name="solver_tim" localSheetId="13" hidden="1">100</definedName>
    <definedName name="solver_tim" localSheetId="15" hidden="1">100</definedName>
    <definedName name="solver_tim" localSheetId="17" hidden="1">100</definedName>
    <definedName name="solver_tim" localSheetId="19" hidden="1">100</definedName>
    <definedName name="solver_tim" localSheetId="21" hidden="1">100</definedName>
    <definedName name="solver_tim" localSheetId="23" hidden="1">100</definedName>
    <definedName name="solver_tim" localSheetId="25" hidden="1">100</definedName>
    <definedName name="solver_tim" localSheetId="27" hidden="1">100</definedName>
    <definedName name="solver_tol" localSheetId="1" hidden="1">0.05</definedName>
    <definedName name="solver_tol" localSheetId="3" hidden="1">0.05</definedName>
    <definedName name="solver_tol" localSheetId="5" hidden="1">0.05</definedName>
    <definedName name="solver_tol" localSheetId="7" hidden="1">0.05</definedName>
    <definedName name="solver_tol" localSheetId="9" hidden="1">0.05</definedName>
    <definedName name="solver_tol" localSheetId="11" hidden="1">0.05</definedName>
    <definedName name="solver_tol" localSheetId="13" hidden="1">0.05</definedName>
    <definedName name="solver_tol" localSheetId="15" hidden="1">0.05</definedName>
    <definedName name="solver_tol" localSheetId="17" hidden="1">0.05</definedName>
    <definedName name="solver_tol" localSheetId="19" hidden="1">0.05</definedName>
    <definedName name="solver_tol" localSheetId="21" hidden="1">0.05</definedName>
    <definedName name="solver_tol" localSheetId="23" hidden="1">0.05</definedName>
    <definedName name="solver_tol" localSheetId="25" hidden="1">0.05</definedName>
    <definedName name="solver_tol" localSheetId="27" hidden="1">0.05</definedName>
    <definedName name="solver_typ" localSheetId="1" hidden="1">2</definedName>
    <definedName name="solver_typ" localSheetId="3" hidden="1">2</definedName>
    <definedName name="solver_typ" localSheetId="5" hidden="1">2</definedName>
    <definedName name="solver_typ" localSheetId="7" hidden="1">2</definedName>
    <definedName name="solver_typ" localSheetId="9" hidden="1">2</definedName>
    <definedName name="solver_typ" localSheetId="11" hidden="1">2</definedName>
    <definedName name="solver_typ" localSheetId="13" hidden="1">2</definedName>
    <definedName name="solver_typ" localSheetId="15" hidden="1">2</definedName>
    <definedName name="solver_typ" localSheetId="17" hidden="1">2</definedName>
    <definedName name="solver_typ" localSheetId="19" hidden="1">2</definedName>
    <definedName name="solver_typ" localSheetId="21" hidden="1">2</definedName>
    <definedName name="solver_typ" localSheetId="23" hidden="1">2</definedName>
    <definedName name="solver_typ" localSheetId="25" hidden="1">2</definedName>
    <definedName name="solver_typ" localSheetId="27" hidden="1">2</definedName>
    <definedName name="solver_val" localSheetId="1" hidden="1">0</definedName>
    <definedName name="solver_val" localSheetId="3" hidden="1">0</definedName>
    <definedName name="solver_val" localSheetId="5" hidden="1">0</definedName>
    <definedName name="solver_val" localSheetId="7" hidden="1">0</definedName>
    <definedName name="solver_val" localSheetId="9" hidden="1">0</definedName>
    <definedName name="solver_val" localSheetId="11" hidden="1">0</definedName>
    <definedName name="solver_val" localSheetId="13" hidden="1">0</definedName>
    <definedName name="solver_val" localSheetId="15" hidden="1">0</definedName>
    <definedName name="solver_val" localSheetId="17" hidden="1">0</definedName>
    <definedName name="solver_val" localSheetId="19" hidden="1">0</definedName>
    <definedName name="solver_val" localSheetId="21" hidden="1">0</definedName>
    <definedName name="solver_val" localSheetId="23" hidden="1">0</definedName>
    <definedName name="solver_val" localSheetId="25" hidden="1">0</definedName>
    <definedName name="solver_val" localSheetId="27" hidden="1">0</definedName>
  </definedNames>
  <calcPr calcId="152511"/>
</workbook>
</file>

<file path=xl/calcChain.xml><?xml version="1.0" encoding="utf-8"?>
<calcChain xmlns="http://schemas.openxmlformats.org/spreadsheetml/2006/main">
  <c r="C29" i="326" l="1"/>
  <c r="C30" i="326"/>
  <c r="M3" i="416" l="1"/>
  <c r="C123" i="416"/>
  <c r="C122" i="416"/>
  <c r="C121" i="416"/>
  <c r="C120" i="416"/>
  <c r="C119" i="416"/>
  <c r="C118" i="416"/>
  <c r="C117" i="416"/>
  <c r="C116" i="416"/>
  <c r="C115" i="416"/>
  <c r="C114" i="416"/>
  <c r="C113" i="416"/>
  <c r="C112" i="416"/>
  <c r="C111" i="416"/>
  <c r="C110" i="416"/>
  <c r="C109" i="416"/>
  <c r="C108" i="416"/>
  <c r="C107" i="416"/>
  <c r="C106" i="416"/>
  <c r="C105" i="416"/>
  <c r="C104" i="416"/>
  <c r="C103" i="416"/>
  <c r="C102" i="416"/>
  <c r="C101" i="416"/>
  <c r="C100" i="416"/>
  <c r="C99" i="416"/>
  <c r="C98" i="416"/>
  <c r="C97" i="416"/>
  <c r="C96" i="416"/>
  <c r="C95" i="416"/>
  <c r="C94" i="416"/>
  <c r="C93" i="416"/>
  <c r="C92" i="416"/>
  <c r="C91" i="416"/>
  <c r="C90" i="416"/>
  <c r="C89" i="416"/>
  <c r="C88" i="416"/>
  <c r="C87" i="416"/>
  <c r="C86" i="416"/>
  <c r="C85" i="416"/>
  <c r="C84" i="416"/>
  <c r="C83" i="416"/>
  <c r="C82" i="416"/>
  <c r="C81" i="416"/>
  <c r="C80" i="416"/>
  <c r="C79" i="416"/>
  <c r="C78" i="416"/>
  <c r="C77" i="416"/>
  <c r="C76" i="416"/>
  <c r="C75" i="416"/>
  <c r="C74" i="416"/>
  <c r="C73" i="416"/>
  <c r="C72" i="416"/>
  <c r="C71" i="416"/>
  <c r="C70" i="416"/>
  <c r="C69" i="416"/>
  <c r="C68" i="416"/>
  <c r="C67" i="416"/>
  <c r="C66" i="416"/>
  <c r="C65" i="416"/>
  <c r="C64" i="416"/>
  <c r="C63" i="416"/>
  <c r="C62" i="416"/>
  <c r="C61" i="416"/>
  <c r="C60" i="416"/>
  <c r="C59" i="416"/>
  <c r="C58" i="416"/>
  <c r="C57" i="416"/>
  <c r="C56" i="416"/>
  <c r="C55" i="416"/>
  <c r="C54" i="416"/>
  <c r="C53" i="416"/>
  <c r="C52" i="416"/>
  <c r="C51" i="416"/>
  <c r="C50" i="416"/>
  <c r="C49" i="416"/>
  <c r="C48" i="416"/>
  <c r="C47" i="416"/>
  <c r="C46" i="416"/>
  <c r="C45" i="416"/>
  <c r="C44" i="416"/>
  <c r="C43" i="416"/>
  <c r="C42" i="416"/>
  <c r="C41" i="416"/>
  <c r="C40" i="416"/>
  <c r="C39" i="416"/>
  <c r="C38" i="416"/>
  <c r="C37" i="416"/>
  <c r="C36" i="416"/>
  <c r="C35" i="416"/>
  <c r="C34" i="416"/>
  <c r="C33" i="416"/>
  <c r="C32" i="416"/>
  <c r="C31" i="416"/>
  <c r="C30" i="416"/>
  <c r="C29" i="416"/>
  <c r="C28" i="416"/>
  <c r="C27" i="416"/>
  <c r="C26" i="416"/>
  <c r="C25" i="416"/>
  <c r="C24" i="416"/>
  <c r="C23" i="416"/>
  <c r="C19" i="416"/>
  <c r="D19" i="416" s="1"/>
  <c r="C18" i="416"/>
  <c r="D18" i="416" s="1"/>
  <c r="C17" i="416"/>
  <c r="D17" i="416" s="1"/>
  <c r="C16" i="416"/>
  <c r="D16" i="416" s="1"/>
  <c r="C15" i="416"/>
  <c r="D15" i="416" s="1"/>
  <c r="C14" i="416"/>
  <c r="D14" i="416" s="1"/>
  <c r="C13" i="416"/>
  <c r="D13" i="416" s="1"/>
  <c r="C12" i="416"/>
  <c r="D12" i="416" s="1"/>
  <c r="C11" i="416"/>
  <c r="D11" i="416" s="1"/>
  <c r="C10" i="416"/>
  <c r="D10" i="416" s="1"/>
  <c r="C9" i="416"/>
  <c r="D9" i="416" s="1"/>
  <c r="C8" i="416"/>
  <c r="D8" i="416" s="1"/>
  <c r="C7" i="416"/>
  <c r="D7" i="416" s="1"/>
  <c r="C6" i="416"/>
  <c r="D6" i="416" s="1"/>
  <c r="C5" i="416"/>
  <c r="D5" i="416" s="1"/>
  <c r="C4" i="416"/>
  <c r="D4" i="416" s="1"/>
  <c r="C3" i="416"/>
  <c r="D3" i="416" s="1"/>
  <c r="C2" i="416"/>
  <c r="D2" i="416" s="1"/>
  <c r="M3" i="402"/>
  <c r="C136" i="402"/>
  <c r="C135" i="402"/>
  <c r="C134" i="402"/>
  <c r="C133" i="402"/>
  <c r="C132" i="402"/>
  <c r="C131" i="402"/>
  <c r="C130" i="402"/>
  <c r="C129" i="402"/>
  <c r="C128" i="402"/>
  <c r="C127" i="402"/>
  <c r="C126" i="402"/>
  <c r="C125" i="402"/>
  <c r="C124" i="402"/>
  <c r="C123" i="402"/>
  <c r="C122" i="402"/>
  <c r="C121" i="402"/>
  <c r="C120" i="402"/>
  <c r="C119" i="402"/>
  <c r="C118" i="402"/>
  <c r="C117" i="402"/>
  <c r="C116" i="402"/>
  <c r="C115" i="402"/>
  <c r="C114" i="402"/>
  <c r="C113" i="402"/>
  <c r="C112" i="402"/>
  <c r="C111" i="402"/>
  <c r="C110" i="402"/>
  <c r="C109" i="402"/>
  <c r="C108" i="402"/>
  <c r="C107" i="402"/>
  <c r="C106" i="402"/>
  <c r="C105" i="402"/>
  <c r="C104" i="402"/>
  <c r="C103" i="402"/>
  <c r="C102" i="402"/>
  <c r="C101" i="402"/>
  <c r="C100" i="402"/>
  <c r="C99" i="402"/>
  <c r="C98" i="402"/>
  <c r="C97" i="402"/>
  <c r="C96" i="402"/>
  <c r="C95" i="402"/>
  <c r="C94" i="402"/>
  <c r="C93" i="402"/>
  <c r="C92" i="402"/>
  <c r="C91" i="402"/>
  <c r="C90" i="402"/>
  <c r="C89" i="402"/>
  <c r="C88" i="402"/>
  <c r="C87" i="402"/>
  <c r="C86" i="402"/>
  <c r="C85" i="402"/>
  <c r="C84" i="402"/>
  <c r="C83" i="402"/>
  <c r="C82" i="402"/>
  <c r="C81" i="402"/>
  <c r="C80" i="402"/>
  <c r="C79" i="402"/>
  <c r="C78" i="402"/>
  <c r="C77" i="402"/>
  <c r="C76" i="402"/>
  <c r="C75" i="402"/>
  <c r="C74" i="402"/>
  <c r="C73" i="402"/>
  <c r="C72" i="402"/>
  <c r="C71" i="402"/>
  <c r="C70" i="402"/>
  <c r="C69" i="402"/>
  <c r="C68" i="402"/>
  <c r="C67" i="402"/>
  <c r="C66" i="402"/>
  <c r="C65" i="402"/>
  <c r="C64" i="402"/>
  <c r="C63" i="402"/>
  <c r="C62" i="402"/>
  <c r="C61" i="402"/>
  <c r="C60" i="402"/>
  <c r="C59" i="402"/>
  <c r="C58" i="402"/>
  <c r="C57" i="402"/>
  <c r="C56" i="402"/>
  <c r="C55" i="402"/>
  <c r="C54" i="402"/>
  <c r="C53" i="402"/>
  <c r="C52" i="402"/>
  <c r="C51" i="402"/>
  <c r="C50" i="402"/>
  <c r="C49" i="402"/>
  <c r="C48" i="402"/>
  <c r="C47" i="402"/>
  <c r="C46" i="402"/>
  <c r="C45" i="402"/>
  <c r="C44" i="402"/>
  <c r="C43" i="402"/>
  <c r="C42" i="402"/>
  <c r="C41" i="402"/>
  <c r="C40" i="402"/>
  <c r="C39" i="402"/>
  <c r="C38" i="402"/>
  <c r="C37" i="402"/>
  <c r="C36" i="402"/>
  <c r="C32" i="402"/>
  <c r="D32" i="402" s="1"/>
  <c r="C31" i="402"/>
  <c r="D31" i="402" s="1"/>
  <c r="C30" i="402"/>
  <c r="D30" i="402" s="1"/>
  <c r="C29" i="402"/>
  <c r="D29" i="402" s="1"/>
  <c r="C28" i="402"/>
  <c r="D28" i="402" s="1"/>
  <c r="C27" i="402"/>
  <c r="D27" i="402" s="1"/>
  <c r="C26" i="402"/>
  <c r="D26" i="402" s="1"/>
  <c r="C25" i="402"/>
  <c r="D25" i="402" s="1"/>
  <c r="C24" i="402"/>
  <c r="D24" i="402" s="1"/>
  <c r="C23" i="402"/>
  <c r="D23" i="402" s="1"/>
  <c r="C22" i="402"/>
  <c r="D22" i="402" s="1"/>
  <c r="C21" i="402"/>
  <c r="D21" i="402" s="1"/>
  <c r="C20" i="402"/>
  <c r="D20" i="402" s="1"/>
  <c r="C19" i="402"/>
  <c r="D19" i="402" s="1"/>
  <c r="C18" i="402"/>
  <c r="D18" i="402" s="1"/>
  <c r="C17" i="402"/>
  <c r="D17" i="402" s="1"/>
  <c r="C16" i="402"/>
  <c r="D16" i="402" s="1"/>
  <c r="C15" i="402"/>
  <c r="D15" i="402" s="1"/>
  <c r="C14" i="402"/>
  <c r="D14" i="402" s="1"/>
  <c r="C13" i="402"/>
  <c r="D13" i="402" s="1"/>
  <c r="C12" i="402"/>
  <c r="D12" i="402" s="1"/>
  <c r="C11" i="402"/>
  <c r="D11" i="402" s="1"/>
  <c r="C10" i="402"/>
  <c r="D10" i="402" s="1"/>
  <c r="C9" i="402"/>
  <c r="D9" i="402" s="1"/>
  <c r="C8" i="402"/>
  <c r="D8" i="402" s="1"/>
  <c r="C7" i="402"/>
  <c r="D7" i="402" s="1"/>
  <c r="C6" i="402"/>
  <c r="D6" i="402" s="1"/>
  <c r="C5" i="402"/>
  <c r="D5" i="402" s="1"/>
  <c r="C4" i="402"/>
  <c r="D4" i="402" s="1"/>
  <c r="C3" i="402"/>
  <c r="D3" i="402" s="1"/>
  <c r="C2" i="402"/>
  <c r="D2" i="402" s="1"/>
  <c r="M3" i="398"/>
  <c r="C140" i="398"/>
  <c r="C139" i="398"/>
  <c r="C138" i="398"/>
  <c r="C137" i="398"/>
  <c r="C136" i="398"/>
  <c r="C135" i="398"/>
  <c r="C134" i="398"/>
  <c r="C133" i="398"/>
  <c r="C132" i="398"/>
  <c r="C131" i="398"/>
  <c r="C130" i="398"/>
  <c r="C129" i="398"/>
  <c r="C128" i="398"/>
  <c r="C127" i="398"/>
  <c r="C126" i="398"/>
  <c r="C125" i="398"/>
  <c r="C124" i="398"/>
  <c r="C123" i="398"/>
  <c r="C122" i="398"/>
  <c r="C121" i="398"/>
  <c r="C120" i="398"/>
  <c r="C119" i="398"/>
  <c r="C118" i="398"/>
  <c r="C117" i="398"/>
  <c r="C116" i="398"/>
  <c r="C115" i="398"/>
  <c r="C114" i="398"/>
  <c r="C113" i="398"/>
  <c r="C112" i="398"/>
  <c r="C111" i="398"/>
  <c r="C110" i="398"/>
  <c r="C109" i="398"/>
  <c r="C108" i="398"/>
  <c r="C107" i="398"/>
  <c r="C106" i="398"/>
  <c r="C105" i="398"/>
  <c r="C104" i="398"/>
  <c r="C103" i="398"/>
  <c r="C102" i="398"/>
  <c r="C101" i="398"/>
  <c r="C100" i="398"/>
  <c r="C99" i="398"/>
  <c r="C98" i="398"/>
  <c r="C97" i="398"/>
  <c r="C96" i="398"/>
  <c r="C95" i="398"/>
  <c r="C94" i="398"/>
  <c r="C93" i="398"/>
  <c r="C92" i="398"/>
  <c r="C91" i="398"/>
  <c r="C90" i="398"/>
  <c r="C89" i="398"/>
  <c r="C88" i="398"/>
  <c r="C87" i="398"/>
  <c r="C86" i="398"/>
  <c r="C85" i="398"/>
  <c r="C84" i="398"/>
  <c r="C83" i="398"/>
  <c r="C82" i="398"/>
  <c r="C81" i="398"/>
  <c r="C80" i="398"/>
  <c r="C79" i="398"/>
  <c r="C78" i="398"/>
  <c r="C77" i="398"/>
  <c r="C76" i="398"/>
  <c r="C75" i="398"/>
  <c r="C74" i="398"/>
  <c r="C73" i="398"/>
  <c r="C72" i="398"/>
  <c r="C71" i="398"/>
  <c r="C70" i="398"/>
  <c r="C69" i="398"/>
  <c r="C68" i="398"/>
  <c r="C67" i="398"/>
  <c r="C66" i="398"/>
  <c r="C65" i="398"/>
  <c r="C64" i="398"/>
  <c r="C63" i="398"/>
  <c r="C62" i="398"/>
  <c r="C61" i="398"/>
  <c r="C60" i="398"/>
  <c r="C59" i="398"/>
  <c r="C58" i="398"/>
  <c r="C57" i="398"/>
  <c r="C56" i="398"/>
  <c r="C55" i="398"/>
  <c r="C54" i="398"/>
  <c r="C53" i="398"/>
  <c r="C52" i="398"/>
  <c r="C51" i="398"/>
  <c r="C50" i="398"/>
  <c r="C49" i="398"/>
  <c r="C48" i="398"/>
  <c r="C47" i="398"/>
  <c r="C46" i="398"/>
  <c r="C45" i="398"/>
  <c r="C44" i="398"/>
  <c r="C43" i="398"/>
  <c r="C42" i="398"/>
  <c r="C41" i="398"/>
  <c r="C40" i="398"/>
  <c r="C36" i="398"/>
  <c r="D36" i="398" s="1"/>
  <c r="C35" i="398"/>
  <c r="D35" i="398" s="1"/>
  <c r="C34" i="398"/>
  <c r="D34" i="398" s="1"/>
  <c r="C33" i="398"/>
  <c r="D33" i="398" s="1"/>
  <c r="C32" i="398"/>
  <c r="D32" i="398" s="1"/>
  <c r="C31" i="398"/>
  <c r="D31" i="398" s="1"/>
  <c r="C30" i="398"/>
  <c r="D30" i="398" s="1"/>
  <c r="C29" i="398"/>
  <c r="D29" i="398" s="1"/>
  <c r="C28" i="398"/>
  <c r="D28" i="398" s="1"/>
  <c r="C27" i="398"/>
  <c r="D27" i="398" s="1"/>
  <c r="C26" i="398"/>
  <c r="D26" i="398" s="1"/>
  <c r="C25" i="398"/>
  <c r="D25" i="398" s="1"/>
  <c r="C24" i="398"/>
  <c r="D24" i="398" s="1"/>
  <c r="C23" i="398"/>
  <c r="D23" i="398" s="1"/>
  <c r="C22" i="398"/>
  <c r="D22" i="398" s="1"/>
  <c r="C21" i="398"/>
  <c r="D21" i="398" s="1"/>
  <c r="C20" i="398"/>
  <c r="D20" i="398" s="1"/>
  <c r="C19" i="398"/>
  <c r="D19" i="398" s="1"/>
  <c r="C18" i="398"/>
  <c r="D18" i="398" s="1"/>
  <c r="C17" i="398"/>
  <c r="D17" i="398" s="1"/>
  <c r="C16" i="398"/>
  <c r="D16" i="398" s="1"/>
  <c r="C15" i="398"/>
  <c r="D15" i="398" s="1"/>
  <c r="C14" i="398"/>
  <c r="D14" i="398" s="1"/>
  <c r="C13" i="398"/>
  <c r="D13" i="398" s="1"/>
  <c r="C12" i="398"/>
  <c r="D12" i="398" s="1"/>
  <c r="C11" i="398"/>
  <c r="D11" i="398" s="1"/>
  <c r="C10" i="398"/>
  <c r="D10" i="398" s="1"/>
  <c r="C9" i="398"/>
  <c r="D9" i="398" s="1"/>
  <c r="C8" i="398"/>
  <c r="D8" i="398" s="1"/>
  <c r="C7" i="398"/>
  <c r="D7" i="398" s="1"/>
  <c r="C6" i="398"/>
  <c r="D6" i="398" s="1"/>
  <c r="C5" i="398"/>
  <c r="D5" i="398" s="1"/>
  <c r="C4" i="398"/>
  <c r="D4" i="398" s="1"/>
  <c r="C3" i="398"/>
  <c r="D3" i="398" s="1"/>
  <c r="C2" i="398"/>
  <c r="D2" i="398" s="1"/>
  <c r="M3" i="390"/>
  <c r="C140" i="390"/>
  <c r="C139" i="390"/>
  <c r="C138" i="390"/>
  <c r="C137" i="390"/>
  <c r="C136" i="390"/>
  <c r="C135" i="390"/>
  <c r="C134" i="390"/>
  <c r="C133" i="390"/>
  <c r="C132" i="390"/>
  <c r="C131" i="390"/>
  <c r="C130" i="390"/>
  <c r="C129" i="390"/>
  <c r="C128" i="390"/>
  <c r="C127" i="390"/>
  <c r="C126" i="390"/>
  <c r="C125" i="390"/>
  <c r="C124" i="390"/>
  <c r="C123" i="390"/>
  <c r="C122" i="390"/>
  <c r="C121" i="390"/>
  <c r="C120" i="390"/>
  <c r="C119" i="390"/>
  <c r="C118" i="390"/>
  <c r="C117" i="390"/>
  <c r="C116" i="390"/>
  <c r="C115" i="390"/>
  <c r="C114" i="390"/>
  <c r="C113" i="390"/>
  <c r="C112" i="390"/>
  <c r="C111" i="390"/>
  <c r="C110" i="390"/>
  <c r="C109" i="390"/>
  <c r="C108" i="390"/>
  <c r="C107" i="390"/>
  <c r="C106" i="390"/>
  <c r="C105" i="390"/>
  <c r="C104" i="390"/>
  <c r="C103" i="390"/>
  <c r="C102" i="390"/>
  <c r="C101" i="390"/>
  <c r="C100" i="390"/>
  <c r="C99" i="390"/>
  <c r="C98" i="390"/>
  <c r="C97" i="390"/>
  <c r="C96" i="390"/>
  <c r="C95" i="390"/>
  <c r="C94" i="390"/>
  <c r="C93" i="390"/>
  <c r="C92" i="390"/>
  <c r="C91" i="390"/>
  <c r="C90" i="390"/>
  <c r="C89" i="390"/>
  <c r="C88" i="390"/>
  <c r="C87" i="390"/>
  <c r="C86" i="390"/>
  <c r="C85" i="390"/>
  <c r="C84" i="390"/>
  <c r="C83" i="390"/>
  <c r="C82" i="390"/>
  <c r="C81" i="390"/>
  <c r="C80" i="390"/>
  <c r="C79" i="390"/>
  <c r="C78" i="390"/>
  <c r="C77" i="390"/>
  <c r="C76" i="390"/>
  <c r="C75" i="390"/>
  <c r="C74" i="390"/>
  <c r="C73" i="390"/>
  <c r="C72" i="390"/>
  <c r="C71" i="390"/>
  <c r="C70" i="390"/>
  <c r="C69" i="390"/>
  <c r="C68" i="390"/>
  <c r="C67" i="390"/>
  <c r="C66" i="390"/>
  <c r="C65" i="390"/>
  <c r="C64" i="390"/>
  <c r="C63" i="390"/>
  <c r="C62" i="390"/>
  <c r="C61" i="390"/>
  <c r="C60" i="390"/>
  <c r="C59" i="390"/>
  <c r="C58" i="390"/>
  <c r="C57" i="390"/>
  <c r="C56" i="390"/>
  <c r="C55" i="390"/>
  <c r="C54" i="390"/>
  <c r="C53" i="390"/>
  <c r="C52" i="390"/>
  <c r="C51" i="390"/>
  <c r="C50" i="390"/>
  <c r="C49" i="390"/>
  <c r="C48" i="390"/>
  <c r="C47" i="390"/>
  <c r="C46" i="390"/>
  <c r="C45" i="390"/>
  <c r="C44" i="390"/>
  <c r="C43" i="390"/>
  <c r="C42" i="390"/>
  <c r="C41" i="390"/>
  <c r="C40" i="390"/>
  <c r="C36" i="390"/>
  <c r="D36" i="390" s="1"/>
  <c r="C35" i="390"/>
  <c r="D35" i="390" s="1"/>
  <c r="C34" i="390"/>
  <c r="D34" i="390" s="1"/>
  <c r="C33" i="390"/>
  <c r="D33" i="390" s="1"/>
  <c r="C32" i="390"/>
  <c r="D32" i="390" s="1"/>
  <c r="C31" i="390"/>
  <c r="D31" i="390" s="1"/>
  <c r="C30" i="390"/>
  <c r="D30" i="390" s="1"/>
  <c r="C29" i="390"/>
  <c r="D29" i="390" s="1"/>
  <c r="C28" i="390"/>
  <c r="D28" i="390" s="1"/>
  <c r="C27" i="390"/>
  <c r="D27" i="390" s="1"/>
  <c r="C26" i="390"/>
  <c r="D26" i="390" s="1"/>
  <c r="C25" i="390"/>
  <c r="D25" i="390" s="1"/>
  <c r="C24" i="390"/>
  <c r="D24" i="390" s="1"/>
  <c r="C23" i="390"/>
  <c r="D23" i="390" s="1"/>
  <c r="C22" i="390"/>
  <c r="D22" i="390" s="1"/>
  <c r="C21" i="390"/>
  <c r="D21" i="390" s="1"/>
  <c r="C20" i="390"/>
  <c r="D20" i="390" s="1"/>
  <c r="C19" i="390"/>
  <c r="D19" i="390" s="1"/>
  <c r="C18" i="390"/>
  <c r="D18" i="390" s="1"/>
  <c r="C17" i="390"/>
  <c r="D17" i="390" s="1"/>
  <c r="C16" i="390"/>
  <c r="D16" i="390" s="1"/>
  <c r="C15" i="390"/>
  <c r="D15" i="390" s="1"/>
  <c r="C14" i="390"/>
  <c r="D14" i="390" s="1"/>
  <c r="C13" i="390"/>
  <c r="D13" i="390" s="1"/>
  <c r="C12" i="390"/>
  <c r="D12" i="390" s="1"/>
  <c r="C11" i="390"/>
  <c r="D11" i="390" s="1"/>
  <c r="C10" i="390"/>
  <c r="D10" i="390" s="1"/>
  <c r="C9" i="390"/>
  <c r="D9" i="390" s="1"/>
  <c r="C8" i="390"/>
  <c r="D8" i="390" s="1"/>
  <c r="C7" i="390"/>
  <c r="D7" i="390" s="1"/>
  <c r="C6" i="390"/>
  <c r="D6" i="390" s="1"/>
  <c r="C5" i="390"/>
  <c r="D5" i="390" s="1"/>
  <c r="C4" i="390"/>
  <c r="D4" i="390" s="1"/>
  <c r="C3" i="390"/>
  <c r="D3" i="390" s="1"/>
  <c r="C2" i="390"/>
  <c r="D2" i="390" s="1"/>
  <c r="M3" i="380"/>
  <c r="C120" i="380"/>
  <c r="C119" i="380"/>
  <c r="C118" i="380"/>
  <c r="C117" i="380"/>
  <c r="C116" i="380"/>
  <c r="C115" i="380"/>
  <c r="C114" i="380"/>
  <c r="C113" i="380"/>
  <c r="C112" i="380"/>
  <c r="C111" i="380"/>
  <c r="C110" i="380"/>
  <c r="C109" i="380"/>
  <c r="C108" i="380"/>
  <c r="C107" i="380"/>
  <c r="C106" i="380"/>
  <c r="C105" i="380"/>
  <c r="C104" i="380"/>
  <c r="C103" i="380"/>
  <c r="C102" i="380"/>
  <c r="C101" i="380"/>
  <c r="C100" i="380"/>
  <c r="C99" i="380"/>
  <c r="C98" i="380"/>
  <c r="C97" i="380"/>
  <c r="C96" i="380"/>
  <c r="C95" i="380"/>
  <c r="C94" i="380"/>
  <c r="C93" i="380"/>
  <c r="C92" i="380"/>
  <c r="C91" i="380"/>
  <c r="C90" i="380"/>
  <c r="C89" i="380"/>
  <c r="C88" i="380"/>
  <c r="C87" i="380"/>
  <c r="C86" i="380"/>
  <c r="C85" i="380"/>
  <c r="C84" i="380"/>
  <c r="C83" i="380"/>
  <c r="C82" i="380"/>
  <c r="C81" i="380"/>
  <c r="C80" i="380"/>
  <c r="C79" i="380"/>
  <c r="C78" i="380"/>
  <c r="C77" i="380"/>
  <c r="C76" i="380"/>
  <c r="C75" i="380"/>
  <c r="C74" i="380"/>
  <c r="C73" i="380"/>
  <c r="C72" i="380"/>
  <c r="C71" i="380"/>
  <c r="C70" i="380"/>
  <c r="C69" i="380"/>
  <c r="C68" i="380"/>
  <c r="C67" i="380"/>
  <c r="C66" i="380"/>
  <c r="C65" i="380"/>
  <c r="C64" i="380"/>
  <c r="C63" i="380"/>
  <c r="C62" i="380"/>
  <c r="C61" i="380"/>
  <c r="C60" i="380"/>
  <c r="C59" i="380"/>
  <c r="C58" i="380"/>
  <c r="C57" i="380"/>
  <c r="C56" i="380"/>
  <c r="C55" i="380"/>
  <c r="C54" i="380"/>
  <c r="C53" i="380"/>
  <c r="C52" i="380"/>
  <c r="C51" i="380"/>
  <c r="C50" i="380"/>
  <c r="C49" i="380"/>
  <c r="C48" i="380"/>
  <c r="C47" i="380"/>
  <c r="C46" i="380"/>
  <c r="C45" i="380"/>
  <c r="C44" i="380"/>
  <c r="C43" i="380"/>
  <c r="C42" i="380"/>
  <c r="C41" i="380"/>
  <c r="C40" i="380"/>
  <c r="C39" i="380"/>
  <c r="C38" i="380"/>
  <c r="C37" i="380"/>
  <c r="C36" i="380"/>
  <c r="C35" i="380"/>
  <c r="C34" i="380"/>
  <c r="C33" i="380"/>
  <c r="C32" i="380"/>
  <c r="C31" i="380"/>
  <c r="C30" i="380"/>
  <c r="C29" i="380"/>
  <c r="C28" i="380"/>
  <c r="C27" i="380"/>
  <c r="C26" i="380"/>
  <c r="C25" i="380"/>
  <c r="C24" i="380"/>
  <c r="C23" i="380"/>
  <c r="C22" i="380"/>
  <c r="C21" i="380"/>
  <c r="C20" i="380"/>
  <c r="C16" i="380"/>
  <c r="D16" i="380" s="1"/>
  <c r="C15" i="380"/>
  <c r="D15" i="380" s="1"/>
  <c r="C14" i="380"/>
  <c r="D14" i="380" s="1"/>
  <c r="C13" i="380"/>
  <c r="D13" i="380" s="1"/>
  <c r="C12" i="380"/>
  <c r="D12" i="380" s="1"/>
  <c r="C11" i="380"/>
  <c r="D11" i="380" s="1"/>
  <c r="C10" i="380"/>
  <c r="D10" i="380" s="1"/>
  <c r="C9" i="380"/>
  <c r="D9" i="380" s="1"/>
  <c r="C8" i="380"/>
  <c r="D8" i="380" s="1"/>
  <c r="C7" i="380"/>
  <c r="D7" i="380" s="1"/>
  <c r="C6" i="380"/>
  <c r="D6" i="380" s="1"/>
  <c r="C5" i="380"/>
  <c r="D5" i="380" s="1"/>
  <c r="C4" i="380"/>
  <c r="D4" i="380" s="1"/>
  <c r="C3" i="380"/>
  <c r="D3" i="380" s="1"/>
  <c r="C2" i="380"/>
  <c r="D2" i="380" s="1"/>
  <c r="M3" i="277"/>
  <c r="C125" i="277"/>
  <c r="C124" i="277"/>
  <c r="C123" i="277"/>
  <c r="C122" i="277"/>
  <c r="C121" i="277"/>
  <c r="C120" i="277"/>
  <c r="C119" i="277"/>
  <c r="C118" i="277"/>
  <c r="C117" i="277"/>
  <c r="C116" i="277"/>
  <c r="C115" i="277"/>
  <c r="C114" i="277"/>
  <c r="C113" i="277"/>
  <c r="C112" i="277"/>
  <c r="C111" i="277"/>
  <c r="C110" i="277"/>
  <c r="C109" i="277"/>
  <c r="C108" i="277"/>
  <c r="C107" i="277"/>
  <c r="C106" i="277"/>
  <c r="C105" i="277"/>
  <c r="C104" i="277"/>
  <c r="C103" i="277"/>
  <c r="C102" i="277"/>
  <c r="C101" i="277"/>
  <c r="C100" i="277"/>
  <c r="C99" i="277"/>
  <c r="C98" i="277"/>
  <c r="C97" i="277"/>
  <c r="C96" i="277"/>
  <c r="C95" i="277"/>
  <c r="C94" i="277"/>
  <c r="C93" i="277"/>
  <c r="C92" i="277"/>
  <c r="C91" i="277"/>
  <c r="C90" i="277"/>
  <c r="C89" i="277"/>
  <c r="C88" i="277"/>
  <c r="C87" i="277"/>
  <c r="C86" i="277"/>
  <c r="C85" i="277"/>
  <c r="C84" i="277"/>
  <c r="C83" i="277"/>
  <c r="C82" i="277"/>
  <c r="C81" i="277"/>
  <c r="C80" i="277"/>
  <c r="C79" i="277"/>
  <c r="C78" i="277"/>
  <c r="C77" i="277"/>
  <c r="C76" i="277"/>
  <c r="C75" i="277"/>
  <c r="C74" i="277"/>
  <c r="C73" i="277"/>
  <c r="C72" i="277"/>
  <c r="C71" i="277"/>
  <c r="C70" i="277"/>
  <c r="C69" i="277"/>
  <c r="C68" i="277"/>
  <c r="C67" i="277"/>
  <c r="C66" i="277"/>
  <c r="C65" i="277"/>
  <c r="C64" i="277"/>
  <c r="C63" i="277"/>
  <c r="C62" i="277"/>
  <c r="C61" i="277"/>
  <c r="C60" i="277"/>
  <c r="C59" i="277"/>
  <c r="C58" i="277"/>
  <c r="C57" i="277"/>
  <c r="C56" i="277"/>
  <c r="C55" i="277"/>
  <c r="C54" i="277"/>
  <c r="C53" i="277"/>
  <c r="C52" i="277"/>
  <c r="C51" i="277"/>
  <c r="C50" i="277"/>
  <c r="C49" i="277"/>
  <c r="C48" i="277"/>
  <c r="C47" i="277"/>
  <c r="C46" i="277"/>
  <c r="C45" i="277"/>
  <c r="C44" i="277"/>
  <c r="C43" i="277"/>
  <c r="C42" i="277"/>
  <c r="C41" i="277"/>
  <c r="C40" i="277"/>
  <c r="C39" i="277"/>
  <c r="C38" i="277"/>
  <c r="C37" i="277"/>
  <c r="C36" i="277"/>
  <c r="C35" i="277"/>
  <c r="C34" i="277"/>
  <c r="C33" i="277"/>
  <c r="C32" i="277"/>
  <c r="C31" i="277"/>
  <c r="C30" i="277"/>
  <c r="C29" i="277"/>
  <c r="C28" i="277"/>
  <c r="C27" i="277"/>
  <c r="C26" i="277"/>
  <c r="C25" i="277"/>
  <c r="C21" i="277"/>
  <c r="D21" i="277" s="1"/>
  <c r="C20" i="277"/>
  <c r="D20" i="277" s="1"/>
  <c r="C19" i="277"/>
  <c r="D19" i="277" s="1"/>
  <c r="C18" i="277"/>
  <c r="D18" i="277" s="1"/>
  <c r="C17" i="277"/>
  <c r="D17" i="277" s="1"/>
  <c r="C16" i="277"/>
  <c r="D16" i="277" s="1"/>
  <c r="C15" i="277"/>
  <c r="D15" i="277" s="1"/>
  <c r="C14" i="277"/>
  <c r="D14" i="277" s="1"/>
  <c r="C13" i="277"/>
  <c r="D13" i="277" s="1"/>
  <c r="C12" i="277"/>
  <c r="D12" i="277" s="1"/>
  <c r="C11" i="277"/>
  <c r="D11" i="277" s="1"/>
  <c r="C10" i="277"/>
  <c r="D10" i="277" s="1"/>
  <c r="C9" i="277"/>
  <c r="D9" i="277" s="1"/>
  <c r="C8" i="277"/>
  <c r="D8" i="277" s="1"/>
  <c r="C7" i="277"/>
  <c r="D7" i="277" s="1"/>
  <c r="C6" i="277"/>
  <c r="D6" i="277" s="1"/>
  <c r="C5" i="277"/>
  <c r="D5" i="277" s="1"/>
  <c r="C4" i="277"/>
  <c r="D4" i="277" s="1"/>
  <c r="C3" i="277"/>
  <c r="D3" i="277" s="1"/>
  <c r="C2" i="277"/>
  <c r="D2" i="277" s="1"/>
  <c r="M3" i="360"/>
  <c r="C122" i="360"/>
  <c r="C121" i="360"/>
  <c r="C120" i="360"/>
  <c r="C119" i="360"/>
  <c r="C118" i="360"/>
  <c r="C117" i="360"/>
  <c r="C116" i="360"/>
  <c r="C115" i="360"/>
  <c r="C114" i="360"/>
  <c r="C113" i="360"/>
  <c r="C112" i="360"/>
  <c r="C111" i="360"/>
  <c r="C110" i="360"/>
  <c r="C109" i="360"/>
  <c r="C108" i="360"/>
  <c r="C107" i="360"/>
  <c r="C106" i="360"/>
  <c r="C105" i="360"/>
  <c r="C104" i="360"/>
  <c r="C103" i="360"/>
  <c r="C102" i="360"/>
  <c r="C101" i="360"/>
  <c r="C100" i="360"/>
  <c r="C99" i="360"/>
  <c r="C98" i="360"/>
  <c r="C97" i="360"/>
  <c r="C96" i="360"/>
  <c r="C95" i="360"/>
  <c r="C94" i="360"/>
  <c r="C93" i="360"/>
  <c r="C92" i="360"/>
  <c r="C91" i="360"/>
  <c r="C90" i="360"/>
  <c r="C89" i="360"/>
  <c r="C88" i="360"/>
  <c r="C87" i="360"/>
  <c r="C86" i="360"/>
  <c r="C85" i="360"/>
  <c r="C84" i="360"/>
  <c r="C83" i="360"/>
  <c r="C82" i="360"/>
  <c r="C81" i="360"/>
  <c r="C80" i="360"/>
  <c r="C79" i="360"/>
  <c r="C78" i="360"/>
  <c r="C77" i="360"/>
  <c r="C76" i="360"/>
  <c r="C75" i="360"/>
  <c r="C74" i="360"/>
  <c r="C73" i="360"/>
  <c r="C72" i="360"/>
  <c r="C71" i="360"/>
  <c r="C70" i="360"/>
  <c r="C69" i="360"/>
  <c r="C68" i="360"/>
  <c r="C67" i="360"/>
  <c r="C66" i="360"/>
  <c r="C65" i="360"/>
  <c r="C64" i="360"/>
  <c r="C63" i="360"/>
  <c r="C62" i="360"/>
  <c r="C61" i="360"/>
  <c r="C60" i="360"/>
  <c r="C59" i="360"/>
  <c r="C58" i="360"/>
  <c r="C57" i="360"/>
  <c r="C56" i="360"/>
  <c r="C55" i="360"/>
  <c r="C54" i="360"/>
  <c r="C53" i="360"/>
  <c r="C52" i="360"/>
  <c r="C51" i="360"/>
  <c r="C50" i="360"/>
  <c r="C49" i="360"/>
  <c r="C48" i="360"/>
  <c r="C47" i="360"/>
  <c r="C46" i="360"/>
  <c r="C45" i="360"/>
  <c r="C44" i="360"/>
  <c r="C43" i="360"/>
  <c r="C42" i="360"/>
  <c r="C41" i="360"/>
  <c r="C40" i="360"/>
  <c r="C39" i="360"/>
  <c r="C38" i="360"/>
  <c r="C37" i="360"/>
  <c r="C36" i="360"/>
  <c r="C35" i="360"/>
  <c r="C34" i="360"/>
  <c r="C33" i="360"/>
  <c r="C32" i="360"/>
  <c r="C31" i="360"/>
  <c r="C30" i="360"/>
  <c r="C29" i="360"/>
  <c r="C28" i="360"/>
  <c r="C27" i="360"/>
  <c r="C26" i="360"/>
  <c r="C25" i="360"/>
  <c r="C24" i="360"/>
  <c r="C23" i="360"/>
  <c r="C22" i="360"/>
  <c r="C18" i="360"/>
  <c r="D18" i="360" s="1"/>
  <c r="C17" i="360"/>
  <c r="D17" i="360" s="1"/>
  <c r="C16" i="360"/>
  <c r="D16" i="360" s="1"/>
  <c r="C15" i="360"/>
  <c r="D15" i="360" s="1"/>
  <c r="C14" i="360"/>
  <c r="D14" i="360" s="1"/>
  <c r="C13" i="360"/>
  <c r="D13" i="360" s="1"/>
  <c r="C12" i="360"/>
  <c r="D12" i="360" s="1"/>
  <c r="C11" i="360"/>
  <c r="D11" i="360" s="1"/>
  <c r="C10" i="360"/>
  <c r="D10" i="360" s="1"/>
  <c r="C9" i="360"/>
  <c r="D9" i="360" s="1"/>
  <c r="C8" i="360"/>
  <c r="D8" i="360" s="1"/>
  <c r="C7" i="360"/>
  <c r="D7" i="360" s="1"/>
  <c r="C6" i="360"/>
  <c r="D6" i="360" s="1"/>
  <c r="C5" i="360"/>
  <c r="D5" i="360" s="1"/>
  <c r="C4" i="360"/>
  <c r="D4" i="360" s="1"/>
  <c r="C3" i="360"/>
  <c r="D3" i="360" s="1"/>
  <c r="C2" i="360"/>
  <c r="D2" i="360" s="1"/>
  <c r="M3" i="353"/>
  <c r="C121" i="353"/>
  <c r="C120" i="353"/>
  <c r="C119" i="353"/>
  <c r="C118" i="353"/>
  <c r="C117" i="353"/>
  <c r="C116" i="353"/>
  <c r="C115" i="353"/>
  <c r="C114" i="353"/>
  <c r="C113" i="353"/>
  <c r="C112" i="353"/>
  <c r="C111" i="353"/>
  <c r="C110" i="353"/>
  <c r="C109" i="353"/>
  <c r="C108" i="353"/>
  <c r="C107" i="353"/>
  <c r="C106" i="353"/>
  <c r="C105" i="353"/>
  <c r="C104" i="353"/>
  <c r="C103" i="353"/>
  <c r="C102" i="353"/>
  <c r="C101" i="353"/>
  <c r="C100" i="353"/>
  <c r="C99" i="353"/>
  <c r="C98" i="353"/>
  <c r="C97" i="353"/>
  <c r="C96" i="353"/>
  <c r="C95" i="353"/>
  <c r="C94" i="353"/>
  <c r="C93" i="353"/>
  <c r="C92" i="353"/>
  <c r="C91" i="353"/>
  <c r="C90" i="353"/>
  <c r="C89" i="353"/>
  <c r="C88" i="353"/>
  <c r="C87" i="353"/>
  <c r="C86" i="353"/>
  <c r="C85" i="353"/>
  <c r="C84" i="353"/>
  <c r="C83" i="353"/>
  <c r="C82" i="353"/>
  <c r="C81" i="353"/>
  <c r="C80" i="353"/>
  <c r="C79" i="353"/>
  <c r="C78" i="353"/>
  <c r="C77" i="353"/>
  <c r="C76" i="353"/>
  <c r="C75" i="353"/>
  <c r="C74" i="353"/>
  <c r="C73" i="353"/>
  <c r="C72" i="353"/>
  <c r="C71" i="353"/>
  <c r="C70" i="353"/>
  <c r="C69" i="353"/>
  <c r="C68" i="353"/>
  <c r="C67" i="353"/>
  <c r="C66" i="353"/>
  <c r="C65" i="353"/>
  <c r="C64" i="353"/>
  <c r="C63" i="353"/>
  <c r="C62" i="353"/>
  <c r="C61" i="353"/>
  <c r="C60" i="353"/>
  <c r="C59" i="353"/>
  <c r="C58" i="353"/>
  <c r="C57" i="353"/>
  <c r="C56" i="353"/>
  <c r="C55" i="353"/>
  <c r="C54" i="353"/>
  <c r="C53" i="353"/>
  <c r="C52" i="353"/>
  <c r="C51" i="353"/>
  <c r="C50" i="353"/>
  <c r="C49" i="353"/>
  <c r="C48" i="353"/>
  <c r="C47" i="353"/>
  <c r="C46" i="353"/>
  <c r="C45" i="353"/>
  <c r="C44" i="353"/>
  <c r="C43" i="353"/>
  <c r="C42" i="353"/>
  <c r="C41" i="353"/>
  <c r="C40" i="353"/>
  <c r="C39" i="353"/>
  <c r="C38" i="353"/>
  <c r="C37" i="353"/>
  <c r="C36" i="353"/>
  <c r="C35" i="353"/>
  <c r="C34" i="353"/>
  <c r="C33" i="353"/>
  <c r="C32" i="353"/>
  <c r="C31" i="353"/>
  <c r="C30" i="353"/>
  <c r="C29" i="353"/>
  <c r="C28" i="353"/>
  <c r="C27" i="353"/>
  <c r="C26" i="353"/>
  <c r="C25" i="353"/>
  <c r="C24" i="353"/>
  <c r="C23" i="353"/>
  <c r="C22" i="353"/>
  <c r="C21" i="353"/>
  <c r="C17" i="353"/>
  <c r="D17" i="353" s="1"/>
  <c r="C16" i="353"/>
  <c r="D16" i="353" s="1"/>
  <c r="C15" i="353"/>
  <c r="D15" i="353" s="1"/>
  <c r="C14" i="353"/>
  <c r="D14" i="353" s="1"/>
  <c r="C13" i="353"/>
  <c r="D13" i="353" s="1"/>
  <c r="C12" i="353"/>
  <c r="D12" i="353" s="1"/>
  <c r="C11" i="353"/>
  <c r="D11" i="353" s="1"/>
  <c r="C10" i="353"/>
  <c r="D10" i="353" s="1"/>
  <c r="C9" i="353"/>
  <c r="D9" i="353" s="1"/>
  <c r="C8" i="353"/>
  <c r="D8" i="353" s="1"/>
  <c r="C7" i="353"/>
  <c r="D7" i="353" s="1"/>
  <c r="C6" i="353"/>
  <c r="D6" i="353" s="1"/>
  <c r="C5" i="353"/>
  <c r="D5" i="353" s="1"/>
  <c r="C4" i="353"/>
  <c r="D4" i="353" s="1"/>
  <c r="C3" i="353"/>
  <c r="D3" i="353" s="1"/>
  <c r="C2" i="353"/>
  <c r="D2" i="353" s="1"/>
  <c r="D20" i="416" l="1"/>
  <c r="D33" i="402"/>
  <c r="D37" i="398"/>
  <c r="D37" i="390"/>
  <c r="D17" i="380"/>
  <c r="D22" i="277"/>
  <c r="D19" i="360"/>
  <c r="D18" i="353"/>
  <c r="M3" i="314" l="1"/>
  <c r="C121" i="314"/>
  <c r="C120" i="314"/>
  <c r="C119" i="314"/>
  <c r="C118" i="314"/>
  <c r="C117" i="314"/>
  <c r="C116" i="314"/>
  <c r="C115" i="314"/>
  <c r="C114" i="314"/>
  <c r="C113" i="314"/>
  <c r="C112" i="314"/>
  <c r="C111" i="314"/>
  <c r="C110" i="314"/>
  <c r="C109" i="314"/>
  <c r="C108" i="314"/>
  <c r="C107" i="314"/>
  <c r="C106" i="314"/>
  <c r="C105" i="314"/>
  <c r="C104" i="314"/>
  <c r="C103" i="314"/>
  <c r="C102" i="314"/>
  <c r="C101" i="314"/>
  <c r="C100" i="314"/>
  <c r="C99" i="314"/>
  <c r="C98" i="314"/>
  <c r="C97" i="314"/>
  <c r="C96" i="314"/>
  <c r="C95" i="314"/>
  <c r="C94" i="314"/>
  <c r="C93" i="314"/>
  <c r="C92" i="314"/>
  <c r="C91" i="314"/>
  <c r="C90" i="314"/>
  <c r="C89" i="314"/>
  <c r="C88" i="314"/>
  <c r="C87" i="314"/>
  <c r="C86" i="314"/>
  <c r="C85" i="314"/>
  <c r="C84" i="314"/>
  <c r="C83" i="314"/>
  <c r="C82" i="314"/>
  <c r="C81" i="314"/>
  <c r="C80" i="314"/>
  <c r="C79" i="314"/>
  <c r="C78" i="314"/>
  <c r="C77" i="314"/>
  <c r="C76" i="314"/>
  <c r="C75" i="314"/>
  <c r="C74" i="314"/>
  <c r="C73" i="314"/>
  <c r="C72" i="314"/>
  <c r="C71" i="314"/>
  <c r="C70" i="314"/>
  <c r="C69" i="314"/>
  <c r="C68" i="314"/>
  <c r="C67" i="314"/>
  <c r="C66" i="314"/>
  <c r="C65" i="314"/>
  <c r="C64" i="314"/>
  <c r="C63" i="314"/>
  <c r="C62" i="314"/>
  <c r="C61" i="314"/>
  <c r="C60" i="314"/>
  <c r="C59" i="314"/>
  <c r="C58" i="314"/>
  <c r="C57" i="314"/>
  <c r="C56" i="314"/>
  <c r="C55" i="314"/>
  <c r="C54" i="314"/>
  <c r="C53" i="314"/>
  <c r="C52" i="314"/>
  <c r="C51" i="314"/>
  <c r="C50" i="314"/>
  <c r="C49" i="314"/>
  <c r="C48" i="314"/>
  <c r="C47" i="314"/>
  <c r="C46" i="314"/>
  <c r="C45" i="314"/>
  <c r="C44" i="314"/>
  <c r="C43" i="314"/>
  <c r="C42" i="314"/>
  <c r="C41" i="314"/>
  <c r="C40" i="314"/>
  <c r="C39" i="314"/>
  <c r="C38" i="314"/>
  <c r="C37" i="314"/>
  <c r="C36" i="314"/>
  <c r="C35" i="314"/>
  <c r="C34" i="314"/>
  <c r="C33" i="314"/>
  <c r="C32" i="314"/>
  <c r="C31" i="314"/>
  <c r="C30" i="314"/>
  <c r="C29" i="314"/>
  <c r="C28" i="314"/>
  <c r="C27" i="314"/>
  <c r="C26" i="314"/>
  <c r="C25" i="314"/>
  <c r="C24" i="314"/>
  <c r="C23" i="314"/>
  <c r="C22" i="314"/>
  <c r="C21" i="314"/>
  <c r="C17" i="314"/>
  <c r="D17" i="314" s="1"/>
  <c r="C16" i="314"/>
  <c r="D16" i="314" s="1"/>
  <c r="C15" i="314"/>
  <c r="D15" i="314" s="1"/>
  <c r="C14" i="314"/>
  <c r="D14" i="314" s="1"/>
  <c r="C13" i="314"/>
  <c r="D13" i="314" s="1"/>
  <c r="C12" i="314"/>
  <c r="D12" i="314" s="1"/>
  <c r="C11" i="314"/>
  <c r="D11" i="314" s="1"/>
  <c r="C10" i="314"/>
  <c r="D10" i="314" s="1"/>
  <c r="C9" i="314"/>
  <c r="D9" i="314" s="1"/>
  <c r="C8" i="314"/>
  <c r="D8" i="314" s="1"/>
  <c r="C7" i="314"/>
  <c r="D7" i="314" s="1"/>
  <c r="C6" i="314"/>
  <c r="D6" i="314" s="1"/>
  <c r="C5" i="314"/>
  <c r="D5" i="314" s="1"/>
  <c r="C4" i="314"/>
  <c r="D4" i="314" s="1"/>
  <c r="C3" i="314"/>
  <c r="D3" i="314" s="1"/>
  <c r="C2" i="314"/>
  <c r="D2" i="314" s="1"/>
  <c r="D18" i="314" l="1"/>
  <c r="M3" i="343"/>
  <c r="C122" i="343"/>
  <c r="C121" i="343"/>
  <c r="C120" i="343"/>
  <c r="C119" i="343"/>
  <c r="C118" i="343"/>
  <c r="C117" i="343"/>
  <c r="C116" i="343"/>
  <c r="C115" i="343"/>
  <c r="C114" i="343"/>
  <c r="C113" i="343"/>
  <c r="C112" i="343"/>
  <c r="C111" i="343"/>
  <c r="C110" i="343"/>
  <c r="C109" i="343"/>
  <c r="C108" i="343"/>
  <c r="C107" i="343"/>
  <c r="C106" i="343"/>
  <c r="C105" i="343"/>
  <c r="C104" i="343"/>
  <c r="C103" i="343"/>
  <c r="C102" i="343"/>
  <c r="C101" i="343"/>
  <c r="C100" i="343"/>
  <c r="C99" i="343"/>
  <c r="C98" i="343"/>
  <c r="C97" i="343"/>
  <c r="C96" i="343"/>
  <c r="C95" i="343"/>
  <c r="C94" i="343"/>
  <c r="C93" i="343"/>
  <c r="C92" i="343"/>
  <c r="C91" i="343"/>
  <c r="C90" i="343"/>
  <c r="C89" i="343"/>
  <c r="C88" i="343"/>
  <c r="C87" i="343"/>
  <c r="C86" i="343"/>
  <c r="C85" i="343"/>
  <c r="C84" i="343"/>
  <c r="C83" i="343"/>
  <c r="C82" i="343"/>
  <c r="C81" i="343"/>
  <c r="C80" i="343"/>
  <c r="C79" i="343"/>
  <c r="C78" i="343"/>
  <c r="C77" i="343"/>
  <c r="C76" i="343"/>
  <c r="C75" i="343"/>
  <c r="C74" i="343"/>
  <c r="C73" i="343"/>
  <c r="C72" i="343"/>
  <c r="C71" i="343"/>
  <c r="C70" i="343"/>
  <c r="C69" i="343"/>
  <c r="C68" i="343"/>
  <c r="C67" i="343"/>
  <c r="C66" i="343"/>
  <c r="C65" i="343"/>
  <c r="C64" i="343"/>
  <c r="C63" i="343"/>
  <c r="C62" i="343"/>
  <c r="C61" i="343"/>
  <c r="C60" i="343"/>
  <c r="C59" i="343"/>
  <c r="C58" i="343"/>
  <c r="C57" i="343"/>
  <c r="C56" i="343"/>
  <c r="C55" i="343"/>
  <c r="C54" i="343"/>
  <c r="C53" i="343"/>
  <c r="C52" i="343"/>
  <c r="C51" i="343"/>
  <c r="C50" i="343"/>
  <c r="C49" i="343"/>
  <c r="C48" i="343"/>
  <c r="C47" i="343"/>
  <c r="C46" i="343"/>
  <c r="C45" i="343"/>
  <c r="C44" i="343"/>
  <c r="C43" i="343"/>
  <c r="C42" i="343"/>
  <c r="C41" i="343"/>
  <c r="C40" i="343"/>
  <c r="C39" i="343"/>
  <c r="C38" i="343"/>
  <c r="C37" i="343"/>
  <c r="C36" i="343"/>
  <c r="C35" i="343"/>
  <c r="C34" i="343"/>
  <c r="C33" i="343"/>
  <c r="C32" i="343"/>
  <c r="C31" i="343"/>
  <c r="C30" i="343"/>
  <c r="C29" i="343"/>
  <c r="C28" i="343"/>
  <c r="C27" i="343"/>
  <c r="C26" i="343"/>
  <c r="C25" i="343"/>
  <c r="C24" i="343"/>
  <c r="C23" i="343"/>
  <c r="C22" i="343"/>
  <c r="C18" i="343"/>
  <c r="D18" i="343" s="1"/>
  <c r="C17" i="343"/>
  <c r="D17" i="343" s="1"/>
  <c r="C16" i="343"/>
  <c r="D16" i="343" s="1"/>
  <c r="C15" i="343"/>
  <c r="D15" i="343" s="1"/>
  <c r="C14" i="343"/>
  <c r="D14" i="343" s="1"/>
  <c r="C13" i="343"/>
  <c r="D13" i="343" s="1"/>
  <c r="C12" i="343"/>
  <c r="D12" i="343" s="1"/>
  <c r="C11" i="343"/>
  <c r="D11" i="343" s="1"/>
  <c r="C10" i="343"/>
  <c r="D10" i="343" s="1"/>
  <c r="C9" i="343"/>
  <c r="D9" i="343" s="1"/>
  <c r="C8" i="343"/>
  <c r="D8" i="343" s="1"/>
  <c r="C7" i="343"/>
  <c r="D7" i="343" s="1"/>
  <c r="C6" i="343"/>
  <c r="D6" i="343" s="1"/>
  <c r="C5" i="343"/>
  <c r="D5" i="343" s="1"/>
  <c r="C4" i="343"/>
  <c r="D4" i="343" s="1"/>
  <c r="C3" i="343"/>
  <c r="D3" i="343" s="1"/>
  <c r="C2" i="343"/>
  <c r="D2" i="343" s="1"/>
  <c r="M3" i="326"/>
  <c r="C125" i="326"/>
  <c r="C124" i="326"/>
  <c r="C123" i="326"/>
  <c r="C122" i="326"/>
  <c r="C121" i="326"/>
  <c r="C120" i="326"/>
  <c r="C119" i="326"/>
  <c r="C118" i="326"/>
  <c r="C117" i="326"/>
  <c r="C116" i="326"/>
  <c r="C115" i="326"/>
  <c r="C114" i="326"/>
  <c r="C113" i="326"/>
  <c r="C112" i="326"/>
  <c r="C111" i="326"/>
  <c r="C110" i="326"/>
  <c r="C109" i="326"/>
  <c r="C108" i="326"/>
  <c r="C107" i="326"/>
  <c r="C106" i="326"/>
  <c r="C105" i="326"/>
  <c r="C104" i="326"/>
  <c r="C103" i="326"/>
  <c r="C102" i="326"/>
  <c r="C101" i="326"/>
  <c r="C100" i="326"/>
  <c r="C99" i="326"/>
  <c r="C98" i="326"/>
  <c r="C97" i="326"/>
  <c r="C96" i="326"/>
  <c r="C95" i="326"/>
  <c r="C94" i="326"/>
  <c r="C93" i="326"/>
  <c r="C92" i="326"/>
  <c r="C91" i="326"/>
  <c r="C90" i="326"/>
  <c r="C89" i="326"/>
  <c r="C88" i="326"/>
  <c r="C87" i="326"/>
  <c r="C86" i="326"/>
  <c r="C85" i="326"/>
  <c r="C84" i="326"/>
  <c r="C83" i="326"/>
  <c r="C82" i="326"/>
  <c r="C81" i="326"/>
  <c r="C80" i="326"/>
  <c r="C79" i="326"/>
  <c r="C78" i="326"/>
  <c r="C77" i="326"/>
  <c r="C76" i="326"/>
  <c r="C75" i="326"/>
  <c r="C74" i="326"/>
  <c r="C73" i="326"/>
  <c r="C72" i="326"/>
  <c r="C71" i="326"/>
  <c r="C70" i="326"/>
  <c r="C69" i="326"/>
  <c r="C68" i="326"/>
  <c r="C67" i="326"/>
  <c r="C66" i="326"/>
  <c r="C65" i="326"/>
  <c r="C64" i="326"/>
  <c r="C63" i="326"/>
  <c r="C62" i="326"/>
  <c r="C61" i="326"/>
  <c r="C60" i="326"/>
  <c r="C59" i="326"/>
  <c r="C58" i="326"/>
  <c r="C57" i="326"/>
  <c r="C56" i="326"/>
  <c r="C55" i="326"/>
  <c r="C54" i="326"/>
  <c r="C53" i="326"/>
  <c r="C52" i="326"/>
  <c r="C51" i="326"/>
  <c r="C50" i="326"/>
  <c r="C49" i="326"/>
  <c r="C48" i="326"/>
  <c r="C47" i="326"/>
  <c r="C46" i="326"/>
  <c r="C45" i="326"/>
  <c r="C44" i="326"/>
  <c r="C43" i="326"/>
  <c r="C42" i="326"/>
  <c r="C41" i="326"/>
  <c r="C40" i="326"/>
  <c r="C39" i="326"/>
  <c r="C38" i="326"/>
  <c r="C37" i="326"/>
  <c r="C36" i="326"/>
  <c r="C35" i="326"/>
  <c r="C34" i="326"/>
  <c r="C33" i="326"/>
  <c r="C32" i="326"/>
  <c r="C31" i="326"/>
  <c r="C28" i="326"/>
  <c r="C27" i="326"/>
  <c r="C26" i="326"/>
  <c r="C25" i="326"/>
  <c r="C21" i="326"/>
  <c r="D21" i="326" s="1"/>
  <c r="C20" i="326"/>
  <c r="D20" i="326" s="1"/>
  <c r="C19" i="326"/>
  <c r="D19" i="326" s="1"/>
  <c r="C18" i="326"/>
  <c r="D18" i="326" s="1"/>
  <c r="C17" i="326"/>
  <c r="D17" i="326" s="1"/>
  <c r="C16" i="326"/>
  <c r="D16" i="326" s="1"/>
  <c r="C15" i="326"/>
  <c r="D15" i="326" s="1"/>
  <c r="C14" i="326"/>
  <c r="D14" i="326" s="1"/>
  <c r="C13" i="326"/>
  <c r="D13" i="326" s="1"/>
  <c r="C12" i="326"/>
  <c r="D12" i="326" s="1"/>
  <c r="C11" i="326"/>
  <c r="D11" i="326" s="1"/>
  <c r="C10" i="326"/>
  <c r="D10" i="326" s="1"/>
  <c r="C9" i="326"/>
  <c r="D9" i="326" s="1"/>
  <c r="C8" i="326"/>
  <c r="D8" i="326" s="1"/>
  <c r="C7" i="326"/>
  <c r="D7" i="326" s="1"/>
  <c r="C6" i="326"/>
  <c r="D6" i="326" s="1"/>
  <c r="C5" i="326"/>
  <c r="D5" i="326" s="1"/>
  <c r="C4" i="326"/>
  <c r="D4" i="326" s="1"/>
  <c r="C3" i="326"/>
  <c r="D3" i="326" s="1"/>
  <c r="C2" i="326"/>
  <c r="D2" i="326" s="1"/>
  <c r="M3" i="302"/>
  <c r="C123" i="302"/>
  <c r="C122" i="302"/>
  <c r="C121" i="302"/>
  <c r="C120" i="302"/>
  <c r="C119" i="302"/>
  <c r="C118" i="302"/>
  <c r="C117" i="302"/>
  <c r="C116" i="302"/>
  <c r="C115" i="302"/>
  <c r="C114" i="302"/>
  <c r="C113" i="302"/>
  <c r="C112" i="302"/>
  <c r="C111" i="302"/>
  <c r="C110" i="302"/>
  <c r="C109" i="302"/>
  <c r="C108" i="302"/>
  <c r="C107" i="302"/>
  <c r="C106" i="302"/>
  <c r="C105" i="302"/>
  <c r="C104" i="302"/>
  <c r="C103" i="302"/>
  <c r="C102" i="302"/>
  <c r="C101" i="302"/>
  <c r="C100" i="302"/>
  <c r="C99" i="302"/>
  <c r="C98" i="302"/>
  <c r="C97" i="302"/>
  <c r="C96" i="302"/>
  <c r="C95" i="302"/>
  <c r="C94" i="302"/>
  <c r="C93" i="302"/>
  <c r="C92" i="302"/>
  <c r="C91" i="302"/>
  <c r="C90" i="302"/>
  <c r="C89" i="302"/>
  <c r="C88" i="302"/>
  <c r="C87" i="302"/>
  <c r="C86" i="302"/>
  <c r="C85" i="302"/>
  <c r="C84" i="302"/>
  <c r="C83" i="302"/>
  <c r="C82" i="302"/>
  <c r="C81" i="302"/>
  <c r="C80" i="302"/>
  <c r="C79" i="302"/>
  <c r="C78" i="302"/>
  <c r="C77" i="302"/>
  <c r="C76" i="302"/>
  <c r="C75" i="302"/>
  <c r="C74" i="302"/>
  <c r="C73" i="302"/>
  <c r="C72" i="302"/>
  <c r="C71" i="302"/>
  <c r="C70" i="302"/>
  <c r="C69" i="302"/>
  <c r="C68" i="302"/>
  <c r="C67" i="302"/>
  <c r="C66" i="302"/>
  <c r="C65" i="302"/>
  <c r="C64" i="302"/>
  <c r="C63" i="302"/>
  <c r="C62" i="302"/>
  <c r="C61" i="302"/>
  <c r="C60" i="302"/>
  <c r="C59" i="302"/>
  <c r="C58" i="302"/>
  <c r="C57" i="302"/>
  <c r="C56" i="302"/>
  <c r="C55" i="302"/>
  <c r="C54" i="302"/>
  <c r="C53" i="302"/>
  <c r="C52" i="302"/>
  <c r="C51" i="302"/>
  <c r="C50" i="302"/>
  <c r="C49" i="302"/>
  <c r="C48" i="302"/>
  <c r="C47" i="302"/>
  <c r="C46" i="302"/>
  <c r="C45" i="302"/>
  <c r="C44" i="302"/>
  <c r="C43" i="302"/>
  <c r="C42" i="302"/>
  <c r="C41" i="302"/>
  <c r="C40" i="302"/>
  <c r="C39" i="302"/>
  <c r="C38" i="302"/>
  <c r="C37" i="302"/>
  <c r="C36" i="302"/>
  <c r="C35" i="302"/>
  <c r="C34" i="302"/>
  <c r="C33" i="302"/>
  <c r="C32" i="302"/>
  <c r="C31" i="302"/>
  <c r="C30" i="302"/>
  <c r="C29" i="302"/>
  <c r="C28" i="302"/>
  <c r="C27" i="302"/>
  <c r="C26" i="302"/>
  <c r="C25" i="302"/>
  <c r="C24" i="302"/>
  <c r="C20" i="302"/>
  <c r="D20" i="302" s="1"/>
  <c r="C19" i="302"/>
  <c r="D19" i="302" s="1"/>
  <c r="C18" i="302"/>
  <c r="D18" i="302" s="1"/>
  <c r="C17" i="302"/>
  <c r="D17" i="302" s="1"/>
  <c r="C16" i="302"/>
  <c r="D16" i="302" s="1"/>
  <c r="C15" i="302"/>
  <c r="D15" i="302" s="1"/>
  <c r="C14" i="302"/>
  <c r="D14" i="302" s="1"/>
  <c r="C13" i="302"/>
  <c r="D13" i="302" s="1"/>
  <c r="C12" i="302"/>
  <c r="D12" i="302" s="1"/>
  <c r="C11" i="302"/>
  <c r="D11" i="302" s="1"/>
  <c r="C10" i="302"/>
  <c r="D10" i="302" s="1"/>
  <c r="C9" i="302"/>
  <c r="D9" i="302" s="1"/>
  <c r="C8" i="302"/>
  <c r="D8" i="302" s="1"/>
  <c r="C7" i="302"/>
  <c r="D7" i="302" s="1"/>
  <c r="C6" i="302"/>
  <c r="D6" i="302" s="1"/>
  <c r="C5" i="302"/>
  <c r="D5" i="302" s="1"/>
  <c r="C4" i="302"/>
  <c r="D4" i="302" s="1"/>
  <c r="C3" i="302"/>
  <c r="D3" i="302" s="1"/>
  <c r="C2" i="302"/>
  <c r="D2" i="302" s="1"/>
  <c r="M3" i="287"/>
  <c r="C124" i="287"/>
  <c r="C123" i="287"/>
  <c r="C122" i="287"/>
  <c r="C121" i="287"/>
  <c r="C120" i="287"/>
  <c r="C119" i="287"/>
  <c r="C118" i="287"/>
  <c r="C117" i="287"/>
  <c r="C116" i="287"/>
  <c r="C115" i="287"/>
  <c r="C114" i="287"/>
  <c r="C113" i="287"/>
  <c r="C112" i="287"/>
  <c r="C111" i="287"/>
  <c r="C110" i="287"/>
  <c r="C109" i="287"/>
  <c r="C108" i="287"/>
  <c r="C107" i="287"/>
  <c r="C106" i="287"/>
  <c r="C105" i="287"/>
  <c r="C104" i="287"/>
  <c r="C103" i="287"/>
  <c r="C102" i="287"/>
  <c r="C101" i="287"/>
  <c r="C100" i="287"/>
  <c r="C99" i="287"/>
  <c r="C98" i="287"/>
  <c r="C97" i="287"/>
  <c r="C96" i="287"/>
  <c r="C95" i="287"/>
  <c r="C94" i="287"/>
  <c r="C93" i="287"/>
  <c r="C92" i="287"/>
  <c r="C91" i="287"/>
  <c r="C90" i="287"/>
  <c r="C89" i="287"/>
  <c r="C88" i="287"/>
  <c r="C87" i="287"/>
  <c r="C86" i="287"/>
  <c r="C85" i="287"/>
  <c r="C84" i="287"/>
  <c r="C83" i="287"/>
  <c r="C82" i="287"/>
  <c r="C81" i="287"/>
  <c r="C80" i="287"/>
  <c r="C79" i="287"/>
  <c r="C78" i="287"/>
  <c r="C77" i="287"/>
  <c r="C76" i="287"/>
  <c r="C75" i="287"/>
  <c r="C74" i="287"/>
  <c r="C73" i="287"/>
  <c r="C72" i="287"/>
  <c r="C71" i="287"/>
  <c r="C70" i="287"/>
  <c r="C69" i="287"/>
  <c r="C68" i="287"/>
  <c r="C67" i="287"/>
  <c r="C66" i="287"/>
  <c r="C65" i="287"/>
  <c r="C64" i="287"/>
  <c r="C63" i="287"/>
  <c r="C62" i="287"/>
  <c r="C61" i="287"/>
  <c r="C60" i="287"/>
  <c r="C59" i="287"/>
  <c r="C58" i="287"/>
  <c r="C57" i="287"/>
  <c r="C56" i="287"/>
  <c r="C55" i="287"/>
  <c r="C54" i="287"/>
  <c r="C53" i="287"/>
  <c r="C52" i="287"/>
  <c r="C51" i="287"/>
  <c r="C50" i="287"/>
  <c r="C49" i="287"/>
  <c r="C48" i="287"/>
  <c r="C47" i="287"/>
  <c r="C46" i="287"/>
  <c r="C45" i="287"/>
  <c r="C44" i="287"/>
  <c r="C43" i="287"/>
  <c r="C42" i="287"/>
  <c r="C41" i="287"/>
  <c r="C40" i="287"/>
  <c r="C39" i="287"/>
  <c r="C38" i="287"/>
  <c r="C37" i="287"/>
  <c r="C36" i="287"/>
  <c r="C35" i="287"/>
  <c r="C34" i="287"/>
  <c r="C33" i="287"/>
  <c r="C32" i="287"/>
  <c r="C31" i="287"/>
  <c r="C30" i="287"/>
  <c r="C29" i="287"/>
  <c r="C28" i="287"/>
  <c r="C27" i="287"/>
  <c r="C26" i="287"/>
  <c r="C25" i="287"/>
  <c r="C24" i="287"/>
  <c r="C20" i="287"/>
  <c r="D20" i="287" s="1"/>
  <c r="C19" i="287"/>
  <c r="D19" i="287" s="1"/>
  <c r="C18" i="287"/>
  <c r="D18" i="287" s="1"/>
  <c r="C17" i="287"/>
  <c r="D17" i="287" s="1"/>
  <c r="C16" i="287"/>
  <c r="D16" i="287" s="1"/>
  <c r="C15" i="287"/>
  <c r="D15" i="287" s="1"/>
  <c r="C14" i="287"/>
  <c r="D14" i="287" s="1"/>
  <c r="C13" i="287"/>
  <c r="D13" i="287" s="1"/>
  <c r="C12" i="287"/>
  <c r="D12" i="287" s="1"/>
  <c r="C11" i="287"/>
  <c r="D11" i="287" s="1"/>
  <c r="C10" i="287"/>
  <c r="D10" i="287" s="1"/>
  <c r="C9" i="287"/>
  <c r="D9" i="287" s="1"/>
  <c r="C8" i="287"/>
  <c r="D8" i="287" s="1"/>
  <c r="C7" i="287"/>
  <c r="D7" i="287" s="1"/>
  <c r="C6" i="287"/>
  <c r="D6" i="287" s="1"/>
  <c r="C5" i="287"/>
  <c r="D5" i="287" s="1"/>
  <c r="C4" i="287"/>
  <c r="D4" i="287" s="1"/>
  <c r="C3" i="287"/>
  <c r="D3" i="287" s="1"/>
  <c r="C2" i="287"/>
  <c r="D2" i="287" s="1"/>
  <c r="M3" i="273"/>
  <c r="C125" i="273"/>
  <c r="C124" i="273"/>
  <c r="C123" i="273"/>
  <c r="C122" i="273"/>
  <c r="C121" i="273"/>
  <c r="C120" i="273"/>
  <c r="C119" i="273"/>
  <c r="C118" i="273"/>
  <c r="C117" i="273"/>
  <c r="C116" i="273"/>
  <c r="C115" i="273"/>
  <c r="C114" i="273"/>
  <c r="C113" i="273"/>
  <c r="C112" i="273"/>
  <c r="C111" i="273"/>
  <c r="C110" i="273"/>
  <c r="C109" i="273"/>
  <c r="C108" i="273"/>
  <c r="C107" i="273"/>
  <c r="C106" i="273"/>
  <c r="C105" i="273"/>
  <c r="C104" i="273"/>
  <c r="C103" i="273"/>
  <c r="C102" i="273"/>
  <c r="C101" i="273"/>
  <c r="C100" i="273"/>
  <c r="C99" i="273"/>
  <c r="C98" i="273"/>
  <c r="C97" i="273"/>
  <c r="C96" i="273"/>
  <c r="C95" i="273"/>
  <c r="C94" i="273"/>
  <c r="C93" i="273"/>
  <c r="C92" i="273"/>
  <c r="C91" i="273"/>
  <c r="C90" i="273"/>
  <c r="C89" i="273"/>
  <c r="C88" i="273"/>
  <c r="C87" i="273"/>
  <c r="C86" i="273"/>
  <c r="C85" i="273"/>
  <c r="C84" i="273"/>
  <c r="C83" i="273"/>
  <c r="C82" i="273"/>
  <c r="C81" i="273"/>
  <c r="C80" i="273"/>
  <c r="C79" i="273"/>
  <c r="C78" i="273"/>
  <c r="C77" i="273"/>
  <c r="C76" i="273"/>
  <c r="C75" i="273"/>
  <c r="C74" i="273"/>
  <c r="C73" i="273"/>
  <c r="C72" i="273"/>
  <c r="C71" i="273"/>
  <c r="C70" i="273"/>
  <c r="C69" i="273"/>
  <c r="C68" i="273"/>
  <c r="C67" i="273"/>
  <c r="C66" i="273"/>
  <c r="C65" i="273"/>
  <c r="C64" i="273"/>
  <c r="C63" i="273"/>
  <c r="C62" i="273"/>
  <c r="C61" i="273"/>
  <c r="C60" i="273"/>
  <c r="C59" i="273"/>
  <c r="C58" i="273"/>
  <c r="C57" i="273"/>
  <c r="C56" i="273"/>
  <c r="C55" i="273"/>
  <c r="C54" i="273"/>
  <c r="C53" i="273"/>
  <c r="C52" i="273"/>
  <c r="C51" i="273"/>
  <c r="C50" i="273"/>
  <c r="C49" i="273"/>
  <c r="C48" i="273"/>
  <c r="C47" i="273"/>
  <c r="C46" i="273"/>
  <c r="C45" i="273"/>
  <c r="C44" i="273"/>
  <c r="C43" i="273"/>
  <c r="C42" i="273"/>
  <c r="C41" i="273"/>
  <c r="C40" i="273"/>
  <c r="C39" i="273"/>
  <c r="C38" i="273"/>
  <c r="C37" i="273"/>
  <c r="C36" i="273"/>
  <c r="C35" i="273"/>
  <c r="C34" i="273"/>
  <c r="C33" i="273"/>
  <c r="C32" i="273"/>
  <c r="C31" i="273"/>
  <c r="C30" i="273"/>
  <c r="C29" i="273"/>
  <c r="C28" i="273"/>
  <c r="C27" i="273"/>
  <c r="C26" i="273"/>
  <c r="C25" i="273"/>
  <c r="C21" i="273"/>
  <c r="D21" i="273" s="1"/>
  <c r="C20" i="273"/>
  <c r="D20" i="273" s="1"/>
  <c r="C19" i="273"/>
  <c r="D19" i="273" s="1"/>
  <c r="C18" i="273"/>
  <c r="D18" i="273" s="1"/>
  <c r="C17" i="273"/>
  <c r="D17" i="273" s="1"/>
  <c r="C16" i="273"/>
  <c r="D16" i="273" s="1"/>
  <c r="C15" i="273"/>
  <c r="D15" i="273" s="1"/>
  <c r="C14" i="273"/>
  <c r="D14" i="273" s="1"/>
  <c r="C13" i="273"/>
  <c r="D13" i="273" s="1"/>
  <c r="C12" i="273"/>
  <c r="D12" i="273" s="1"/>
  <c r="C11" i="273"/>
  <c r="D11" i="273" s="1"/>
  <c r="C10" i="273"/>
  <c r="D10" i="273" s="1"/>
  <c r="C9" i="273"/>
  <c r="D9" i="273" s="1"/>
  <c r="C8" i="273"/>
  <c r="D8" i="273" s="1"/>
  <c r="C7" i="273"/>
  <c r="D7" i="273" s="1"/>
  <c r="C6" i="273"/>
  <c r="D6" i="273" s="1"/>
  <c r="C5" i="273"/>
  <c r="D5" i="273" s="1"/>
  <c r="C4" i="273"/>
  <c r="D4" i="273" s="1"/>
  <c r="C3" i="273"/>
  <c r="D3" i="273" s="1"/>
  <c r="C2" i="273"/>
  <c r="D2" i="273" s="1"/>
  <c r="D19" i="343" l="1"/>
  <c r="D22" i="326"/>
  <c r="D21" i="302"/>
  <c r="D21" i="287"/>
  <c r="D22" i="273"/>
</calcChain>
</file>

<file path=xl/sharedStrings.xml><?xml version="1.0" encoding="utf-8"?>
<sst xmlns="http://schemas.openxmlformats.org/spreadsheetml/2006/main" count="1653" uniqueCount="48">
  <si>
    <t>Replicate</t>
  </si>
  <si>
    <t>Temperature</t>
  </si>
  <si>
    <t>Time</t>
  </si>
  <si>
    <t>A</t>
  </si>
  <si>
    <t>B</t>
  </si>
  <si>
    <t>C</t>
  </si>
  <si>
    <t>D</t>
  </si>
  <si>
    <t>E</t>
  </si>
  <si>
    <t>F</t>
  </si>
  <si>
    <t>CFU</t>
  </si>
  <si>
    <t>Strain</t>
  </si>
  <si>
    <t>64C</t>
  </si>
  <si>
    <t>Measured LOG10(N)</t>
  </si>
  <si>
    <t>Identified LOG10(N)</t>
  </si>
  <si>
    <t>Squared difference</t>
  </si>
  <si>
    <t>Least Sum of Squared Error</t>
  </si>
  <si>
    <t>Parameters</t>
  </si>
  <si>
    <t>Parameter values</t>
  </si>
  <si>
    <t>kmax</t>
  </si>
  <si>
    <t>LOG10(N0)</t>
  </si>
  <si>
    <t>f</t>
  </si>
  <si>
    <t>kmax1</t>
  </si>
  <si>
    <t>kmax2</t>
  </si>
  <si>
    <t>Standard Error</t>
  </si>
  <si>
    <t>Mean Sum of Squared Error</t>
  </si>
  <si>
    <t>R-Square</t>
  </si>
  <si>
    <t>R-Square adjusted</t>
  </si>
  <si>
    <t>Root Mean Sum of Squared Error</t>
  </si>
  <si>
    <t>4D reduction is reached at</t>
  </si>
  <si>
    <t>units of time</t>
  </si>
  <si>
    <t>Inactivation model identified</t>
  </si>
  <si>
    <t>For identification purposes reformulated as</t>
  </si>
  <si>
    <t>as can be derived from</t>
  </si>
  <si>
    <t xml:space="preserve">A.H. Geeraerd, C.H. Herremans and J.F. Van Impe 2000. Structural model requirements to describe microbial inactivation during a mild heat treatment. International Journal of Food Microbiology, 59(3), 185-209 </t>
  </si>
  <si>
    <t>±1.2</t>
  </si>
  <si>
    <t>log10(N)=log10(N0)+log10(f*exp(-kmax1*t)+(1-f)*exp(-kmax2*t))</t>
  </si>
  <si>
    <t>Cerf O. 1977. Tailing of survival curves of bacterial spores.Journal of Applied Bacteriology, 42, 1-19</t>
  </si>
  <si>
    <t>±1.02</t>
  </si>
  <si>
    <t>LOG10(N_res)</t>
  </si>
  <si>
    <t>±1.32</t>
  </si>
  <si>
    <t>±1.08</t>
  </si>
  <si>
    <t>±1.14</t>
  </si>
  <si>
    <t>±0.84</t>
  </si>
  <si>
    <t>N= (N0- N_res) * exp(-kmax * t) + N_res</t>
  </si>
  <si>
    <t>LOG10(N)= LOG10((10^LOG10(N0)- 10^LOG10(N_res)) * exp(-kmax * t) + 10^LOG10(N_res))</t>
  </si>
  <si>
    <t>±1.26</t>
  </si>
  <si>
    <t>±0.96</t>
  </si>
  <si>
    <t>±2.64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</si>
</sst>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2" fontId="18" fillId="0" borderId="0" xfId="0" applyNumberFormat="1" applyFont="1" applyAlignment="1">
      <alignment horizontal="right"/>
    </xf>
    <xf numFmtId="2" fontId="21" fillId="0" borderId="0" xfId="0" applyNumberFormat="1" applyFont="1"/>
    <xf numFmtId="2" fontId="21" fillId="0" borderId="0" xfId="0" applyNumberFormat="1" applyFont="1" applyAlignment="1">
      <alignment wrapText="1"/>
    </xf>
    <xf numFmtId="2" fontId="20" fillId="0" borderId="0" xfId="0" applyNumberFormat="1" applyFont="1"/>
    <xf numFmtId="2" fontId="21" fillId="0" borderId="0" xfId="0" applyNumberFormat="1" applyFont="1" applyAlignment="1">
      <alignment horizontal="right"/>
    </xf>
    <xf numFmtId="2" fontId="20" fillId="0" borderId="0" xfId="0" applyNumberFormat="1" applyFont="1" applyAlignment="1">
      <alignment horizontal="right"/>
    </xf>
    <xf numFmtId="0" fontId="20" fillId="0" borderId="0" xfId="0" applyFont="1"/>
    <xf numFmtId="164" fontId="20" fillId="0" borderId="0" xfId="0" applyNumberFormat="1" applyFont="1"/>
    <xf numFmtId="2" fontId="22" fillId="0" borderId="0" xfId="0" applyNumberFormat="1" applyFont="1"/>
    <xf numFmtId="2" fontId="22" fillId="0" borderId="0" xfId="0" applyNumberFormat="1" applyFont="1" applyAlignment="1">
      <alignment wrapText="1"/>
    </xf>
    <xf numFmtId="2" fontId="23" fillId="0" borderId="0" xfId="0" applyNumberFormat="1" applyFont="1"/>
    <xf numFmtId="0" fontId="23" fillId="0" borderId="0" xfId="0" applyFont="1"/>
    <xf numFmtId="2" fontId="22" fillId="0" borderId="0" xfId="0" applyNumberFormat="1" applyFont="1" applyAlignment="1">
      <alignment horizontal="right"/>
    </xf>
    <xf numFmtId="165" fontId="23" fillId="0" borderId="0" xfId="0" applyNumberFormat="1" applyFont="1"/>
    <xf numFmtId="2" fontId="23" fillId="0" borderId="0" xfId="0" applyNumberFormat="1" applyFont="1" applyAlignment="1">
      <alignment horizontal="right"/>
    </xf>
    <xf numFmtId="2" fontId="24" fillId="0" borderId="0" xfId="0" applyNumberFormat="1" applyFont="1"/>
    <xf numFmtId="2" fontId="19" fillId="0" borderId="0" xfId="0" applyNumberFormat="1" applyFont="1"/>
    <xf numFmtId="164" fontId="19" fillId="0" borderId="0" xfId="0" applyNumberFormat="1" applyFont="1"/>
    <xf numFmtId="2" fontId="19" fillId="0" borderId="0" xfId="0" applyNumberFormat="1" applyFont="1" applyAlignment="1">
      <alignment horizontal="right"/>
    </xf>
    <xf numFmtId="2" fontId="24" fillId="0" borderId="0" xfId="0" applyNumberFormat="1" applyFont="1" applyAlignment="1">
      <alignment wrapText="1"/>
    </xf>
    <xf numFmtId="2" fontId="24" fillId="0" borderId="0" xfId="0" applyNumberFormat="1" applyFont="1" applyAlignment="1">
      <alignment horizontal="right"/>
    </xf>
    <xf numFmtId="164" fontId="23" fillId="0" borderId="0" xfId="0" applyNumberFormat="1" applyFont="1"/>
    <xf numFmtId="165" fontId="20" fillId="0" borderId="0" xfId="0" applyNumberFormat="1" applyFont="1"/>
    <xf numFmtId="164" fontId="22" fillId="0" borderId="0" xfId="0" applyNumberFormat="1" applyFont="1"/>
    <xf numFmtId="164" fontId="24" fillId="0" borderId="0" xfId="0" applyNumberFormat="1" applyFont="1"/>
    <xf numFmtId="164" fontId="21" fillId="0" borderId="0" xfId="0" applyNumberFormat="1" applyFont="1"/>
    <xf numFmtId="1" fontId="20" fillId="0" borderId="0" xfId="0" applyNumberFormat="1" applyFont="1"/>
    <xf numFmtId="1" fontId="23" fillId="0" borderId="0" xfId="0" applyNumberFormat="1" applyFont="1"/>
    <xf numFmtId="2" fontId="20" fillId="0" borderId="0" xfId="0" applyNumberFormat="1" applyFont="1" applyAlignment="1">
      <alignment vertical="top" wrapText="1"/>
    </xf>
    <xf numFmtId="0" fontId="20" fillId="0" borderId="0" xfId="0" applyFont="1" applyAlignment="1">
      <alignment vertical="top" wrapText="1"/>
    </xf>
    <xf numFmtId="2" fontId="20" fillId="0" borderId="0" xfId="0" applyNumberFormat="1" applyFont="1" applyAlignment="1">
      <alignment wrapText="1"/>
    </xf>
    <xf numFmtId="0" fontId="20" fillId="0" borderId="0" xfId="0" applyFont="1" applyAlignment="1">
      <alignment wrapText="1"/>
    </xf>
    <xf numFmtId="2" fontId="19" fillId="0" borderId="0" xfId="0" applyNumberFormat="1" applyFont="1" applyAlignment="1">
      <alignment wrapText="1"/>
    </xf>
    <xf numFmtId="0" fontId="19" fillId="0" borderId="0" xfId="0" applyFont="1" applyAlignment="1">
      <alignment wrapText="1"/>
    </xf>
    <xf numFmtId="2" fontId="19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'11253_Biphasic'!$A$2:$A$18</c:f>
              <c:numCache>
                <c:formatCode>0.00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1E-3</c:v>
                </c:pt>
                <c:pt idx="7">
                  <c:v>1.0009999999999999</c:v>
                </c:pt>
                <c:pt idx="8">
                  <c:v>2.0009999999999999</c:v>
                </c:pt>
                <c:pt idx="9">
                  <c:v>3.0009999999999999</c:v>
                </c:pt>
                <c:pt idx="10">
                  <c:v>1.49999999999983E-3</c:v>
                </c:pt>
                <c:pt idx="11">
                  <c:v>1.0014999999999998</c:v>
                </c:pt>
                <c:pt idx="12">
                  <c:v>2.0015000000000001</c:v>
                </c:pt>
                <c:pt idx="13">
                  <c:v>3.0015000000000001</c:v>
                </c:pt>
                <c:pt idx="14">
                  <c:v>4.0015000000000001</c:v>
                </c:pt>
                <c:pt idx="15">
                  <c:v>5.0015000000000001</c:v>
                </c:pt>
                <c:pt idx="16">
                  <c:v>6.0015000000000001</c:v>
                </c:pt>
              </c:numCache>
            </c:numRef>
          </c:xVal>
          <c:yVal>
            <c:numRef>
              <c:f>'11253_Biphasic'!$B$2:$B$18</c:f>
              <c:numCache>
                <c:formatCode>0.00</c:formatCode>
                <c:ptCount val="17"/>
                <c:pt idx="0">
                  <c:v>8.0792000000000002</c:v>
                </c:pt>
                <c:pt idx="1">
                  <c:v>4.2404999999999999</c:v>
                </c:pt>
                <c:pt idx="2">
                  <c:v>2.7782</c:v>
                </c:pt>
                <c:pt idx="3">
                  <c:v>2.415</c:v>
                </c:pt>
                <c:pt idx="4">
                  <c:v>2.1461000000000001</c:v>
                </c:pt>
                <c:pt idx="5">
                  <c:v>2.415</c:v>
                </c:pt>
                <c:pt idx="6">
                  <c:v>8</c:v>
                </c:pt>
                <c:pt idx="7">
                  <c:v>3.5051000000000001</c:v>
                </c:pt>
                <c:pt idx="8">
                  <c:v>2.415</c:v>
                </c:pt>
                <c:pt idx="9">
                  <c:v>2.1461000000000001</c:v>
                </c:pt>
                <c:pt idx="10">
                  <c:v>7.9542000000000002</c:v>
                </c:pt>
                <c:pt idx="11">
                  <c:v>4.2404999999999999</c:v>
                </c:pt>
                <c:pt idx="12">
                  <c:v>3.2553000000000001</c:v>
                </c:pt>
                <c:pt idx="13">
                  <c:v>3.3424</c:v>
                </c:pt>
                <c:pt idx="14">
                  <c:v>2.9030999999999998</c:v>
                </c:pt>
                <c:pt idx="15">
                  <c:v>2.6627999999999998</c:v>
                </c:pt>
                <c:pt idx="16">
                  <c:v>1.7782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'11253_Biphasic'!$A$22:$A$122</c:f>
              <c:numCache>
                <c:formatCode>0.000</c:formatCode>
                <c:ptCount val="101"/>
                <c:pt idx="0">
                  <c:v>0</c:v>
                </c:pt>
                <c:pt idx="1">
                  <c:v>6.0014999999999999E-2</c:v>
                </c:pt>
                <c:pt idx="2">
                  <c:v>0.12003</c:v>
                </c:pt>
                <c:pt idx="3">
                  <c:v>0.18004500000000001</c:v>
                </c:pt>
                <c:pt idx="4">
                  <c:v>0.2465</c:v>
                </c:pt>
                <c:pt idx="5">
                  <c:v>0.30007499999999998</c:v>
                </c:pt>
                <c:pt idx="6">
                  <c:v>0.36008999999999997</c:v>
                </c:pt>
                <c:pt idx="7">
                  <c:v>0.42010499999999995</c:v>
                </c:pt>
                <c:pt idx="8">
                  <c:v>0.48011999999999994</c:v>
                </c:pt>
                <c:pt idx="9">
                  <c:v>0.54013499999999992</c:v>
                </c:pt>
                <c:pt idx="10">
                  <c:v>0.60014999999999996</c:v>
                </c:pt>
                <c:pt idx="11">
                  <c:v>0.660165</c:v>
                </c:pt>
                <c:pt idx="12">
                  <c:v>0.72018000000000004</c:v>
                </c:pt>
                <c:pt idx="13">
                  <c:v>0.78019500000000008</c:v>
                </c:pt>
                <c:pt idx="14">
                  <c:v>0.84021000000000012</c:v>
                </c:pt>
                <c:pt idx="15">
                  <c:v>0.90022500000000016</c:v>
                </c:pt>
                <c:pt idx="16">
                  <c:v>0.9602400000000002</c:v>
                </c:pt>
                <c:pt idx="17">
                  <c:v>1.0202550000000001</c:v>
                </c:pt>
                <c:pt idx="18">
                  <c:v>1.0802700000000001</c:v>
                </c:pt>
                <c:pt idx="19">
                  <c:v>1.140285</c:v>
                </c:pt>
                <c:pt idx="20">
                  <c:v>1.2002999999999999</c:v>
                </c:pt>
                <c:pt idx="21">
                  <c:v>1.2603149999999999</c:v>
                </c:pt>
                <c:pt idx="22">
                  <c:v>1.3203299999999998</c:v>
                </c:pt>
                <c:pt idx="23">
                  <c:v>1.3803449999999997</c:v>
                </c:pt>
                <c:pt idx="24">
                  <c:v>1.4403599999999996</c:v>
                </c:pt>
                <c:pt idx="25">
                  <c:v>1.5003749999999996</c:v>
                </c:pt>
                <c:pt idx="26">
                  <c:v>1.5603899999999995</c:v>
                </c:pt>
                <c:pt idx="27">
                  <c:v>1.6204049999999994</c:v>
                </c:pt>
                <c:pt idx="28">
                  <c:v>1.6804199999999994</c:v>
                </c:pt>
                <c:pt idx="29">
                  <c:v>1.7404349999999993</c:v>
                </c:pt>
                <c:pt idx="30">
                  <c:v>1.8004499999999992</c:v>
                </c:pt>
                <c:pt idx="31">
                  <c:v>1.8604649999999991</c:v>
                </c:pt>
                <c:pt idx="32">
                  <c:v>1.9204799999999991</c:v>
                </c:pt>
                <c:pt idx="33">
                  <c:v>1.980494999999999</c:v>
                </c:pt>
                <c:pt idx="34">
                  <c:v>2.0405099999999989</c:v>
                </c:pt>
                <c:pt idx="35">
                  <c:v>2.1005249999999989</c:v>
                </c:pt>
                <c:pt idx="36">
                  <c:v>2.1605399999999988</c:v>
                </c:pt>
                <c:pt idx="37">
                  <c:v>2.2205549999999987</c:v>
                </c:pt>
                <c:pt idx="38">
                  <c:v>2.2805699999999987</c:v>
                </c:pt>
                <c:pt idx="39">
                  <c:v>2.3405849999999986</c:v>
                </c:pt>
                <c:pt idx="40">
                  <c:v>2.4005999999999985</c:v>
                </c:pt>
                <c:pt idx="41">
                  <c:v>2.4606149999999984</c:v>
                </c:pt>
                <c:pt idx="42">
                  <c:v>2.5206299999999984</c:v>
                </c:pt>
                <c:pt idx="43">
                  <c:v>2.5806449999999983</c:v>
                </c:pt>
                <c:pt idx="44">
                  <c:v>2.6406599999999982</c:v>
                </c:pt>
                <c:pt idx="45">
                  <c:v>2.7006749999999982</c:v>
                </c:pt>
                <c:pt idx="46">
                  <c:v>2.7606899999999981</c:v>
                </c:pt>
                <c:pt idx="47">
                  <c:v>2.820704999999998</c:v>
                </c:pt>
                <c:pt idx="48">
                  <c:v>2.8807199999999979</c:v>
                </c:pt>
                <c:pt idx="49">
                  <c:v>2.9407349999999979</c:v>
                </c:pt>
                <c:pt idx="50">
                  <c:v>3.0007499999999978</c:v>
                </c:pt>
                <c:pt idx="51">
                  <c:v>3.0607649999999977</c:v>
                </c:pt>
                <c:pt idx="52">
                  <c:v>3.1207799999999977</c:v>
                </c:pt>
                <c:pt idx="53">
                  <c:v>3.1807949999999976</c:v>
                </c:pt>
                <c:pt idx="54">
                  <c:v>3.2408099999999975</c:v>
                </c:pt>
                <c:pt idx="55">
                  <c:v>3.3008249999999975</c:v>
                </c:pt>
                <c:pt idx="56">
                  <c:v>3.3608399999999974</c:v>
                </c:pt>
                <c:pt idx="57">
                  <c:v>3.4208549999999973</c:v>
                </c:pt>
                <c:pt idx="58">
                  <c:v>3.4808699999999972</c:v>
                </c:pt>
                <c:pt idx="59">
                  <c:v>3.5408849999999972</c:v>
                </c:pt>
                <c:pt idx="60">
                  <c:v>3.6008999999999971</c:v>
                </c:pt>
                <c:pt idx="61">
                  <c:v>3.660914999999997</c:v>
                </c:pt>
                <c:pt idx="62">
                  <c:v>3.720929999999997</c:v>
                </c:pt>
                <c:pt idx="63">
                  <c:v>3.7809449999999969</c:v>
                </c:pt>
                <c:pt idx="64">
                  <c:v>3.8409599999999968</c:v>
                </c:pt>
                <c:pt idx="65">
                  <c:v>3.9009749999999968</c:v>
                </c:pt>
                <c:pt idx="66">
                  <c:v>3.9609899999999967</c:v>
                </c:pt>
                <c:pt idx="67">
                  <c:v>4.0210049999999971</c:v>
                </c:pt>
                <c:pt idx="68">
                  <c:v>4.081019999999997</c:v>
                </c:pt>
                <c:pt idx="69">
                  <c:v>4.1410349999999969</c:v>
                </c:pt>
                <c:pt idx="70">
                  <c:v>4.2010499999999968</c:v>
                </c:pt>
                <c:pt idx="71">
                  <c:v>4.2610649999999968</c:v>
                </c:pt>
                <c:pt idx="72">
                  <c:v>4.3210799999999967</c:v>
                </c:pt>
                <c:pt idx="73">
                  <c:v>4.3810949999999966</c:v>
                </c:pt>
                <c:pt idx="74">
                  <c:v>4.4411099999999966</c:v>
                </c:pt>
                <c:pt idx="75">
                  <c:v>4.5011249999999965</c:v>
                </c:pt>
                <c:pt idx="76">
                  <c:v>4.5611399999999964</c:v>
                </c:pt>
                <c:pt idx="77">
                  <c:v>4.6211549999999963</c:v>
                </c:pt>
                <c:pt idx="78">
                  <c:v>4.6811699999999963</c:v>
                </c:pt>
                <c:pt idx="79">
                  <c:v>4.7411849999999962</c:v>
                </c:pt>
                <c:pt idx="80">
                  <c:v>4.8011999999999961</c:v>
                </c:pt>
                <c:pt idx="81">
                  <c:v>4.8612149999999961</c:v>
                </c:pt>
                <c:pt idx="82">
                  <c:v>4.921229999999996</c:v>
                </c:pt>
                <c:pt idx="83">
                  <c:v>4.9812449999999959</c:v>
                </c:pt>
                <c:pt idx="84">
                  <c:v>5.0412599999999959</c:v>
                </c:pt>
                <c:pt idx="85">
                  <c:v>5.1012749999999958</c:v>
                </c:pt>
                <c:pt idx="86">
                  <c:v>5.1612899999999957</c:v>
                </c:pt>
                <c:pt idx="87">
                  <c:v>5.2213049999999956</c:v>
                </c:pt>
                <c:pt idx="88">
                  <c:v>5.2813199999999956</c:v>
                </c:pt>
                <c:pt idx="89">
                  <c:v>5.3413349999999955</c:v>
                </c:pt>
                <c:pt idx="90">
                  <c:v>5.4013499999999954</c:v>
                </c:pt>
                <c:pt idx="91">
                  <c:v>5.4613649999999954</c:v>
                </c:pt>
                <c:pt idx="92">
                  <c:v>5.5213799999999953</c:v>
                </c:pt>
                <c:pt idx="93">
                  <c:v>5.5813949999999952</c:v>
                </c:pt>
                <c:pt idx="94">
                  <c:v>5.6414099999999952</c:v>
                </c:pt>
                <c:pt idx="95">
                  <c:v>5.7014249999999951</c:v>
                </c:pt>
                <c:pt idx="96">
                  <c:v>5.761439999999995</c:v>
                </c:pt>
                <c:pt idx="97">
                  <c:v>5.8214549999999949</c:v>
                </c:pt>
                <c:pt idx="98">
                  <c:v>5.8814699999999949</c:v>
                </c:pt>
                <c:pt idx="99">
                  <c:v>5.9414849999999948</c:v>
                </c:pt>
                <c:pt idx="100">
                  <c:v>6.0014999999999947</c:v>
                </c:pt>
              </c:numCache>
            </c:numRef>
          </c:xVal>
          <c:yVal>
            <c:numRef>
              <c:f>'11253_Biphasic'!$C$22:$C$122</c:f>
              <c:numCache>
                <c:formatCode>0.000</c:formatCode>
                <c:ptCount val="101"/>
                <c:pt idx="0">
                  <c:v>8.0043776339613473</c:v>
                </c:pt>
                <c:pt idx="1">
                  <c:v>7.7607189491865372</c:v>
                </c:pt>
                <c:pt idx="2">
                  <c:v>7.5170637959891957</c:v>
                </c:pt>
                <c:pt idx="3">
                  <c:v>7.2734146782355653</c:v>
                </c:pt>
                <c:pt idx="4">
                  <c:v>7.0036327251876376</c:v>
                </c:pt>
                <c:pt idx="5">
                  <c:v>6.7861546967091355</c:v>
                </c:pt>
                <c:pt idx="6">
                  <c:v>6.5425636355623125</c:v>
                </c:pt>
                <c:pt idx="7">
                  <c:v>6.2990240276242933</c:v>
                </c:pt>
                <c:pt idx="8">
                  <c:v>6.055572302686878</c:v>
                </c:pt>
                <c:pt idx="9">
                  <c:v>5.8122706183032697</c:v>
                </c:pt>
                <c:pt idx="10">
                  <c:v>5.5692249047457913</c:v>
                </c:pt>
                <c:pt idx="11">
                  <c:v>5.3266153284717266</c:v>
                </c:pt>
                <c:pt idx="12">
                  <c:v>5.0847472690992994</c:v>
                </c:pt>
                <c:pt idx="13">
                  <c:v>4.8441353298847218</c:v>
                </c:pt>
                <c:pt idx="14">
                  <c:v>4.6056381302235341</c:v>
                </c:pt>
                <c:pt idx="15">
                  <c:v>4.3706644570788153</c:v>
                </c:pt>
                <c:pt idx="16">
                  <c:v>4.1414615131672026</c:v>
                </c:pt>
                <c:pt idx="17">
                  <c:v>3.9214493637508694</c:v>
                </c:pt>
                <c:pt idx="18">
                  <c:v>3.7154456367673871</c:v>
                </c:pt>
                <c:pt idx="19">
                  <c:v>3.5294321348210351</c:v>
                </c:pt>
                <c:pt idx="20">
                  <c:v>3.3694344056417789</c:v>
                </c:pt>
                <c:pt idx="21">
                  <c:v>3.23953888655626</c:v>
                </c:pt>
                <c:pt idx="22">
                  <c:v>3.1400972693281224</c:v>
                </c:pt>
                <c:pt idx="23">
                  <c:v>3.0675557611436277</c:v>
                </c:pt>
                <c:pt idx="24">
                  <c:v>3.0160627548131167</c:v>
                </c:pt>
                <c:pt idx="25">
                  <c:v>2.9795220406649472</c:v>
                </c:pt>
                <c:pt idx="26">
                  <c:v>2.9528841128656156</c:v>
                </c:pt>
                <c:pt idx="27">
                  <c:v>2.9325021419280617</c:v>
                </c:pt>
                <c:pt idx="28">
                  <c:v>2.9159546132367975</c:v>
                </c:pt>
                <c:pt idx="29">
                  <c:v>2.9017137968671181</c:v>
                </c:pt>
                <c:pt idx="30">
                  <c:v>2.8888450437556354</c:v>
                </c:pt>
                <c:pt idx="31">
                  <c:v>2.8767869229100542</c:v>
                </c:pt>
                <c:pt idx="32">
                  <c:v>2.8652058240396165</c:v>
                </c:pt>
                <c:pt idx="33">
                  <c:v>2.8539047718941157</c:v>
                </c:pt>
                <c:pt idx="34">
                  <c:v>2.8427679003917143</c:v>
                </c:pt>
                <c:pt idx="35">
                  <c:v>2.831727203649538</c:v>
                </c:pt>
                <c:pt idx="36">
                  <c:v>2.8207428179865097</c:v>
                </c:pt>
                <c:pt idx="37">
                  <c:v>2.8097913937279699</c:v>
                </c:pt>
                <c:pt idx="38">
                  <c:v>2.7988592601169122</c:v>
                </c:pt>
                <c:pt idx="39">
                  <c:v>2.787938415272226</c:v>
                </c:pt>
                <c:pt idx="40">
                  <c:v>2.7770241761744225</c:v>
                </c:pt>
                <c:pt idx="41">
                  <c:v>2.7661138023764602</c:v>
                </c:pt>
                <c:pt idx="42">
                  <c:v>2.7552056902844999</c:v>
                </c:pt>
                <c:pt idx="43">
                  <c:v>2.7442989015715913</c:v>
                </c:pt>
                <c:pt idx="44">
                  <c:v>2.7333928871948068</c:v>
                </c:pt>
                <c:pt idx="45">
                  <c:v>2.7224873258961759</c:v>
                </c:pt>
                <c:pt idx="46">
                  <c:v>2.7115820297012201</c:v>
                </c:pt>
                <c:pt idx="47">
                  <c:v>2.7006768886226986</c:v>
                </c:pt>
                <c:pt idx="48">
                  <c:v>2.6897718383052318</c:v>
                </c:pt>
                <c:pt idx="49">
                  <c:v>2.6788668410934555</c:v>
                </c:pt>
                <c:pt idx="50">
                  <c:v>2.6679618749546306</c:v>
                </c:pt>
                <c:pt idx="51">
                  <c:v>2.6570569269970585</c:v>
                </c:pt>
                <c:pt idx="52">
                  <c:v>2.6461519896776133</c:v>
                </c:pt>
                <c:pt idx="53">
                  <c:v>2.6352470585826966</c:v>
                </c:pt>
                <c:pt idx="54">
                  <c:v>2.6243421311298452</c:v>
                </c:pt>
                <c:pt idx="55">
                  <c:v>2.6134372058080206</c:v>
                </c:pt>
                <c:pt idx="56">
                  <c:v>2.602532281733092</c:v>
                </c:pt>
                <c:pt idx="57">
                  <c:v>2.5916273583877416</c:v>
                </c:pt>
                <c:pt idx="58">
                  <c:v>2.5807224354692773</c:v>
                </c:pt>
                <c:pt idx="59">
                  <c:v>2.5698175128005909</c:v>
                </c:pt>
                <c:pt idx="60">
                  <c:v>2.5589125902780534</c:v>
                </c:pt>
                <c:pt idx="61">
                  <c:v>2.5480076678410306</c:v>
                </c:pt>
                <c:pt idx="62">
                  <c:v>2.5371027454540425</c:v>
                </c:pt>
                <c:pt idx="63">
                  <c:v>2.5261978230963305</c:v>
                </c:pt>
                <c:pt idx="64">
                  <c:v>2.5152929007557496</c:v>
                </c:pt>
                <c:pt idx="65">
                  <c:v>2.504387978425191</c:v>
                </c:pt>
                <c:pt idx="66">
                  <c:v>2.493483056100497</c:v>
                </c:pt>
                <c:pt idx="67">
                  <c:v>2.482578133779235</c:v>
                </c:pt>
                <c:pt idx="68">
                  <c:v>2.4716732114599811</c:v>
                </c:pt>
                <c:pt idx="69">
                  <c:v>2.4607682891419014</c:v>
                </c:pt>
                <c:pt idx="70">
                  <c:v>2.4498633668245091</c:v>
                </c:pt>
                <c:pt idx="71">
                  <c:v>2.4389584445075192</c:v>
                </c:pt>
                <c:pt idx="72">
                  <c:v>2.4280535221907646</c:v>
                </c:pt>
                <c:pt idx="73">
                  <c:v>2.4171485998741478</c:v>
                </c:pt>
                <c:pt idx="74">
                  <c:v>2.4062436775576108</c:v>
                </c:pt>
                <c:pt idx="75">
                  <c:v>2.3953387552411218</c:v>
                </c:pt>
                <c:pt idx="76">
                  <c:v>2.3844338329246604</c:v>
                </c:pt>
                <c:pt idx="77">
                  <c:v>2.3735289106082149</c:v>
                </c:pt>
                <c:pt idx="78">
                  <c:v>2.3626239882917792</c:v>
                </c:pt>
                <c:pt idx="79">
                  <c:v>2.3517190659753489</c:v>
                </c:pt>
                <c:pt idx="80">
                  <c:v>2.3408141436589212</c:v>
                </c:pt>
                <c:pt idx="81">
                  <c:v>2.3299092213424961</c:v>
                </c:pt>
                <c:pt idx="82">
                  <c:v>2.3190042990260711</c:v>
                </c:pt>
                <c:pt idx="83">
                  <c:v>2.3080993767096478</c:v>
                </c:pt>
                <c:pt idx="84">
                  <c:v>2.2971944543932246</c:v>
                </c:pt>
                <c:pt idx="85">
                  <c:v>2.2862895320768013</c:v>
                </c:pt>
                <c:pt idx="86">
                  <c:v>2.2753846097603789</c:v>
                </c:pt>
                <c:pt idx="87">
                  <c:v>2.2644796874439557</c:v>
                </c:pt>
                <c:pt idx="88">
                  <c:v>2.2535747651275333</c:v>
                </c:pt>
                <c:pt idx="89">
                  <c:v>2.24266984281111</c:v>
                </c:pt>
                <c:pt idx="90">
                  <c:v>2.2317649204946877</c:v>
                </c:pt>
                <c:pt idx="91">
                  <c:v>2.2208599981782653</c:v>
                </c:pt>
                <c:pt idx="92">
                  <c:v>2.209955075861842</c:v>
                </c:pt>
                <c:pt idx="93">
                  <c:v>2.1990501535454197</c:v>
                </c:pt>
                <c:pt idx="94">
                  <c:v>2.1881452312289964</c:v>
                </c:pt>
                <c:pt idx="95">
                  <c:v>2.177240308912574</c:v>
                </c:pt>
                <c:pt idx="96">
                  <c:v>2.1663353865961517</c:v>
                </c:pt>
                <c:pt idx="97">
                  <c:v>2.1554304642797284</c:v>
                </c:pt>
                <c:pt idx="98">
                  <c:v>2.144525541963306</c:v>
                </c:pt>
                <c:pt idx="99">
                  <c:v>2.1336206196468837</c:v>
                </c:pt>
                <c:pt idx="100">
                  <c:v>2.1227156973304604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048872"/>
        <c:axId val="254049256"/>
      </c:scatterChart>
      <c:valAx>
        <c:axId val="2540488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54049256"/>
        <c:crosses val="autoZero"/>
        <c:crossBetween val="midCat"/>
      </c:valAx>
      <c:valAx>
        <c:axId val="254049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540488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'12783_Biphasic'!$A$2:$A$16</c:f>
              <c:numCache>
                <c:formatCode>0.00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</c:numCache>
            </c:numRef>
          </c:xVal>
          <c:yVal>
            <c:numRef>
              <c:f>'12783_Biphasic'!$B$2:$B$16</c:f>
              <c:numCache>
                <c:formatCode>0.00</c:formatCode>
                <c:ptCount val="15"/>
                <c:pt idx="0">
                  <c:v>8.0294000000000008</c:v>
                </c:pt>
                <c:pt idx="1">
                  <c:v>4.5391000000000004</c:v>
                </c:pt>
                <c:pt idx="2">
                  <c:v>3.3138999999999998</c:v>
                </c:pt>
                <c:pt idx="3">
                  <c:v>3.8727</c:v>
                </c:pt>
                <c:pt idx="4">
                  <c:v>3.4249000000000001</c:v>
                </c:pt>
                <c:pt idx="5">
                  <c:v>1.7782</c:v>
                </c:pt>
                <c:pt idx="6">
                  <c:v>8.0413999999999994</c:v>
                </c:pt>
                <c:pt idx="7">
                  <c:v>4.4047999999999998</c:v>
                </c:pt>
                <c:pt idx="8">
                  <c:v>1.7782</c:v>
                </c:pt>
                <c:pt idx="9">
                  <c:v>2.6021000000000001</c:v>
                </c:pt>
                <c:pt idx="10">
                  <c:v>8.1461000000000006</c:v>
                </c:pt>
                <c:pt idx="11">
                  <c:v>3.5390999999999999</c:v>
                </c:pt>
                <c:pt idx="12">
                  <c:v>3.9062999999999999</c:v>
                </c:pt>
                <c:pt idx="13">
                  <c:v>1.7782</c:v>
                </c:pt>
                <c:pt idx="14">
                  <c:v>1.7782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'12783_Biphasic'!$A$20:$A$120</c:f>
              <c:numCache>
                <c:formatCode>0.000</c:formatCode>
                <c:ptCount val="101"/>
                <c:pt idx="0">
                  <c:v>0</c:v>
                </c:pt>
                <c:pt idx="1">
                  <c:v>0.06</c:v>
                </c:pt>
                <c:pt idx="2">
                  <c:v>0.12</c:v>
                </c:pt>
                <c:pt idx="3">
                  <c:v>0.18</c:v>
                </c:pt>
                <c:pt idx="4">
                  <c:v>0.24679999999999999</c:v>
                </c:pt>
                <c:pt idx="5">
                  <c:v>0.3</c:v>
                </c:pt>
                <c:pt idx="6">
                  <c:v>0.36</c:v>
                </c:pt>
                <c:pt idx="7">
                  <c:v>0.42</c:v>
                </c:pt>
                <c:pt idx="8">
                  <c:v>0.48</c:v>
                </c:pt>
                <c:pt idx="9">
                  <c:v>0.54</c:v>
                </c:pt>
                <c:pt idx="10">
                  <c:v>0.60000000000000009</c:v>
                </c:pt>
                <c:pt idx="11">
                  <c:v>0.66000000000000014</c:v>
                </c:pt>
                <c:pt idx="12">
                  <c:v>0.7200000000000002</c:v>
                </c:pt>
                <c:pt idx="13">
                  <c:v>0.78000000000000025</c:v>
                </c:pt>
                <c:pt idx="14">
                  <c:v>0.8400000000000003</c:v>
                </c:pt>
                <c:pt idx="15">
                  <c:v>0.90000000000000036</c:v>
                </c:pt>
                <c:pt idx="16">
                  <c:v>0.96000000000000041</c:v>
                </c:pt>
                <c:pt idx="17">
                  <c:v>1.0200000000000005</c:v>
                </c:pt>
                <c:pt idx="18">
                  <c:v>1.0800000000000005</c:v>
                </c:pt>
                <c:pt idx="19">
                  <c:v>1.1400000000000006</c:v>
                </c:pt>
                <c:pt idx="20">
                  <c:v>1.2000000000000006</c:v>
                </c:pt>
                <c:pt idx="21">
                  <c:v>1.2600000000000007</c:v>
                </c:pt>
                <c:pt idx="22">
                  <c:v>1.3200000000000007</c:v>
                </c:pt>
                <c:pt idx="23">
                  <c:v>1.3800000000000008</c:v>
                </c:pt>
                <c:pt idx="24">
                  <c:v>1.4400000000000008</c:v>
                </c:pt>
                <c:pt idx="25">
                  <c:v>1.5000000000000009</c:v>
                </c:pt>
                <c:pt idx="26">
                  <c:v>1.5600000000000009</c:v>
                </c:pt>
                <c:pt idx="27">
                  <c:v>1.620000000000001</c:v>
                </c:pt>
                <c:pt idx="28">
                  <c:v>1.680000000000001</c:v>
                </c:pt>
                <c:pt idx="29">
                  <c:v>1.7400000000000011</c:v>
                </c:pt>
                <c:pt idx="30">
                  <c:v>1.8000000000000012</c:v>
                </c:pt>
                <c:pt idx="31">
                  <c:v>1.8600000000000012</c:v>
                </c:pt>
                <c:pt idx="32">
                  <c:v>1.9200000000000013</c:v>
                </c:pt>
                <c:pt idx="33">
                  <c:v>1.9800000000000013</c:v>
                </c:pt>
                <c:pt idx="34">
                  <c:v>2.0400000000000014</c:v>
                </c:pt>
                <c:pt idx="35">
                  <c:v>2.1000000000000014</c:v>
                </c:pt>
                <c:pt idx="36">
                  <c:v>2.1600000000000015</c:v>
                </c:pt>
                <c:pt idx="37">
                  <c:v>2.2200000000000015</c:v>
                </c:pt>
                <c:pt idx="38">
                  <c:v>2.2800000000000016</c:v>
                </c:pt>
                <c:pt idx="39">
                  <c:v>2.3400000000000016</c:v>
                </c:pt>
                <c:pt idx="40">
                  <c:v>2.4000000000000017</c:v>
                </c:pt>
                <c:pt idx="41">
                  <c:v>2.4600000000000017</c:v>
                </c:pt>
                <c:pt idx="42">
                  <c:v>2.5200000000000018</c:v>
                </c:pt>
                <c:pt idx="43">
                  <c:v>2.5800000000000018</c:v>
                </c:pt>
                <c:pt idx="44">
                  <c:v>2.6400000000000019</c:v>
                </c:pt>
                <c:pt idx="45">
                  <c:v>2.700000000000002</c:v>
                </c:pt>
                <c:pt idx="46">
                  <c:v>2.760000000000002</c:v>
                </c:pt>
                <c:pt idx="47">
                  <c:v>2.8200000000000021</c:v>
                </c:pt>
                <c:pt idx="48">
                  <c:v>2.8800000000000021</c:v>
                </c:pt>
                <c:pt idx="49">
                  <c:v>2.9400000000000022</c:v>
                </c:pt>
                <c:pt idx="50">
                  <c:v>3.0000000000000022</c:v>
                </c:pt>
                <c:pt idx="51">
                  <c:v>3.0600000000000023</c:v>
                </c:pt>
                <c:pt idx="52">
                  <c:v>3.1200000000000023</c:v>
                </c:pt>
                <c:pt idx="53">
                  <c:v>3.1800000000000024</c:v>
                </c:pt>
                <c:pt idx="54">
                  <c:v>3.2400000000000024</c:v>
                </c:pt>
                <c:pt idx="55">
                  <c:v>3.3000000000000025</c:v>
                </c:pt>
                <c:pt idx="56">
                  <c:v>3.3600000000000025</c:v>
                </c:pt>
                <c:pt idx="57">
                  <c:v>3.4200000000000026</c:v>
                </c:pt>
                <c:pt idx="58">
                  <c:v>3.4800000000000026</c:v>
                </c:pt>
                <c:pt idx="59">
                  <c:v>3.5400000000000027</c:v>
                </c:pt>
                <c:pt idx="60">
                  <c:v>3.6000000000000028</c:v>
                </c:pt>
                <c:pt idx="61">
                  <c:v>3.6600000000000028</c:v>
                </c:pt>
                <c:pt idx="62">
                  <c:v>3.7200000000000029</c:v>
                </c:pt>
                <c:pt idx="63">
                  <c:v>3.7800000000000029</c:v>
                </c:pt>
                <c:pt idx="64">
                  <c:v>3.840000000000003</c:v>
                </c:pt>
                <c:pt idx="65">
                  <c:v>3.900000000000003</c:v>
                </c:pt>
                <c:pt idx="66">
                  <c:v>3.9600000000000031</c:v>
                </c:pt>
                <c:pt idx="67">
                  <c:v>4.0200000000000031</c:v>
                </c:pt>
                <c:pt idx="68">
                  <c:v>4.0800000000000027</c:v>
                </c:pt>
                <c:pt idx="69">
                  <c:v>4.1400000000000023</c:v>
                </c:pt>
                <c:pt idx="70">
                  <c:v>4.200000000000002</c:v>
                </c:pt>
                <c:pt idx="71">
                  <c:v>4.2600000000000016</c:v>
                </c:pt>
                <c:pt idx="72">
                  <c:v>4.3200000000000012</c:v>
                </c:pt>
                <c:pt idx="73">
                  <c:v>4.3800000000000008</c:v>
                </c:pt>
                <c:pt idx="74">
                  <c:v>4.4400000000000004</c:v>
                </c:pt>
                <c:pt idx="75">
                  <c:v>4.5</c:v>
                </c:pt>
                <c:pt idx="76">
                  <c:v>4.5599999999999996</c:v>
                </c:pt>
                <c:pt idx="77">
                  <c:v>4.6199999999999992</c:v>
                </c:pt>
                <c:pt idx="78">
                  <c:v>4.6799999999999988</c:v>
                </c:pt>
                <c:pt idx="79">
                  <c:v>4.7399999999999984</c:v>
                </c:pt>
                <c:pt idx="80">
                  <c:v>4.799999999999998</c:v>
                </c:pt>
                <c:pt idx="81">
                  <c:v>4.8599999999999977</c:v>
                </c:pt>
                <c:pt idx="82">
                  <c:v>4.9199999999999973</c:v>
                </c:pt>
                <c:pt idx="83">
                  <c:v>4.9799999999999969</c:v>
                </c:pt>
                <c:pt idx="84">
                  <c:v>5.0399999999999965</c:v>
                </c:pt>
                <c:pt idx="85">
                  <c:v>5.0999999999999961</c:v>
                </c:pt>
                <c:pt idx="86">
                  <c:v>5.1599999999999957</c:v>
                </c:pt>
                <c:pt idx="87">
                  <c:v>5.2199999999999953</c:v>
                </c:pt>
                <c:pt idx="88">
                  <c:v>5.2799999999999949</c:v>
                </c:pt>
                <c:pt idx="89">
                  <c:v>5.3399999999999945</c:v>
                </c:pt>
                <c:pt idx="90">
                  <c:v>5.3999999999999941</c:v>
                </c:pt>
                <c:pt idx="91">
                  <c:v>5.4599999999999937</c:v>
                </c:pt>
                <c:pt idx="92">
                  <c:v>5.5199999999999934</c:v>
                </c:pt>
                <c:pt idx="93">
                  <c:v>5.579999999999993</c:v>
                </c:pt>
                <c:pt idx="94">
                  <c:v>5.6399999999999926</c:v>
                </c:pt>
                <c:pt idx="95">
                  <c:v>5.6999999999999922</c:v>
                </c:pt>
                <c:pt idx="96">
                  <c:v>5.7599999999999918</c:v>
                </c:pt>
                <c:pt idx="97">
                  <c:v>5.8199999999999914</c:v>
                </c:pt>
                <c:pt idx="98">
                  <c:v>5.879999999999991</c:v>
                </c:pt>
                <c:pt idx="99">
                  <c:v>5.9399999999999906</c:v>
                </c:pt>
                <c:pt idx="100">
                  <c:v>5.9999999999999902</c:v>
                </c:pt>
              </c:numCache>
            </c:numRef>
          </c:xVal>
          <c:yVal>
            <c:numRef>
              <c:f>'12783_Biphasic'!$C$20:$C$120</c:f>
              <c:numCache>
                <c:formatCode>0.000</c:formatCode>
                <c:ptCount val="101"/>
                <c:pt idx="0">
                  <c:v>8.0719323302584165</c:v>
                </c:pt>
                <c:pt idx="1">
                  <c:v>7.828847568961101</c:v>
                </c:pt>
                <c:pt idx="2">
                  <c:v>7.5857776072319183</c:v>
                </c:pt>
                <c:pt idx="3">
                  <c:v>7.3427323025149862</c:v>
                </c:pt>
                <c:pt idx="4">
                  <c:v>7.0721912552430615</c:v>
                </c:pt>
                <c:pt idx="5">
                  <c:v>6.8567922551150557</c:v>
                </c:pt>
                <c:pt idx="6">
                  <c:v>6.6139703404318668</c:v>
                </c:pt>
                <c:pt idx="7">
                  <c:v>6.3713379645788084</c:v>
                </c:pt>
                <c:pt idx="8">
                  <c:v>6.1290206946524384</c:v>
                </c:pt>
                <c:pt idx="9">
                  <c:v>5.8872264751235575</c:v>
                </c:pt>
                <c:pt idx="10">
                  <c:v>5.6462982535565702</c:v>
                </c:pt>
                <c:pt idx="11">
                  <c:v>5.406797770694042</c:v>
                </c:pt>
                <c:pt idx="12">
                  <c:v>5.1696347839865187</c:v>
                </c:pt>
                <c:pt idx="13">
                  <c:v>4.936255433489622</c:v>
                </c:pt>
                <c:pt idx="14">
                  <c:v>4.7088893099675708</c:v>
                </c:pt>
                <c:pt idx="15">
                  <c:v>4.490807629330277</c:v>
                </c:pt>
                <c:pt idx="16">
                  <c:v>4.2864426510092066</c:v>
                </c:pt>
                <c:pt idx="17">
                  <c:v>4.101082992098922</c:v>
                </c:pt>
                <c:pt idx="18">
                  <c:v>3.9398538755505754</c:v>
                </c:pt>
                <c:pt idx="19">
                  <c:v>3.8060970153313454</c:v>
                </c:pt>
                <c:pt idx="20">
                  <c:v>3.7000012302403302</c:v>
                </c:pt>
                <c:pt idx="21">
                  <c:v>3.6185179940157495</c:v>
                </c:pt>
                <c:pt idx="22">
                  <c:v>3.5566325931089411</c:v>
                </c:pt>
                <c:pt idx="23">
                  <c:v>3.5090104889767453</c:v>
                </c:pt>
                <c:pt idx="24">
                  <c:v>3.4711003402668394</c:v>
                </c:pt>
                <c:pt idx="25">
                  <c:v>3.4395053898724584</c:v>
                </c:pt>
                <c:pt idx="26">
                  <c:v>3.4118942740247977</c:v>
                </c:pt>
                <c:pt idx="27">
                  <c:v>3.3867482904631805</c:v>
                </c:pt>
                <c:pt idx="28">
                  <c:v>3.3631094967039772</c:v>
                </c:pt>
                <c:pt idx="29">
                  <c:v>3.3403854442925196</c:v>
                </c:pt>
                <c:pt idx="30">
                  <c:v>3.318214084804751</c:v>
                </c:pt>
                <c:pt idx="31">
                  <c:v>3.2963757626219996</c:v>
                </c:pt>
                <c:pt idx="32">
                  <c:v>3.2747377917977385</c:v>
                </c:pt>
                <c:pt idx="33">
                  <c:v>3.253220231545594</c:v>
                </c:pt>
                <c:pt idx="34">
                  <c:v>3.2317749949206052</c:v>
                </c:pt>
                <c:pt idx="35">
                  <c:v>3.2103731834664195</c:v>
                </c:pt>
                <c:pt idx="36">
                  <c:v>3.1889974401645977</c:v>
                </c:pt>
                <c:pt idx="37">
                  <c:v>3.1676373435846159</c:v>
                </c:pt>
                <c:pt idx="38">
                  <c:v>3.1462866378155692</c:v>
                </c:pt>
                <c:pt idx="39">
                  <c:v>3.1249415679403079</c:v>
                </c:pt>
                <c:pt idx="40">
                  <c:v>3.1035998803522329</c:v>
                </c:pt>
                <c:pt idx="41">
                  <c:v>3.0822602225533959</c:v>
                </c:pt>
                <c:pt idx="42">
                  <c:v>3.0609217828661643</c:v>
                </c:pt>
                <c:pt idx="43">
                  <c:v>3.039584074184388</c:v>
                </c:pt>
                <c:pt idx="44">
                  <c:v>3.0182468041874193</c:v>
                </c:pt>
                <c:pt idx="45">
                  <c:v>2.9969097974496988</c:v>
                </c:pt>
                <c:pt idx="46">
                  <c:v>2.975572948696346</c:v>
                </c:pt>
                <c:pt idx="47">
                  <c:v>2.9542361947508358</c:v>
                </c:pt>
                <c:pt idx="48">
                  <c:v>2.9328994977003378</c:v>
                </c:pt>
                <c:pt idx="49">
                  <c:v>2.9115628347930231</c:v>
                </c:pt>
                <c:pt idx="50">
                  <c:v>2.890226192375323</c:v>
                </c:pt>
                <c:pt idx="51">
                  <c:v>2.8688895622536119</c:v>
                </c:pt>
                <c:pt idx="52">
                  <c:v>2.8475529395108259</c:v>
                </c:pt>
                <c:pt idx="53">
                  <c:v>2.8262163211961955</c:v>
                </c:pt>
                <c:pt idx="54">
                  <c:v>2.8048797055389381</c:v>
                </c:pt>
                <c:pt idx="55">
                  <c:v>2.7835430914763908</c:v>
                </c:pt>
                <c:pt idx="56">
                  <c:v>2.7622064783708442</c:v>
                </c:pt>
                <c:pt idx="57">
                  <c:v>2.7408698658396009</c:v>
                </c:pt>
                <c:pt idx="58">
                  <c:v>2.719533253653001</c:v>
                </c:pt>
                <c:pt idx="59">
                  <c:v>2.6981966416732259</c:v>
                </c:pt>
                <c:pt idx="60">
                  <c:v>2.6768600298175675</c:v>
                </c:pt>
                <c:pt idx="61">
                  <c:v>2.6555234180363918</c:v>
                </c:pt>
                <c:pt idx="62">
                  <c:v>2.6341868062999154</c:v>
                </c:pt>
                <c:pt idx="63">
                  <c:v>2.612850194590262</c:v>
                </c:pt>
                <c:pt idx="64">
                  <c:v>2.5915135828967051</c:v>
                </c:pt>
                <c:pt idx="65">
                  <c:v>2.5701769712128089</c:v>
                </c:pt>
                <c:pt idx="66">
                  <c:v>2.5488403595347098</c:v>
                </c:pt>
                <c:pt idx="67">
                  <c:v>2.5275037478600897</c:v>
                </c:pt>
                <c:pt idx="68">
                  <c:v>2.5061671361875577</c:v>
                </c:pt>
                <c:pt idx="69">
                  <c:v>2.4848305245162781</c:v>
                </c:pt>
                <c:pt idx="70">
                  <c:v>2.4634939128457507</c:v>
                </c:pt>
                <c:pt idx="71">
                  <c:v>2.4421573011756736</c:v>
                </c:pt>
                <c:pt idx="72">
                  <c:v>2.4208206895058684</c:v>
                </c:pt>
                <c:pt idx="73">
                  <c:v>2.3994840778362247</c:v>
                </c:pt>
                <c:pt idx="74">
                  <c:v>2.3781474661666788</c:v>
                </c:pt>
                <c:pt idx="75">
                  <c:v>2.3568108544971915</c:v>
                </c:pt>
                <c:pt idx="76">
                  <c:v>2.3354742428277397</c:v>
                </c:pt>
                <c:pt idx="77">
                  <c:v>2.3141376311583084</c:v>
                </c:pt>
                <c:pt idx="78">
                  <c:v>2.2928010194888904</c:v>
                </c:pt>
                <c:pt idx="79">
                  <c:v>2.2714644078194794</c:v>
                </c:pt>
                <c:pt idx="80">
                  <c:v>2.250127796150073</c:v>
                </c:pt>
                <c:pt idx="81">
                  <c:v>2.22879118448067</c:v>
                </c:pt>
                <c:pt idx="82">
                  <c:v>2.207454572811268</c:v>
                </c:pt>
                <c:pt idx="83">
                  <c:v>2.1861179611418669</c:v>
                </c:pt>
                <c:pt idx="84">
                  <c:v>2.1647813494724666</c:v>
                </c:pt>
                <c:pt idx="85">
                  <c:v>2.1434447378030663</c:v>
                </c:pt>
                <c:pt idx="86">
                  <c:v>2.1221081261336669</c:v>
                </c:pt>
                <c:pt idx="87">
                  <c:v>2.1007715144642676</c:v>
                </c:pt>
                <c:pt idx="88">
                  <c:v>2.0794349027948673</c:v>
                </c:pt>
                <c:pt idx="89">
                  <c:v>2.0580982911254679</c:v>
                </c:pt>
                <c:pt idx="90">
                  <c:v>2.0367616794560686</c:v>
                </c:pt>
                <c:pt idx="91">
                  <c:v>2.0154250677866692</c:v>
                </c:pt>
                <c:pt idx="92">
                  <c:v>1.9940884561172698</c:v>
                </c:pt>
                <c:pt idx="93">
                  <c:v>1.9727518444478704</c:v>
                </c:pt>
                <c:pt idx="94">
                  <c:v>1.9514152327784711</c:v>
                </c:pt>
                <c:pt idx="95">
                  <c:v>1.9300786211090717</c:v>
                </c:pt>
                <c:pt idx="96">
                  <c:v>1.9087420094396723</c:v>
                </c:pt>
                <c:pt idx="97">
                  <c:v>1.8874053977702729</c:v>
                </c:pt>
                <c:pt idx="98">
                  <c:v>1.8660687861008736</c:v>
                </c:pt>
                <c:pt idx="99">
                  <c:v>1.8447321744314742</c:v>
                </c:pt>
                <c:pt idx="100">
                  <c:v>1.8233955627620739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143080"/>
        <c:axId val="255213984"/>
      </c:scatterChart>
      <c:valAx>
        <c:axId val="23014308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55213984"/>
        <c:crosses val="autoZero"/>
        <c:crossBetween val="midCat"/>
      </c:valAx>
      <c:valAx>
        <c:axId val="255213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01430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'13121_Geeraerd_Tail'!$A$2:$A$36</c:f>
              <c:numCache>
                <c:formatCode>0.00</c:formatCode>
                <c:ptCount val="35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 formatCode="0.000">
                  <c:v>5</c:v>
                </c:pt>
                <c:pt idx="21" formatCode="0.000">
                  <c:v>6</c:v>
                </c:pt>
                <c:pt idx="22" formatCode="0.000">
                  <c:v>0</c:v>
                </c:pt>
                <c:pt idx="23" formatCode="0.000">
                  <c:v>1</c:v>
                </c:pt>
                <c:pt idx="24" formatCode="0.000">
                  <c:v>2</c:v>
                </c:pt>
                <c:pt idx="25" formatCode="0.000">
                  <c:v>3</c:v>
                </c:pt>
                <c:pt idx="26" formatCode="0.000">
                  <c:v>4</c:v>
                </c:pt>
                <c:pt idx="27" formatCode="0.000">
                  <c:v>5</c:v>
                </c:pt>
                <c:pt idx="28" formatCode="0.000">
                  <c:v>6</c:v>
                </c:pt>
                <c:pt idx="29" formatCode="0.000">
                  <c:v>0</c:v>
                </c:pt>
                <c:pt idx="30" formatCode="0.000">
                  <c:v>1</c:v>
                </c:pt>
                <c:pt idx="31" formatCode="0.000">
                  <c:v>2</c:v>
                </c:pt>
                <c:pt idx="32" formatCode="0.000">
                  <c:v>4</c:v>
                </c:pt>
                <c:pt idx="33" formatCode="0.000">
                  <c:v>5</c:v>
                </c:pt>
                <c:pt idx="34" formatCode="0.000">
                  <c:v>6</c:v>
                </c:pt>
              </c:numCache>
            </c:numRef>
          </c:xVal>
          <c:yVal>
            <c:numRef>
              <c:f>'13121_Geeraerd_Tail'!$B$2:$B$36</c:f>
              <c:numCache>
                <c:formatCode>0.00</c:formatCode>
                <c:ptCount val="35"/>
                <c:pt idx="0">
                  <c:v>7.9031000000000002</c:v>
                </c:pt>
                <c:pt idx="1">
                  <c:v>3</c:v>
                </c:pt>
                <c:pt idx="2">
                  <c:v>2.4771000000000001</c:v>
                </c:pt>
                <c:pt idx="3">
                  <c:v>2.8451</c:v>
                </c:pt>
                <c:pt idx="4">
                  <c:v>1.7782</c:v>
                </c:pt>
                <c:pt idx="5">
                  <c:v>7.9867999999999997</c:v>
                </c:pt>
                <c:pt idx="6">
                  <c:v>2.8451</c:v>
                </c:pt>
                <c:pt idx="7">
                  <c:v>3.6021000000000001</c:v>
                </c:pt>
                <c:pt idx="8">
                  <c:v>3.3010000000000002</c:v>
                </c:pt>
                <c:pt idx="9">
                  <c:v>7.9031000000000002</c:v>
                </c:pt>
                <c:pt idx="10">
                  <c:v>3</c:v>
                </c:pt>
                <c:pt idx="11">
                  <c:v>3.2303999999999999</c:v>
                </c:pt>
                <c:pt idx="12">
                  <c:v>2.8451</c:v>
                </c:pt>
                <c:pt idx="13">
                  <c:v>3.3010000000000002</c:v>
                </c:pt>
                <c:pt idx="14">
                  <c:v>2.1461000000000001</c:v>
                </c:pt>
                <c:pt idx="15">
                  <c:v>8.0531000000000006</c:v>
                </c:pt>
                <c:pt idx="16">
                  <c:v>3.7324000000000002</c:v>
                </c:pt>
                <c:pt idx="17">
                  <c:v>3.9030999999999998</c:v>
                </c:pt>
                <c:pt idx="18">
                  <c:v>3.3540999999999999</c:v>
                </c:pt>
                <c:pt idx="19">
                  <c:v>3.1004</c:v>
                </c:pt>
                <c:pt idx="20" formatCode="0.000">
                  <c:v>4.1584000000000003</c:v>
                </c:pt>
                <c:pt idx="21" formatCode="0.000">
                  <c:v>3.2040999999999999</c:v>
                </c:pt>
                <c:pt idx="22" formatCode="0.000">
                  <c:v>8.0792000000000002</c:v>
                </c:pt>
                <c:pt idx="23" formatCode="0.000">
                  <c:v>4.2877999999999998</c:v>
                </c:pt>
                <c:pt idx="24" formatCode="0.000">
                  <c:v>3.7633999999999999</c:v>
                </c:pt>
                <c:pt idx="25" formatCode="0.000">
                  <c:v>2.9030999999999998</c:v>
                </c:pt>
                <c:pt idx="26" formatCode="0.000">
                  <c:v>2.1461000000000001</c:v>
                </c:pt>
                <c:pt idx="27" formatCode="0.000">
                  <c:v>3.8997999999999999</c:v>
                </c:pt>
                <c:pt idx="28" formatCode="0.000">
                  <c:v>3</c:v>
                </c:pt>
                <c:pt idx="29" formatCode="0.000">
                  <c:v>8.2041000000000004</c:v>
                </c:pt>
                <c:pt idx="30" formatCode="0.000">
                  <c:v>3.4249000000000001</c:v>
                </c:pt>
                <c:pt idx="31" formatCode="0.000">
                  <c:v>2.7782</c:v>
                </c:pt>
                <c:pt idx="32" formatCode="0.000">
                  <c:v>3.4378000000000002</c:v>
                </c:pt>
                <c:pt idx="33" formatCode="0.000">
                  <c:v>2.7324000000000002</c:v>
                </c:pt>
                <c:pt idx="34" formatCode="0.000">
                  <c:v>2.1461000000000001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'13121_Geeraerd_Tail'!$A$40:$A$140</c:f>
              <c:numCache>
                <c:formatCode>0.000</c:formatCode>
                <c:ptCount val="101"/>
                <c:pt idx="0">
                  <c:v>0</c:v>
                </c:pt>
                <c:pt idx="1">
                  <c:v>0.06</c:v>
                </c:pt>
                <c:pt idx="2">
                  <c:v>0.12</c:v>
                </c:pt>
                <c:pt idx="3">
                  <c:v>0.2036</c:v>
                </c:pt>
                <c:pt idx="4">
                  <c:v>0.24</c:v>
                </c:pt>
                <c:pt idx="5">
                  <c:v>0.3</c:v>
                </c:pt>
                <c:pt idx="6">
                  <c:v>0.36</c:v>
                </c:pt>
                <c:pt idx="7">
                  <c:v>0.42</c:v>
                </c:pt>
                <c:pt idx="8">
                  <c:v>0.48</c:v>
                </c:pt>
                <c:pt idx="9">
                  <c:v>0.54</c:v>
                </c:pt>
                <c:pt idx="10">
                  <c:v>0.60000000000000009</c:v>
                </c:pt>
                <c:pt idx="11">
                  <c:v>0.66000000000000014</c:v>
                </c:pt>
                <c:pt idx="12">
                  <c:v>0.7200000000000002</c:v>
                </c:pt>
                <c:pt idx="13">
                  <c:v>0.78000000000000025</c:v>
                </c:pt>
                <c:pt idx="14">
                  <c:v>0.8400000000000003</c:v>
                </c:pt>
                <c:pt idx="15">
                  <c:v>0.90000000000000036</c:v>
                </c:pt>
                <c:pt idx="16">
                  <c:v>0.96000000000000041</c:v>
                </c:pt>
                <c:pt idx="17">
                  <c:v>1.0200000000000005</c:v>
                </c:pt>
                <c:pt idx="18">
                  <c:v>1.0800000000000005</c:v>
                </c:pt>
                <c:pt idx="19">
                  <c:v>1.1400000000000006</c:v>
                </c:pt>
                <c:pt idx="20">
                  <c:v>1.2000000000000006</c:v>
                </c:pt>
                <c:pt idx="21">
                  <c:v>1.2600000000000007</c:v>
                </c:pt>
                <c:pt idx="22">
                  <c:v>1.3200000000000007</c:v>
                </c:pt>
                <c:pt idx="23">
                  <c:v>1.3800000000000008</c:v>
                </c:pt>
                <c:pt idx="24">
                  <c:v>1.4400000000000008</c:v>
                </c:pt>
                <c:pt idx="25">
                  <c:v>1.5000000000000009</c:v>
                </c:pt>
                <c:pt idx="26">
                  <c:v>1.5600000000000009</c:v>
                </c:pt>
                <c:pt idx="27">
                  <c:v>1.620000000000001</c:v>
                </c:pt>
                <c:pt idx="28">
                  <c:v>1.680000000000001</c:v>
                </c:pt>
                <c:pt idx="29">
                  <c:v>1.7400000000000011</c:v>
                </c:pt>
                <c:pt idx="30">
                  <c:v>1.8000000000000012</c:v>
                </c:pt>
                <c:pt idx="31">
                  <c:v>1.8600000000000012</c:v>
                </c:pt>
                <c:pt idx="32">
                  <c:v>1.9200000000000013</c:v>
                </c:pt>
                <c:pt idx="33">
                  <c:v>1.9800000000000013</c:v>
                </c:pt>
                <c:pt idx="34">
                  <c:v>2.0400000000000014</c:v>
                </c:pt>
                <c:pt idx="35">
                  <c:v>2.1000000000000014</c:v>
                </c:pt>
                <c:pt idx="36">
                  <c:v>2.1600000000000015</c:v>
                </c:pt>
                <c:pt idx="37">
                  <c:v>2.2200000000000015</c:v>
                </c:pt>
                <c:pt idx="38">
                  <c:v>2.2800000000000016</c:v>
                </c:pt>
                <c:pt idx="39">
                  <c:v>2.3400000000000016</c:v>
                </c:pt>
                <c:pt idx="40">
                  <c:v>2.4000000000000017</c:v>
                </c:pt>
                <c:pt idx="41">
                  <c:v>2.4600000000000017</c:v>
                </c:pt>
                <c:pt idx="42">
                  <c:v>2.5200000000000018</c:v>
                </c:pt>
                <c:pt idx="43">
                  <c:v>2.5800000000000018</c:v>
                </c:pt>
                <c:pt idx="44">
                  <c:v>2.6400000000000019</c:v>
                </c:pt>
                <c:pt idx="45">
                  <c:v>2.700000000000002</c:v>
                </c:pt>
                <c:pt idx="46">
                  <c:v>2.760000000000002</c:v>
                </c:pt>
                <c:pt idx="47">
                  <c:v>2.8200000000000021</c:v>
                </c:pt>
                <c:pt idx="48">
                  <c:v>2.8800000000000021</c:v>
                </c:pt>
                <c:pt idx="49">
                  <c:v>2.9400000000000022</c:v>
                </c:pt>
                <c:pt idx="50">
                  <c:v>3.0000000000000022</c:v>
                </c:pt>
                <c:pt idx="51">
                  <c:v>3.0600000000000023</c:v>
                </c:pt>
                <c:pt idx="52">
                  <c:v>3.1200000000000023</c:v>
                </c:pt>
                <c:pt idx="53">
                  <c:v>3.1800000000000024</c:v>
                </c:pt>
                <c:pt idx="54">
                  <c:v>3.2400000000000024</c:v>
                </c:pt>
                <c:pt idx="55">
                  <c:v>3.3000000000000025</c:v>
                </c:pt>
                <c:pt idx="56">
                  <c:v>3.3600000000000025</c:v>
                </c:pt>
                <c:pt idx="57">
                  <c:v>3.4200000000000026</c:v>
                </c:pt>
                <c:pt idx="58">
                  <c:v>3.4800000000000026</c:v>
                </c:pt>
                <c:pt idx="59">
                  <c:v>3.5400000000000027</c:v>
                </c:pt>
                <c:pt idx="60">
                  <c:v>3.6000000000000028</c:v>
                </c:pt>
                <c:pt idx="61">
                  <c:v>3.6600000000000028</c:v>
                </c:pt>
                <c:pt idx="62">
                  <c:v>3.7200000000000029</c:v>
                </c:pt>
                <c:pt idx="63">
                  <c:v>3.7800000000000029</c:v>
                </c:pt>
                <c:pt idx="64">
                  <c:v>3.840000000000003</c:v>
                </c:pt>
                <c:pt idx="65">
                  <c:v>3.900000000000003</c:v>
                </c:pt>
                <c:pt idx="66">
                  <c:v>3.9600000000000031</c:v>
                </c:pt>
                <c:pt idx="67">
                  <c:v>4.0200000000000031</c:v>
                </c:pt>
                <c:pt idx="68">
                  <c:v>4.0800000000000027</c:v>
                </c:pt>
                <c:pt idx="69">
                  <c:v>4.1400000000000023</c:v>
                </c:pt>
                <c:pt idx="70">
                  <c:v>4.200000000000002</c:v>
                </c:pt>
                <c:pt idx="71">
                  <c:v>4.2600000000000016</c:v>
                </c:pt>
                <c:pt idx="72">
                  <c:v>4.3200000000000012</c:v>
                </c:pt>
                <c:pt idx="73">
                  <c:v>4.3800000000000008</c:v>
                </c:pt>
                <c:pt idx="74">
                  <c:v>4.4400000000000004</c:v>
                </c:pt>
                <c:pt idx="75">
                  <c:v>4.5</c:v>
                </c:pt>
                <c:pt idx="76">
                  <c:v>4.5599999999999996</c:v>
                </c:pt>
                <c:pt idx="77">
                  <c:v>4.6199999999999992</c:v>
                </c:pt>
                <c:pt idx="78">
                  <c:v>4.6799999999999988</c:v>
                </c:pt>
                <c:pt idx="79">
                  <c:v>4.7399999999999984</c:v>
                </c:pt>
                <c:pt idx="80">
                  <c:v>4.799999999999998</c:v>
                </c:pt>
                <c:pt idx="81">
                  <c:v>4.8599999999999977</c:v>
                </c:pt>
                <c:pt idx="82">
                  <c:v>4.9199999999999973</c:v>
                </c:pt>
                <c:pt idx="83" formatCode="0.00">
                  <c:v>4.9799999999999969</c:v>
                </c:pt>
                <c:pt idx="84" formatCode="0.00">
                  <c:v>5.0399999999999965</c:v>
                </c:pt>
                <c:pt idx="85" formatCode="0.00">
                  <c:v>5.0999999999999961</c:v>
                </c:pt>
                <c:pt idx="86" formatCode="0.00">
                  <c:v>5.1599999999999957</c:v>
                </c:pt>
                <c:pt idx="87" formatCode="0.00">
                  <c:v>5.2199999999999953</c:v>
                </c:pt>
                <c:pt idx="88" formatCode="0.00">
                  <c:v>5.2799999999999949</c:v>
                </c:pt>
                <c:pt idx="89" formatCode="0.00">
                  <c:v>5.3399999999999945</c:v>
                </c:pt>
                <c:pt idx="90" formatCode="0.00">
                  <c:v>5.3999999999999941</c:v>
                </c:pt>
                <c:pt idx="91" formatCode="0.00">
                  <c:v>5.4599999999999937</c:v>
                </c:pt>
                <c:pt idx="92" formatCode="0.00">
                  <c:v>5.5199999999999934</c:v>
                </c:pt>
                <c:pt idx="93" formatCode="0.00">
                  <c:v>5.579999999999993</c:v>
                </c:pt>
                <c:pt idx="94" formatCode="0.00">
                  <c:v>5.6399999999999926</c:v>
                </c:pt>
                <c:pt idx="95" formatCode="0.00">
                  <c:v>5.6999999999999922</c:v>
                </c:pt>
                <c:pt idx="96" formatCode="0.00">
                  <c:v>5.7599999999999918</c:v>
                </c:pt>
                <c:pt idx="97" formatCode="0.00">
                  <c:v>5.8199999999999914</c:v>
                </c:pt>
                <c:pt idx="98" formatCode="0.00">
                  <c:v>5.879999999999991</c:v>
                </c:pt>
                <c:pt idx="99" formatCode="0.00">
                  <c:v>5.9399999999999906</c:v>
                </c:pt>
                <c:pt idx="100" formatCode="0.00">
                  <c:v>5.9999999999999902</c:v>
                </c:pt>
              </c:numCache>
            </c:numRef>
          </c:xVal>
          <c:yVal>
            <c:numRef>
              <c:f>'13121_Geeraerd_Tail'!$C$40:$C$140</c:f>
              <c:numCache>
                <c:formatCode>0.000</c:formatCode>
                <c:ptCount val="101"/>
                <c:pt idx="0">
                  <c:v>8.0215617390718403</c:v>
                </c:pt>
                <c:pt idx="1">
                  <c:v>7.7270525484479258</c:v>
                </c:pt>
                <c:pt idx="2">
                  <c:v>7.4325476802253672</c:v>
                </c:pt>
                <c:pt idx="3">
                  <c:v>7.0222200285730425</c:v>
                </c:pt>
                <c:pt idx="4">
                  <c:v>6.8435717513466816</c:v>
                </c:pt>
                <c:pt idx="5">
                  <c:v>6.5491252219655589</c:v>
                </c:pt>
                <c:pt idx="6">
                  <c:v>6.2547437796628476</c:v>
                </c:pt>
                <c:pt idx="7">
                  <c:v>5.9604904855525529</c:v>
                </c:pt>
                <c:pt idx="8">
                  <c:v>5.6664893324162353</c:v>
                </c:pt>
                <c:pt idx="9">
                  <c:v>5.3729836413450771</c:v>
                </c:pt>
                <c:pt idx="10">
                  <c:v>5.0804490643560456</c:v>
                </c:pt>
                <c:pt idx="11">
                  <c:v>4.7898084181285823</c:v>
                </c:pt>
                <c:pt idx="12">
                  <c:v>4.5028258144190856</c:v>
                </c:pt>
                <c:pt idx="13">
                  <c:v>4.2227784013827669</c:v>
                </c:pt>
                <c:pt idx="14">
                  <c:v>3.9554293342396956</c:v>
                </c:pt>
                <c:pt idx="15">
                  <c:v>3.7099240874703634</c:v>
                </c:pt>
                <c:pt idx="16">
                  <c:v>3.4982838053520431</c:v>
                </c:pt>
                <c:pt idx="17">
                  <c:v>3.3316094076049212</c:v>
                </c:pt>
                <c:pt idx="18">
                  <c:v>3.2138783636143242</c:v>
                </c:pt>
                <c:pt idx="19">
                  <c:v>3.1391659701324262</c:v>
                </c:pt>
                <c:pt idx="20">
                  <c:v>3.0956817886807273</c:v>
                </c:pt>
                <c:pt idx="21">
                  <c:v>3.0718248334721938</c:v>
                </c:pt>
                <c:pt idx="22">
                  <c:v>3.0591954001392896</c:v>
                </c:pt>
                <c:pt idx="23">
                  <c:v>3.0526419067682244</c:v>
                </c:pt>
                <c:pt idx="24">
                  <c:v>3.0492774011911075</c:v>
                </c:pt>
                <c:pt idx="25">
                  <c:v>3.047559692485255</c:v>
                </c:pt>
                <c:pt idx="26">
                  <c:v>3.0466852481732247</c:v>
                </c:pt>
                <c:pt idx="27">
                  <c:v>3.0462407417499384</c:v>
                </c:pt>
                <c:pt idx="28">
                  <c:v>3.0460149544260697</c:v>
                </c:pt>
                <c:pt idx="29">
                  <c:v>3.0459003091590326</c:v>
                </c:pt>
                <c:pt idx="30">
                  <c:v>3.0458421083651923</c:v>
                </c:pt>
                <c:pt idx="31">
                  <c:v>3.0458125650563361</c:v>
                </c:pt>
                <c:pt idx="32">
                  <c:v>3.0457975693212882</c:v>
                </c:pt>
                <c:pt idx="33">
                  <c:v>3.045789957906035</c:v>
                </c:pt>
                <c:pt idx="34">
                  <c:v>3.0457860946142756</c:v>
                </c:pt>
                <c:pt idx="35">
                  <c:v>3.045784133753433</c:v>
                </c:pt>
                <c:pt idx="36">
                  <c:v>3.0457831384978875</c:v>
                </c:pt>
                <c:pt idx="37">
                  <c:v>3.0457826333463136</c:v>
                </c:pt>
                <c:pt idx="38">
                  <c:v>3.0457823769519665</c:v>
                </c:pt>
                <c:pt idx="39">
                  <c:v>3.045782246816704</c:v>
                </c:pt>
                <c:pt idx="40">
                  <c:v>3.0457821807653924</c:v>
                </c:pt>
                <c:pt idx="41">
                  <c:v>3.0457821472404647</c:v>
                </c:pt>
                <c:pt idx="42">
                  <c:v>3.045782130224592</c:v>
                </c:pt>
                <c:pt idx="43">
                  <c:v>3.0457821215880361</c:v>
                </c:pt>
                <c:pt idx="44">
                  <c:v>3.0457821172044759</c:v>
                </c:pt>
                <c:pt idx="45">
                  <c:v>3.0457821149795614</c:v>
                </c:pt>
                <c:pt idx="46">
                  <c:v>3.045782113850287</c:v>
                </c:pt>
                <c:pt idx="47">
                  <c:v>3.0457821132771135</c:v>
                </c:pt>
                <c:pt idx="48">
                  <c:v>3.0457821129861942</c:v>
                </c:pt>
                <c:pt idx="49">
                  <c:v>3.0457821128385354</c:v>
                </c:pt>
                <c:pt idx="50">
                  <c:v>3.04578211276359</c:v>
                </c:pt>
                <c:pt idx="51">
                  <c:v>3.0457821127255507</c:v>
                </c:pt>
                <c:pt idx="52">
                  <c:v>3.0457821127062439</c:v>
                </c:pt>
                <c:pt idx="53">
                  <c:v>3.0457821126964442</c:v>
                </c:pt>
                <c:pt idx="54">
                  <c:v>3.0457821126914704</c:v>
                </c:pt>
                <c:pt idx="55">
                  <c:v>3.0457821126889462</c:v>
                </c:pt>
                <c:pt idx="56">
                  <c:v>3.0457821126876645</c:v>
                </c:pt>
                <c:pt idx="57">
                  <c:v>3.0457821126870144</c:v>
                </c:pt>
                <c:pt idx="58">
                  <c:v>3.045782112686684</c:v>
                </c:pt>
                <c:pt idx="59">
                  <c:v>3.0457821126865166</c:v>
                </c:pt>
                <c:pt idx="60">
                  <c:v>3.0457821126864317</c:v>
                </c:pt>
                <c:pt idx="61">
                  <c:v>3.0457821126863887</c:v>
                </c:pt>
                <c:pt idx="62">
                  <c:v>3.0457821126863664</c:v>
                </c:pt>
                <c:pt idx="63">
                  <c:v>3.0457821126863553</c:v>
                </c:pt>
                <c:pt idx="64">
                  <c:v>3.0457821126863496</c:v>
                </c:pt>
                <c:pt idx="65">
                  <c:v>3.0457821126863469</c:v>
                </c:pt>
                <c:pt idx="66">
                  <c:v>3.0457821126863456</c:v>
                </c:pt>
                <c:pt idx="67">
                  <c:v>3.0457821126863447</c:v>
                </c:pt>
                <c:pt idx="68">
                  <c:v>3.0457821126863442</c:v>
                </c:pt>
                <c:pt idx="69">
                  <c:v>3.0457821126863442</c:v>
                </c:pt>
                <c:pt idx="70">
                  <c:v>3.0457821126863438</c:v>
                </c:pt>
                <c:pt idx="71">
                  <c:v>3.0457821126863438</c:v>
                </c:pt>
                <c:pt idx="72">
                  <c:v>3.0457821126863438</c:v>
                </c:pt>
                <c:pt idx="73">
                  <c:v>3.0457821126863438</c:v>
                </c:pt>
                <c:pt idx="74">
                  <c:v>3.0457821126863438</c:v>
                </c:pt>
                <c:pt idx="75">
                  <c:v>3.0457821126863438</c:v>
                </c:pt>
                <c:pt idx="76">
                  <c:v>3.0457821126863438</c:v>
                </c:pt>
                <c:pt idx="77">
                  <c:v>3.0457821126863438</c:v>
                </c:pt>
                <c:pt idx="78">
                  <c:v>3.0457821126863438</c:v>
                </c:pt>
                <c:pt idx="79">
                  <c:v>3.0457821126863438</c:v>
                </c:pt>
                <c:pt idx="80">
                  <c:v>3.0457821126863438</c:v>
                </c:pt>
                <c:pt idx="81">
                  <c:v>3.0457821126863438</c:v>
                </c:pt>
                <c:pt idx="82">
                  <c:v>3.0457821126863438</c:v>
                </c:pt>
                <c:pt idx="83" formatCode="0.00">
                  <c:v>3.0457821126863438</c:v>
                </c:pt>
                <c:pt idx="84" formatCode="0.00">
                  <c:v>3.0457821126863438</c:v>
                </c:pt>
                <c:pt idx="85" formatCode="0.00">
                  <c:v>3.0457821126863438</c:v>
                </c:pt>
                <c:pt idx="86" formatCode="0.00">
                  <c:v>3.0457821126863438</c:v>
                </c:pt>
                <c:pt idx="87" formatCode="0.00">
                  <c:v>3.0457821126863438</c:v>
                </c:pt>
                <c:pt idx="88" formatCode="0.00">
                  <c:v>3.0457821126863438</c:v>
                </c:pt>
                <c:pt idx="89" formatCode="0.00">
                  <c:v>3.0457821126863438</c:v>
                </c:pt>
                <c:pt idx="90" formatCode="0.00">
                  <c:v>3.0457821126863438</c:v>
                </c:pt>
                <c:pt idx="91" formatCode="0.00">
                  <c:v>3.0457821126863438</c:v>
                </c:pt>
                <c:pt idx="92" formatCode="0.00">
                  <c:v>3.0457821126863438</c:v>
                </c:pt>
                <c:pt idx="93" formatCode="0.00">
                  <c:v>3.0457821126863438</c:v>
                </c:pt>
                <c:pt idx="94" formatCode="0.00">
                  <c:v>3.0457821126863438</c:v>
                </c:pt>
                <c:pt idx="95" formatCode="0.00">
                  <c:v>3.0457821126863438</c:v>
                </c:pt>
                <c:pt idx="96" formatCode="0.00">
                  <c:v>3.0457821126863438</c:v>
                </c:pt>
                <c:pt idx="97" formatCode="0.00">
                  <c:v>3.0457821126863438</c:v>
                </c:pt>
                <c:pt idx="98" formatCode="0.00">
                  <c:v>3.0457821126863438</c:v>
                </c:pt>
                <c:pt idx="99" formatCode="0.00">
                  <c:v>3.0457821126863438</c:v>
                </c:pt>
                <c:pt idx="100" formatCode="0.00">
                  <c:v>3.0457821126863438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214768"/>
        <c:axId val="255215160"/>
      </c:scatterChart>
      <c:valAx>
        <c:axId val="2552147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55215160"/>
        <c:crosses val="autoZero"/>
        <c:crossBetween val="midCat"/>
      </c:valAx>
      <c:valAx>
        <c:axId val="255215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552147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'13126_Biphasic'!$A$2:$A$36</c:f>
              <c:numCache>
                <c:formatCode>0.00</c:formatCode>
                <c:ptCount val="3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6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 formatCode="0.000">
                  <c:v>4</c:v>
                </c:pt>
                <c:pt idx="21" formatCode="0.000">
                  <c:v>5</c:v>
                </c:pt>
                <c:pt idx="22" formatCode="0.000">
                  <c:v>0</c:v>
                </c:pt>
                <c:pt idx="23" formatCode="0.000">
                  <c:v>1</c:v>
                </c:pt>
                <c:pt idx="24" formatCode="0.000">
                  <c:v>2</c:v>
                </c:pt>
                <c:pt idx="25" formatCode="0.000">
                  <c:v>3</c:v>
                </c:pt>
                <c:pt idx="26" formatCode="0.000">
                  <c:v>4</c:v>
                </c:pt>
                <c:pt idx="27" formatCode="0.000">
                  <c:v>5</c:v>
                </c:pt>
                <c:pt idx="28" formatCode="0.000">
                  <c:v>6</c:v>
                </c:pt>
                <c:pt idx="29" formatCode="0.000">
                  <c:v>0</c:v>
                </c:pt>
                <c:pt idx="30" formatCode="0.000">
                  <c:v>1</c:v>
                </c:pt>
                <c:pt idx="31" formatCode="0.000">
                  <c:v>3</c:v>
                </c:pt>
                <c:pt idx="32" formatCode="0.000">
                  <c:v>4</c:v>
                </c:pt>
                <c:pt idx="33" formatCode="0.000">
                  <c:v>5</c:v>
                </c:pt>
                <c:pt idx="34" formatCode="0.000">
                  <c:v>6</c:v>
                </c:pt>
              </c:numCache>
            </c:numRef>
          </c:xVal>
          <c:yVal>
            <c:numRef>
              <c:f>'13126_Biphasic'!$B$2:$B$36</c:f>
              <c:numCache>
                <c:formatCode>0.00</c:formatCode>
                <c:ptCount val="35"/>
                <c:pt idx="0">
                  <c:v>8.0294000000000008</c:v>
                </c:pt>
                <c:pt idx="1">
                  <c:v>4.6334999999999997</c:v>
                </c:pt>
                <c:pt idx="2">
                  <c:v>3.3616999999999999</c:v>
                </c:pt>
                <c:pt idx="3">
                  <c:v>3.8633000000000002</c:v>
                </c:pt>
                <c:pt idx="4">
                  <c:v>3.1461000000000001</c:v>
                </c:pt>
                <c:pt idx="5">
                  <c:v>7.8864999999999998</c:v>
                </c:pt>
                <c:pt idx="6">
                  <c:v>5</c:v>
                </c:pt>
                <c:pt idx="7">
                  <c:v>3.4771000000000001</c:v>
                </c:pt>
                <c:pt idx="8">
                  <c:v>2.4771000000000001</c:v>
                </c:pt>
                <c:pt idx="9">
                  <c:v>2.4771000000000001</c:v>
                </c:pt>
                <c:pt idx="10">
                  <c:v>8.0128000000000004</c:v>
                </c:pt>
                <c:pt idx="11">
                  <c:v>4.1460999999999997</c:v>
                </c:pt>
                <c:pt idx="12">
                  <c:v>3.6720999999999999</c:v>
                </c:pt>
                <c:pt idx="13">
                  <c:v>3.2303999999999999</c:v>
                </c:pt>
                <c:pt idx="14">
                  <c:v>2.8451</c:v>
                </c:pt>
                <c:pt idx="15">
                  <c:v>1.7782</c:v>
                </c:pt>
                <c:pt idx="16">
                  <c:v>8.1553000000000004</c:v>
                </c:pt>
                <c:pt idx="17">
                  <c:v>3.9344999999999999</c:v>
                </c:pt>
                <c:pt idx="18">
                  <c:v>4.0792000000000002</c:v>
                </c:pt>
                <c:pt idx="19">
                  <c:v>4.1417999999999999</c:v>
                </c:pt>
                <c:pt idx="20" formatCode="0.000">
                  <c:v>2.5314999999999999</c:v>
                </c:pt>
                <c:pt idx="21" formatCode="0.000">
                  <c:v>2.1461000000000001</c:v>
                </c:pt>
                <c:pt idx="22" formatCode="0.000">
                  <c:v>8.1138999999999992</c:v>
                </c:pt>
                <c:pt idx="23" formatCode="0.000">
                  <c:v>4.1875</c:v>
                </c:pt>
                <c:pt idx="24" formatCode="0.000">
                  <c:v>3.8692000000000002</c:v>
                </c:pt>
                <c:pt idx="25" formatCode="0.000">
                  <c:v>3.3138999999999998</c:v>
                </c:pt>
                <c:pt idx="26" formatCode="0.000">
                  <c:v>3.3540999999999999</c:v>
                </c:pt>
                <c:pt idx="27" formatCode="0.000">
                  <c:v>3.8692000000000002</c:v>
                </c:pt>
                <c:pt idx="28" formatCode="0.000">
                  <c:v>1.7782</c:v>
                </c:pt>
                <c:pt idx="29" formatCode="0.000">
                  <c:v>8.1366999999999994</c:v>
                </c:pt>
                <c:pt idx="30" formatCode="0.000">
                  <c:v>4.1460999999999997</c:v>
                </c:pt>
                <c:pt idx="31" formatCode="0.000">
                  <c:v>2.1461000000000001</c:v>
                </c:pt>
                <c:pt idx="32" formatCode="0.000">
                  <c:v>1.7782</c:v>
                </c:pt>
                <c:pt idx="33" formatCode="0.000">
                  <c:v>3.4378000000000002</c:v>
                </c:pt>
                <c:pt idx="34" formatCode="0.000">
                  <c:v>3.1271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'13126_Biphasic'!$A$40:$A$140</c:f>
              <c:numCache>
                <c:formatCode>0.000</c:formatCode>
                <c:ptCount val="101"/>
                <c:pt idx="0">
                  <c:v>0</c:v>
                </c:pt>
                <c:pt idx="1">
                  <c:v>0.06</c:v>
                </c:pt>
                <c:pt idx="2">
                  <c:v>0.12</c:v>
                </c:pt>
                <c:pt idx="3">
                  <c:v>0.18</c:v>
                </c:pt>
                <c:pt idx="4">
                  <c:v>0.25861499999999998</c:v>
                </c:pt>
                <c:pt idx="5">
                  <c:v>0.3</c:v>
                </c:pt>
                <c:pt idx="6">
                  <c:v>0.36</c:v>
                </c:pt>
                <c:pt idx="7">
                  <c:v>0.42</c:v>
                </c:pt>
                <c:pt idx="8">
                  <c:v>0.48</c:v>
                </c:pt>
                <c:pt idx="9">
                  <c:v>0.54</c:v>
                </c:pt>
                <c:pt idx="10">
                  <c:v>0.60000000000000009</c:v>
                </c:pt>
                <c:pt idx="11">
                  <c:v>0.66000000000000014</c:v>
                </c:pt>
                <c:pt idx="12">
                  <c:v>0.7200000000000002</c:v>
                </c:pt>
                <c:pt idx="13">
                  <c:v>0.78000000000000025</c:v>
                </c:pt>
                <c:pt idx="14">
                  <c:v>0.8400000000000003</c:v>
                </c:pt>
                <c:pt idx="15">
                  <c:v>0.90000000000000036</c:v>
                </c:pt>
                <c:pt idx="16">
                  <c:v>0.96000000000000041</c:v>
                </c:pt>
                <c:pt idx="17">
                  <c:v>1.0200000000000005</c:v>
                </c:pt>
                <c:pt idx="18">
                  <c:v>1.0800000000000005</c:v>
                </c:pt>
                <c:pt idx="19">
                  <c:v>1.1400000000000006</c:v>
                </c:pt>
                <c:pt idx="20">
                  <c:v>1.2000000000000006</c:v>
                </c:pt>
                <c:pt idx="21">
                  <c:v>1.2600000000000007</c:v>
                </c:pt>
                <c:pt idx="22">
                  <c:v>1.3200000000000007</c:v>
                </c:pt>
                <c:pt idx="23">
                  <c:v>1.3800000000000008</c:v>
                </c:pt>
                <c:pt idx="24">
                  <c:v>1.4400000000000008</c:v>
                </c:pt>
                <c:pt idx="25">
                  <c:v>1.5000000000000009</c:v>
                </c:pt>
                <c:pt idx="26">
                  <c:v>1.5600000000000009</c:v>
                </c:pt>
                <c:pt idx="27">
                  <c:v>1.620000000000001</c:v>
                </c:pt>
                <c:pt idx="28">
                  <c:v>1.680000000000001</c:v>
                </c:pt>
                <c:pt idx="29">
                  <c:v>1.7400000000000011</c:v>
                </c:pt>
                <c:pt idx="30">
                  <c:v>1.8000000000000012</c:v>
                </c:pt>
                <c:pt idx="31">
                  <c:v>1.8600000000000012</c:v>
                </c:pt>
                <c:pt idx="32">
                  <c:v>1.9200000000000013</c:v>
                </c:pt>
                <c:pt idx="33">
                  <c:v>1.9800000000000013</c:v>
                </c:pt>
                <c:pt idx="34">
                  <c:v>2.0400000000000014</c:v>
                </c:pt>
                <c:pt idx="35">
                  <c:v>2.1000000000000014</c:v>
                </c:pt>
                <c:pt idx="36">
                  <c:v>2.1600000000000015</c:v>
                </c:pt>
                <c:pt idx="37">
                  <c:v>2.2200000000000015</c:v>
                </c:pt>
                <c:pt idx="38">
                  <c:v>2.2800000000000016</c:v>
                </c:pt>
                <c:pt idx="39">
                  <c:v>2.3400000000000016</c:v>
                </c:pt>
                <c:pt idx="40">
                  <c:v>2.4000000000000017</c:v>
                </c:pt>
                <c:pt idx="41">
                  <c:v>2.4600000000000017</c:v>
                </c:pt>
                <c:pt idx="42">
                  <c:v>2.5200000000000018</c:v>
                </c:pt>
                <c:pt idx="43">
                  <c:v>2.5800000000000018</c:v>
                </c:pt>
                <c:pt idx="44">
                  <c:v>2.6400000000000019</c:v>
                </c:pt>
                <c:pt idx="45">
                  <c:v>2.700000000000002</c:v>
                </c:pt>
                <c:pt idx="46">
                  <c:v>2.760000000000002</c:v>
                </c:pt>
                <c:pt idx="47">
                  <c:v>2.8200000000000021</c:v>
                </c:pt>
                <c:pt idx="48">
                  <c:v>2.8800000000000021</c:v>
                </c:pt>
                <c:pt idx="49">
                  <c:v>2.9400000000000022</c:v>
                </c:pt>
                <c:pt idx="50">
                  <c:v>3.0000000000000022</c:v>
                </c:pt>
                <c:pt idx="51">
                  <c:v>3.0600000000000023</c:v>
                </c:pt>
                <c:pt idx="52">
                  <c:v>3.1200000000000023</c:v>
                </c:pt>
                <c:pt idx="53">
                  <c:v>3.1800000000000024</c:v>
                </c:pt>
                <c:pt idx="54">
                  <c:v>3.2400000000000024</c:v>
                </c:pt>
                <c:pt idx="55">
                  <c:v>3.3000000000000025</c:v>
                </c:pt>
                <c:pt idx="56">
                  <c:v>3.3600000000000025</c:v>
                </c:pt>
                <c:pt idx="57">
                  <c:v>3.4200000000000026</c:v>
                </c:pt>
                <c:pt idx="58">
                  <c:v>3.4800000000000026</c:v>
                </c:pt>
                <c:pt idx="59">
                  <c:v>3.5400000000000027</c:v>
                </c:pt>
                <c:pt idx="60">
                  <c:v>3.6000000000000028</c:v>
                </c:pt>
                <c:pt idx="61">
                  <c:v>3.6600000000000028</c:v>
                </c:pt>
                <c:pt idx="62">
                  <c:v>3.7200000000000029</c:v>
                </c:pt>
                <c:pt idx="63">
                  <c:v>3.7800000000000029</c:v>
                </c:pt>
                <c:pt idx="64">
                  <c:v>3.840000000000003</c:v>
                </c:pt>
                <c:pt idx="65">
                  <c:v>3.900000000000003</c:v>
                </c:pt>
                <c:pt idx="66">
                  <c:v>3.9600000000000031</c:v>
                </c:pt>
                <c:pt idx="67">
                  <c:v>4.0200000000000031</c:v>
                </c:pt>
                <c:pt idx="68">
                  <c:v>4.0800000000000027</c:v>
                </c:pt>
                <c:pt idx="69">
                  <c:v>4.1400000000000023</c:v>
                </c:pt>
                <c:pt idx="70">
                  <c:v>4.200000000000002</c:v>
                </c:pt>
                <c:pt idx="71">
                  <c:v>4.2600000000000016</c:v>
                </c:pt>
                <c:pt idx="72">
                  <c:v>4.3200000000000012</c:v>
                </c:pt>
                <c:pt idx="73">
                  <c:v>4.3800000000000008</c:v>
                </c:pt>
                <c:pt idx="74">
                  <c:v>4.4400000000000004</c:v>
                </c:pt>
                <c:pt idx="75">
                  <c:v>4.5</c:v>
                </c:pt>
                <c:pt idx="76">
                  <c:v>4.5599999999999996</c:v>
                </c:pt>
                <c:pt idx="77">
                  <c:v>4.6199999999999992</c:v>
                </c:pt>
                <c:pt idx="78">
                  <c:v>4.6799999999999988</c:v>
                </c:pt>
                <c:pt idx="79">
                  <c:v>4.7399999999999984</c:v>
                </c:pt>
                <c:pt idx="80">
                  <c:v>4.799999999999998</c:v>
                </c:pt>
                <c:pt idx="81">
                  <c:v>4.8599999999999977</c:v>
                </c:pt>
                <c:pt idx="82">
                  <c:v>4.9199999999999973</c:v>
                </c:pt>
                <c:pt idx="83" formatCode="0.00">
                  <c:v>4.9799999999999969</c:v>
                </c:pt>
                <c:pt idx="84" formatCode="0.00">
                  <c:v>5.0399999999999965</c:v>
                </c:pt>
                <c:pt idx="85" formatCode="0.00">
                  <c:v>5.0999999999999961</c:v>
                </c:pt>
                <c:pt idx="86" formatCode="0.00">
                  <c:v>5.1599999999999957</c:v>
                </c:pt>
                <c:pt idx="87" formatCode="0.00">
                  <c:v>5.2199999999999953</c:v>
                </c:pt>
                <c:pt idx="88" formatCode="0.00">
                  <c:v>5.2799999999999949</c:v>
                </c:pt>
                <c:pt idx="89" formatCode="0.00">
                  <c:v>5.3399999999999945</c:v>
                </c:pt>
                <c:pt idx="90" formatCode="0.00">
                  <c:v>5.3999999999999941</c:v>
                </c:pt>
                <c:pt idx="91" formatCode="0.00">
                  <c:v>5.4599999999999937</c:v>
                </c:pt>
                <c:pt idx="92" formatCode="0.00">
                  <c:v>5.5199999999999934</c:v>
                </c:pt>
                <c:pt idx="93" formatCode="0.00">
                  <c:v>5.579999999999993</c:v>
                </c:pt>
                <c:pt idx="94" formatCode="0.00">
                  <c:v>5.6399999999999926</c:v>
                </c:pt>
                <c:pt idx="95" formatCode="0.00">
                  <c:v>5.6999999999999922</c:v>
                </c:pt>
                <c:pt idx="96" formatCode="0.00">
                  <c:v>5.7599999999999918</c:v>
                </c:pt>
                <c:pt idx="97" formatCode="0.00">
                  <c:v>5.8199999999999914</c:v>
                </c:pt>
                <c:pt idx="98" formatCode="0.00">
                  <c:v>5.879999999999991</c:v>
                </c:pt>
                <c:pt idx="99" formatCode="0.00">
                  <c:v>5.9399999999999906</c:v>
                </c:pt>
                <c:pt idx="100" formatCode="0.00">
                  <c:v>5.9999999999999902</c:v>
                </c:pt>
              </c:numCache>
            </c:numRef>
          </c:xVal>
          <c:yVal>
            <c:numRef>
              <c:f>'13126_Biphasic'!$C$40:$C$140</c:f>
              <c:numCache>
                <c:formatCode>0.000</c:formatCode>
                <c:ptCount val="101"/>
                <c:pt idx="0">
                  <c:v>8.0556155884069653</c:v>
                </c:pt>
                <c:pt idx="1">
                  <c:v>7.8237608717611886</c:v>
                </c:pt>
                <c:pt idx="2">
                  <c:v>7.5919251775387222</c:v>
                </c:pt>
                <c:pt idx="3">
                  <c:v>7.3601207226537291</c:v>
                </c:pt>
                <c:pt idx="4">
                  <c:v>7.0564812487890691</c:v>
                </c:pt>
                <c:pt idx="5">
                  <c:v>6.8966986058726825</c:v>
                </c:pt>
                <c:pt idx="6">
                  <c:v>6.6651678193473334</c:v>
                </c:pt>
                <c:pt idx="7">
                  <c:v>6.4338636024193239</c:v>
                </c:pt>
                <c:pt idx="8">
                  <c:v>6.2029305004659214</c:v>
                </c:pt>
                <c:pt idx="9">
                  <c:v>5.9726041732952666</c:v>
                </c:pt>
                <c:pt idx="10">
                  <c:v>5.743266990367033</c:v>
                </c:pt>
                <c:pt idx="11">
                  <c:v>5.5155345181436743</c:v>
                </c:pt>
                <c:pt idx="12">
                  <c:v>5.2903851552897398</c:v>
                </c:pt>
                <c:pt idx="13">
                  <c:v>5.0693420826991371</c:v>
                </c:pt>
                <c:pt idx="14">
                  <c:v>4.8546986786724133</c:v>
                </c:pt>
                <c:pt idx="15">
                  <c:v>4.6497285407885167</c:v>
                </c:pt>
                <c:pt idx="16">
                  <c:v>4.4587261741067437</c:v>
                </c:pt>
                <c:pt idx="17">
                  <c:v>4.286622064370361</c:v>
                </c:pt>
                <c:pt idx="18">
                  <c:v>4.1379660335361148</c:v>
                </c:pt>
                <c:pt idx="19">
                  <c:v>4.0154807267673727</c:v>
                </c:pt>
                <c:pt idx="20">
                  <c:v>3.9189762453987909</c:v>
                </c:pt>
                <c:pt idx="21">
                  <c:v>3.8454310077098519</c:v>
                </c:pt>
                <c:pt idx="22">
                  <c:v>3.7901740438010014</c:v>
                </c:pt>
                <c:pt idx="23">
                  <c:v>3.7483113548678144</c:v>
                </c:pt>
                <c:pt idx="24">
                  <c:v>3.7156640573821376</c:v>
                </c:pt>
                <c:pt idx="25">
                  <c:v>3.6890863115080004</c:v>
                </c:pt>
                <c:pt idx="26">
                  <c:v>3.6663916614685537</c:v>
                </c:pt>
                <c:pt idx="27">
                  <c:v>3.6461351671980795</c:v>
                </c:pt>
                <c:pt idx="28">
                  <c:v>3.6273915655746993</c:v>
                </c:pt>
                <c:pt idx="29">
                  <c:v>3.6095798367920606</c:v>
                </c:pt>
                <c:pt idx="30">
                  <c:v>3.5923394959884725</c:v>
                </c:pt>
                <c:pt idx="31">
                  <c:v>3.5754485315316487</c:v>
                </c:pt>
                <c:pt idx="32">
                  <c:v>3.5587708294223699</c:v>
                </c:pt>
                <c:pt idx="33">
                  <c:v>3.5422231687907768</c:v>
                </c:pt>
                <c:pt idx="34">
                  <c:v>3.5257547534218263</c:v>
                </c:pt>
                <c:pt idx="35">
                  <c:v>3.5093346101670164</c:v>
                </c:pt>
                <c:pt idx="36">
                  <c:v>3.4929438648411875</c:v>
                </c:pt>
                <c:pt idx="37">
                  <c:v>3.4765710204071993</c:v>
                </c:pt>
                <c:pt idx="38">
                  <c:v>3.4602090751714352</c:v>
                </c:pt>
                <c:pt idx="39">
                  <c:v>3.4438537657047785</c:v>
                </c:pt>
                <c:pt idx="40">
                  <c:v>3.4275024961684561</c:v>
                </c:pt>
                <c:pt idx="41">
                  <c:v>3.411153686138201</c:v>
                </c:pt>
                <c:pt idx="42">
                  <c:v>3.3948063734350713</c:v>
                </c:pt>
                <c:pt idx="43">
                  <c:v>3.3784599722857367</c:v>
                </c:pt>
                <c:pt idx="44">
                  <c:v>3.3621141260763352</c:v>
                </c:pt>
                <c:pt idx="45">
                  <c:v>3.3457686177049117</c:v>
                </c:pt>
                <c:pt idx="46">
                  <c:v>3.329423315003158</c:v>
                </c:pt>
                <c:pt idx="47">
                  <c:v>3.3130781375092608</c:v>
                </c:pt>
                <c:pt idx="48">
                  <c:v>3.2967330362395257</c:v>
                </c:pt>
                <c:pt idx="49">
                  <c:v>3.2803879813735932</c:v>
                </c:pt>
                <c:pt idx="50">
                  <c:v>3.2640429547573957</c:v>
                </c:pt>
                <c:pt idx="51">
                  <c:v>3.2476979453390866</c:v>
                </c:pt>
                <c:pt idx="52">
                  <c:v>3.2313529463905164</c:v>
                </c:pt>
                <c:pt idx="53">
                  <c:v>3.2150079538157179</c:v>
                </c:pt>
                <c:pt idx="54">
                  <c:v>3.198662965121148</c:v>
                </c:pt>
                <c:pt idx="55">
                  <c:v>3.1823179787887845</c:v>
                </c:pt>
                <c:pt idx="56">
                  <c:v>3.1659729938944858</c:v>
                </c:pt>
                <c:pt idx="57">
                  <c:v>3.1496280098756531</c:v>
                </c:pt>
                <c:pt idx="58">
                  <c:v>3.1332830263897868</c:v>
                </c:pt>
                <c:pt idx="59">
                  <c:v>3.1169380432283802</c:v>
                </c:pt>
                <c:pt idx="60">
                  <c:v>3.1005930602644982</c:v>
                </c:pt>
                <c:pt idx="61">
                  <c:v>3.0842480774208658</c:v>
                </c:pt>
                <c:pt idx="62">
                  <c:v>3.067903094650438</c:v>
                </c:pt>
                <c:pt idx="63">
                  <c:v>3.0515581119245763</c:v>
                </c:pt>
                <c:pt idx="64">
                  <c:v>3.0352131292258457</c:v>
                </c:pt>
                <c:pt idx="65">
                  <c:v>3.0188681465436318</c:v>
                </c:pt>
                <c:pt idx="66">
                  <c:v>3.0025231638714729</c:v>
                </c:pt>
                <c:pt idx="67">
                  <c:v>2.9861781812054353</c:v>
                </c:pt>
                <c:pt idx="68">
                  <c:v>2.9698331985431246</c:v>
                </c:pt>
                <c:pt idx="69">
                  <c:v>2.9534882158830822</c:v>
                </c:pt>
                <c:pt idx="70">
                  <c:v>2.9371432332244209</c:v>
                </c:pt>
                <c:pt idx="71">
                  <c:v>2.9207982505665999</c:v>
                </c:pt>
                <c:pt idx="72">
                  <c:v>2.9044532679092914</c:v>
                </c:pt>
                <c:pt idx="73">
                  <c:v>2.8881082852522946</c:v>
                </c:pt>
                <c:pt idx="74">
                  <c:v>2.8717633025954878</c:v>
                </c:pt>
                <c:pt idx="75">
                  <c:v>2.8554183199387957</c:v>
                </c:pt>
                <c:pt idx="76">
                  <c:v>2.8390733372821746</c:v>
                </c:pt>
                <c:pt idx="77">
                  <c:v>2.8227283546255961</c:v>
                </c:pt>
                <c:pt idx="78">
                  <c:v>2.8063833719690434</c:v>
                </c:pt>
                <c:pt idx="79">
                  <c:v>2.7900383893125067</c:v>
                </c:pt>
                <c:pt idx="80">
                  <c:v>2.7736934066559797</c:v>
                </c:pt>
                <c:pt idx="81">
                  <c:v>2.7573484239994581</c:v>
                </c:pt>
                <c:pt idx="82">
                  <c:v>2.7410034413429409</c:v>
                </c:pt>
                <c:pt idx="83" formatCode="0.00">
                  <c:v>2.7246584586864255</c:v>
                </c:pt>
                <c:pt idx="84" formatCode="0.00">
                  <c:v>2.708313476029911</c:v>
                </c:pt>
                <c:pt idx="85" formatCode="0.00">
                  <c:v>2.6919684933733983</c:v>
                </c:pt>
                <c:pt idx="86" formatCode="0.00">
                  <c:v>2.6756235107168846</c:v>
                </c:pt>
                <c:pt idx="87" formatCode="0.00">
                  <c:v>2.6592785280603728</c:v>
                </c:pt>
                <c:pt idx="88" formatCode="0.00">
                  <c:v>2.6429335454038601</c:v>
                </c:pt>
                <c:pt idx="89" formatCode="0.00">
                  <c:v>2.6265885627473482</c:v>
                </c:pt>
                <c:pt idx="90" formatCode="0.00">
                  <c:v>2.6102435800908363</c:v>
                </c:pt>
                <c:pt idx="91" formatCode="0.00">
                  <c:v>2.5938985974343236</c:v>
                </c:pt>
                <c:pt idx="92" formatCode="0.00">
                  <c:v>2.5775536147778118</c:v>
                </c:pt>
                <c:pt idx="93" formatCode="0.00">
                  <c:v>2.5612086321212999</c:v>
                </c:pt>
                <c:pt idx="94" formatCode="0.00">
                  <c:v>2.544863649464788</c:v>
                </c:pt>
                <c:pt idx="95" formatCode="0.00">
                  <c:v>2.5285186668082762</c:v>
                </c:pt>
                <c:pt idx="96" formatCode="0.00">
                  <c:v>2.5121736841517635</c:v>
                </c:pt>
                <c:pt idx="97" formatCode="0.00">
                  <c:v>2.4958287014952516</c:v>
                </c:pt>
                <c:pt idx="98" formatCode="0.00">
                  <c:v>2.4794837188387397</c:v>
                </c:pt>
                <c:pt idx="99" formatCode="0.00">
                  <c:v>2.4631387361822279</c:v>
                </c:pt>
                <c:pt idx="100" formatCode="0.00">
                  <c:v>2.4467937535257152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365784"/>
        <c:axId val="256366176"/>
      </c:scatterChart>
      <c:valAx>
        <c:axId val="2563657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56366176"/>
        <c:crosses val="autoZero"/>
        <c:crossBetween val="midCat"/>
      </c:valAx>
      <c:valAx>
        <c:axId val="256366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563657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'13136_Biphasic'!$A$2:$A$32</c:f>
              <c:numCache>
                <c:formatCode>0.00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0</c:v>
                </c:pt>
                <c:pt idx="19">
                  <c:v>1</c:v>
                </c:pt>
                <c:pt idx="20" formatCode="0.000">
                  <c:v>2</c:v>
                </c:pt>
                <c:pt idx="21" formatCode="0.000">
                  <c:v>3</c:v>
                </c:pt>
                <c:pt idx="22" formatCode="0.000">
                  <c:v>4</c:v>
                </c:pt>
                <c:pt idx="23" formatCode="0.000">
                  <c:v>5</c:v>
                </c:pt>
                <c:pt idx="24" formatCode="0.000">
                  <c:v>0</c:v>
                </c:pt>
                <c:pt idx="25" formatCode="0.000">
                  <c:v>1</c:v>
                </c:pt>
                <c:pt idx="26" formatCode="0.000">
                  <c:v>2</c:v>
                </c:pt>
                <c:pt idx="27" formatCode="0.000">
                  <c:v>3</c:v>
                </c:pt>
                <c:pt idx="28" formatCode="0.000">
                  <c:v>4</c:v>
                </c:pt>
                <c:pt idx="29" formatCode="0.000">
                  <c:v>5</c:v>
                </c:pt>
                <c:pt idx="30" formatCode="0.000">
                  <c:v>6</c:v>
                </c:pt>
              </c:numCache>
            </c:numRef>
          </c:xVal>
          <c:yVal>
            <c:numRef>
              <c:f>'13136_Biphasic'!$B$2:$B$32</c:f>
              <c:numCache>
                <c:formatCode>0.00</c:formatCode>
                <c:ptCount val="31"/>
                <c:pt idx="0">
                  <c:v>7.9394999999999998</c:v>
                </c:pt>
                <c:pt idx="1">
                  <c:v>4.9912000000000001</c:v>
                </c:pt>
                <c:pt idx="2">
                  <c:v>3.2862</c:v>
                </c:pt>
                <c:pt idx="3">
                  <c:v>7.9031000000000002</c:v>
                </c:pt>
                <c:pt idx="4">
                  <c:v>3.3555000000000001</c:v>
                </c:pt>
                <c:pt idx="5">
                  <c:v>3.1139000000000001</c:v>
                </c:pt>
                <c:pt idx="6">
                  <c:v>2.7782</c:v>
                </c:pt>
                <c:pt idx="7">
                  <c:v>7.9031000000000002</c:v>
                </c:pt>
                <c:pt idx="8">
                  <c:v>4.3554000000000004</c:v>
                </c:pt>
                <c:pt idx="9">
                  <c:v>3.2219000000000002</c:v>
                </c:pt>
                <c:pt idx="10">
                  <c:v>3.5139999999999998</c:v>
                </c:pt>
                <c:pt idx="11">
                  <c:v>8.1239000000000008</c:v>
                </c:pt>
                <c:pt idx="12">
                  <c:v>3.3908999999999998</c:v>
                </c:pt>
                <c:pt idx="13">
                  <c:v>4.4378000000000002</c:v>
                </c:pt>
                <c:pt idx="14">
                  <c:v>2.1461000000000001</c:v>
                </c:pt>
                <c:pt idx="15">
                  <c:v>3.3424</c:v>
                </c:pt>
                <c:pt idx="16">
                  <c:v>1.7782</c:v>
                </c:pt>
                <c:pt idx="17">
                  <c:v>3.5865999999999998</c:v>
                </c:pt>
                <c:pt idx="18">
                  <c:v>8</c:v>
                </c:pt>
                <c:pt idx="19">
                  <c:v>3.8195000000000001</c:v>
                </c:pt>
                <c:pt idx="20" formatCode="0.000">
                  <c:v>3.5051000000000001</c:v>
                </c:pt>
                <c:pt idx="21" formatCode="0.000">
                  <c:v>2.8195000000000001</c:v>
                </c:pt>
                <c:pt idx="22" formatCode="0.000">
                  <c:v>2.1461000000000001</c:v>
                </c:pt>
                <c:pt idx="23" formatCode="0.000">
                  <c:v>2.7324000000000002</c:v>
                </c:pt>
                <c:pt idx="24" formatCode="0.000">
                  <c:v>8.1959</c:v>
                </c:pt>
                <c:pt idx="25" formatCode="0.000">
                  <c:v>4.2041000000000004</c:v>
                </c:pt>
                <c:pt idx="26" formatCode="0.000">
                  <c:v>3.2553000000000001</c:v>
                </c:pt>
                <c:pt idx="27" formatCode="0.000">
                  <c:v>3.0792000000000002</c:v>
                </c:pt>
                <c:pt idx="28" formatCode="0.000">
                  <c:v>3.0253000000000001</c:v>
                </c:pt>
                <c:pt idx="29" formatCode="0.000">
                  <c:v>2.1461000000000001</c:v>
                </c:pt>
                <c:pt idx="30" formatCode="0.000">
                  <c:v>2.9731000000000001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'13136_Biphasic'!$A$36:$A$136</c:f>
              <c:numCache>
                <c:formatCode>0.000</c:formatCode>
                <c:ptCount val="101"/>
                <c:pt idx="0">
                  <c:v>0</c:v>
                </c:pt>
                <c:pt idx="1">
                  <c:v>0.06</c:v>
                </c:pt>
                <c:pt idx="2">
                  <c:v>0.12</c:v>
                </c:pt>
                <c:pt idx="3">
                  <c:v>0.18</c:v>
                </c:pt>
                <c:pt idx="4">
                  <c:v>0.24349999999999999</c:v>
                </c:pt>
                <c:pt idx="5">
                  <c:v>0.3</c:v>
                </c:pt>
                <c:pt idx="6">
                  <c:v>0.36</c:v>
                </c:pt>
                <c:pt idx="7">
                  <c:v>0.42</c:v>
                </c:pt>
                <c:pt idx="8">
                  <c:v>0.48</c:v>
                </c:pt>
                <c:pt idx="9">
                  <c:v>0.54</c:v>
                </c:pt>
                <c:pt idx="10">
                  <c:v>0.60000000000000009</c:v>
                </c:pt>
                <c:pt idx="11">
                  <c:v>0.66000000000000014</c:v>
                </c:pt>
                <c:pt idx="12">
                  <c:v>0.7200000000000002</c:v>
                </c:pt>
                <c:pt idx="13">
                  <c:v>0.78000000000000025</c:v>
                </c:pt>
                <c:pt idx="14">
                  <c:v>0.8400000000000003</c:v>
                </c:pt>
                <c:pt idx="15">
                  <c:v>0.90000000000000036</c:v>
                </c:pt>
                <c:pt idx="16">
                  <c:v>0.96000000000000041</c:v>
                </c:pt>
                <c:pt idx="17">
                  <c:v>1.0200000000000005</c:v>
                </c:pt>
                <c:pt idx="18">
                  <c:v>1.0800000000000005</c:v>
                </c:pt>
                <c:pt idx="19">
                  <c:v>1.1400000000000006</c:v>
                </c:pt>
                <c:pt idx="20">
                  <c:v>1.2000000000000006</c:v>
                </c:pt>
                <c:pt idx="21">
                  <c:v>1.2600000000000007</c:v>
                </c:pt>
                <c:pt idx="22">
                  <c:v>1.3200000000000007</c:v>
                </c:pt>
                <c:pt idx="23">
                  <c:v>1.3800000000000008</c:v>
                </c:pt>
                <c:pt idx="24">
                  <c:v>1.4400000000000008</c:v>
                </c:pt>
                <c:pt idx="25">
                  <c:v>1.5000000000000009</c:v>
                </c:pt>
                <c:pt idx="26">
                  <c:v>1.5600000000000009</c:v>
                </c:pt>
                <c:pt idx="27">
                  <c:v>1.620000000000001</c:v>
                </c:pt>
                <c:pt idx="28">
                  <c:v>1.680000000000001</c:v>
                </c:pt>
                <c:pt idx="29">
                  <c:v>1.7400000000000011</c:v>
                </c:pt>
                <c:pt idx="30">
                  <c:v>1.8000000000000012</c:v>
                </c:pt>
                <c:pt idx="31">
                  <c:v>1.8600000000000012</c:v>
                </c:pt>
                <c:pt idx="32">
                  <c:v>1.9200000000000013</c:v>
                </c:pt>
                <c:pt idx="33">
                  <c:v>1.9800000000000013</c:v>
                </c:pt>
                <c:pt idx="34">
                  <c:v>2.0400000000000014</c:v>
                </c:pt>
                <c:pt idx="35">
                  <c:v>2.1000000000000014</c:v>
                </c:pt>
                <c:pt idx="36">
                  <c:v>2.1600000000000015</c:v>
                </c:pt>
                <c:pt idx="37">
                  <c:v>2.2200000000000015</c:v>
                </c:pt>
                <c:pt idx="38">
                  <c:v>2.2800000000000016</c:v>
                </c:pt>
                <c:pt idx="39">
                  <c:v>2.3400000000000016</c:v>
                </c:pt>
                <c:pt idx="40">
                  <c:v>2.4000000000000017</c:v>
                </c:pt>
                <c:pt idx="41">
                  <c:v>2.4600000000000017</c:v>
                </c:pt>
                <c:pt idx="42">
                  <c:v>2.5200000000000018</c:v>
                </c:pt>
                <c:pt idx="43">
                  <c:v>2.5800000000000018</c:v>
                </c:pt>
                <c:pt idx="44">
                  <c:v>2.6400000000000019</c:v>
                </c:pt>
                <c:pt idx="45">
                  <c:v>2.700000000000002</c:v>
                </c:pt>
                <c:pt idx="46">
                  <c:v>2.760000000000002</c:v>
                </c:pt>
                <c:pt idx="47">
                  <c:v>2.8200000000000021</c:v>
                </c:pt>
                <c:pt idx="48">
                  <c:v>2.8800000000000021</c:v>
                </c:pt>
                <c:pt idx="49">
                  <c:v>2.9400000000000022</c:v>
                </c:pt>
                <c:pt idx="50">
                  <c:v>3.0000000000000022</c:v>
                </c:pt>
                <c:pt idx="51">
                  <c:v>3.0600000000000023</c:v>
                </c:pt>
                <c:pt idx="52">
                  <c:v>3.1200000000000023</c:v>
                </c:pt>
                <c:pt idx="53">
                  <c:v>3.1800000000000024</c:v>
                </c:pt>
                <c:pt idx="54">
                  <c:v>3.2400000000000024</c:v>
                </c:pt>
                <c:pt idx="55">
                  <c:v>3.3000000000000025</c:v>
                </c:pt>
                <c:pt idx="56">
                  <c:v>3.3600000000000025</c:v>
                </c:pt>
                <c:pt idx="57">
                  <c:v>3.4200000000000026</c:v>
                </c:pt>
                <c:pt idx="58">
                  <c:v>3.4800000000000026</c:v>
                </c:pt>
                <c:pt idx="59">
                  <c:v>3.5400000000000027</c:v>
                </c:pt>
                <c:pt idx="60">
                  <c:v>3.6000000000000028</c:v>
                </c:pt>
                <c:pt idx="61">
                  <c:v>3.6600000000000028</c:v>
                </c:pt>
                <c:pt idx="62">
                  <c:v>3.7200000000000029</c:v>
                </c:pt>
                <c:pt idx="63">
                  <c:v>3.7800000000000029</c:v>
                </c:pt>
                <c:pt idx="64">
                  <c:v>3.840000000000003</c:v>
                </c:pt>
                <c:pt idx="65">
                  <c:v>3.900000000000003</c:v>
                </c:pt>
                <c:pt idx="66">
                  <c:v>3.9600000000000031</c:v>
                </c:pt>
                <c:pt idx="67">
                  <c:v>4.0200000000000031</c:v>
                </c:pt>
                <c:pt idx="68">
                  <c:v>4.0800000000000027</c:v>
                </c:pt>
                <c:pt idx="69">
                  <c:v>4.1400000000000023</c:v>
                </c:pt>
                <c:pt idx="70">
                  <c:v>4.200000000000002</c:v>
                </c:pt>
                <c:pt idx="71">
                  <c:v>4.2600000000000016</c:v>
                </c:pt>
                <c:pt idx="72">
                  <c:v>4.3200000000000012</c:v>
                </c:pt>
                <c:pt idx="73">
                  <c:v>4.3800000000000008</c:v>
                </c:pt>
                <c:pt idx="74">
                  <c:v>4.4400000000000004</c:v>
                </c:pt>
                <c:pt idx="75">
                  <c:v>4.5</c:v>
                </c:pt>
                <c:pt idx="76">
                  <c:v>4.5599999999999996</c:v>
                </c:pt>
                <c:pt idx="77">
                  <c:v>4.6199999999999992</c:v>
                </c:pt>
                <c:pt idx="78">
                  <c:v>4.6799999999999988</c:v>
                </c:pt>
                <c:pt idx="79">
                  <c:v>4.7399999999999984</c:v>
                </c:pt>
                <c:pt idx="80">
                  <c:v>4.799999999999998</c:v>
                </c:pt>
                <c:pt idx="81">
                  <c:v>4.8599999999999977</c:v>
                </c:pt>
                <c:pt idx="82">
                  <c:v>4.9199999999999973</c:v>
                </c:pt>
                <c:pt idx="83">
                  <c:v>4.9799999999999969</c:v>
                </c:pt>
                <c:pt idx="84">
                  <c:v>5.0399999999999965</c:v>
                </c:pt>
                <c:pt idx="85">
                  <c:v>5.0999999999999961</c:v>
                </c:pt>
                <c:pt idx="86">
                  <c:v>5.1599999999999957</c:v>
                </c:pt>
                <c:pt idx="87" formatCode="0.00">
                  <c:v>5.2199999999999953</c:v>
                </c:pt>
                <c:pt idx="88" formatCode="0.00">
                  <c:v>5.2799999999999949</c:v>
                </c:pt>
                <c:pt idx="89" formatCode="0.00">
                  <c:v>5.3399999999999945</c:v>
                </c:pt>
                <c:pt idx="90" formatCode="0.00">
                  <c:v>5.3999999999999941</c:v>
                </c:pt>
                <c:pt idx="91" formatCode="0.00">
                  <c:v>5.4599999999999937</c:v>
                </c:pt>
                <c:pt idx="92" formatCode="0.00">
                  <c:v>5.5199999999999934</c:v>
                </c:pt>
                <c:pt idx="93" formatCode="0.00">
                  <c:v>5.579999999999993</c:v>
                </c:pt>
                <c:pt idx="94" formatCode="0.00">
                  <c:v>5.6399999999999926</c:v>
                </c:pt>
                <c:pt idx="95" formatCode="0.00">
                  <c:v>5.6999999999999922</c:v>
                </c:pt>
                <c:pt idx="96" formatCode="0.00">
                  <c:v>5.7599999999999918</c:v>
                </c:pt>
                <c:pt idx="97" formatCode="0.00">
                  <c:v>5.8199999999999914</c:v>
                </c:pt>
                <c:pt idx="98" formatCode="0.00">
                  <c:v>5.879999999999991</c:v>
                </c:pt>
                <c:pt idx="99" formatCode="0.00">
                  <c:v>5.9399999999999906</c:v>
                </c:pt>
                <c:pt idx="100" formatCode="0.00">
                  <c:v>5.9999999999999902</c:v>
                </c:pt>
              </c:numCache>
            </c:numRef>
          </c:xVal>
          <c:yVal>
            <c:numRef>
              <c:f>'13136_Biphasic'!$C$36:$C$136</c:f>
              <c:numCache>
                <c:formatCode>0.000</c:formatCode>
                <c:ptCount val="101"/>
                <c:pt idx="0">
                  <c:v>8.0103569123046245</c:v>
                </c:pt>
                <c:pt idx="1">
                  <c:v>7.7639447709917677</c:v>
                </c:pt>
                <c:pt idx="2">
                  <c:v>7.5175495102706416</c:v>
                </c:pt>
                <c:pt idx="3">
                  <c:v>7.2711830701792275</c:v>
                </c:pt>
                <c:pt idx="4">
                  <c:v>7.0104994813473134</c:v>
                </c:pt>
                <c:pt idx="5">
                  <c:v>6.7786325546941004</c:v>
                </c:pt>
                <c:pt idx="6">
                  <c:v>6.5325425233373142</c:v>
                </c:pt>
                <c:pt idx="7">
                  <c:v>6.2866966858402744</c:v>
                </c:pt>
                <c:pt idx="8">
                  <c:v>6.0412666362508372</c:v>
                </c:pt>
                <c:pt idx="9">
                  <c:v>5.7965430958424058</c:v>
                </c:pt>
                <c:pt idx="10">
                  <c:v>5.5530158858337018</c:v>
                </c:pt>
                <c:pt idx="11">
                  <c:v>5.3115025289513405</c:v>
                </c:pt>
                <c:pt idx="12">
                  <c:v>5.0733458806262988</c:v>
                </c:pt>
                <c:pt idx="13">
                  <c:v>4.8406932862524101</c:v>
                </c:pt>
                <c:pt idx="14">
                  <c:v>4.6168283432293435</c:v>
                </c:pt>
                <c:pt idx="15">
                  <c:v>4.4064155516964227</c:v>
                </c:pt>
                <c:pt idx="16">
                  <c:v>4.2153309891458397</c:v>
                </c:pt>
                <c:pt idx="17">
                  <c:v>4.0496462435955944</c:v>
                </c:pt>
                <c:pt idx="18">
                  <c:v>3.9137145602915293</c:v>
                </c:pt>
                <c:pt idx="19">
                  <c:v>3.8082997454763552</c:v>
                </c:pt>
                <c:pt idx="20">
                  <c:v>3.7302071451918231</c:v>
                </c:pt>
                <c:pt idx="21">
                  <c:v>3.6737469094545059</c:v>
                </c:pt>
                <c:pt idx="22">
                  <c:v>3.632797617939441</c:v>
                </c:pt>
                <c:pt idx="23">
                  <c:v>3.6021917578934204</c:v>
                </c:pt>
                <c:pt idx="24">
                  <c:v>3.578151921479547</c:v>
                </c:pt>
                <c:pt idx="25">
                  <c:v>3.5581502112234347</c:v>
                </c:pt>
                <c:pt idx="26">
                  <c:v>3.5405836024176942</c:v>
                </c:pt>
                <c:pt idx="27">
                  <c:v>3.5244680153934462</c:v>
                </c:pt>
                <c:pt idx="28">
                  <c:v>3.5092109134525717</c:v>
                </c:pt>
                <c:pt idx="29">
                  <c:v>3.4944595833084326</c:v>
                </c:pt>
                <c:pt idx="30">
                  <c:v>3.4800054832751286</c:v>
                </c:pt>
                <c:pt idx="31">
                  <c:v>3.4657258021897999</c:v>
                </c:pt>
                <c:pt idx="32">
                  <c:v>3.4515483845338419</c:v>
                </c:pt>
                <c:pt idx="33">
                  <c:v>3.4374308945771173</c:v>
                </c:pt>
                <c:pt idx="34">
                  <c:v>3.4233485126327414</c:v>
                </c:pt>
                <c:pt idx="35">
                  <c:v>3.4092866947798104</c:v>
                </c:pt>
                <c:pt idx="36">
                  <c:v>3.3952369208692899</c:v>
                </c:pt>
                <c:pt idx="37">
                  <c:v>3.3811942004147681</c:v>
                </c:pt>
                <c:pt idx="38">
                  <c:v>3.367155610626547</c:v>
                </c:pt>
                <c:pt idx="39">
                  <c:v>3.3531194398022723</c:v>
                </c:pt>
                <c:pt idx="40">
                  <c:v>3.339084685533142</c:v>
                </c:pt>
                <c:pt idx="41">
                  <c:v>3.3250507607986721</c:v>
                </c:pt>
                <c:pt idx="42">
                  <c:v>3.3110173218376859</c:v>
                </c:pt>
                <c:pt idx="43">
                  <c:v>3.2969841673437905</c:v>
                </c:pt>
                <c:pt idx="44">
                  <c:v>3.2829511794325006</c:v>
                </c:pt>
                <c:pt idx="45">
                  <c:v>3.2689182890711281</c:v>
                </c:pt>
                <c:pt idx="46">
                  <c:v>3.2548854558344589</c:v>
                </c:pt>
                <c:pt idx="47">
                  <c:v>3.2408526560496957</c:v>
                </c:pt>
                <c:pt idx="48">
                  <c:v>3.2268198758541802</c:v>
                </c:pt>
                <c:pt idx="49">
                  <c:v>3.2127871071300147</c:v>
                </c:pt>
                <c:pt idx="50">
                  <c:v>3.1987543451234064</c:v>
                </c:pt>
                <c:pt idx="51">
                  <c:v>3.1847215870505599</c:v>
                </c:pt>
                <c:pt idx="52">
                  <c:v>3.1706888312813017</c:v>
                </c:pt>
                <c:pt idx="53">
                  <c:v>3.1566560768610117</c:v>
                </c:pt>
                <c:pt idx="54">
                  <c:v>3.1426233232306693</c:v>
                </c:pt>
                <c:pt idx="55">
                  <c:v>3.128590570062916</c:v>
                </c:pt>
                <c:pt idx="56">
                  <c:v>3.1145578171660517</c:v>
                </c:pt>
                <c:pt idx="57">
                  <c:v>3.1005250644278188</c:v>
                </c:pt>
                <c:pt idx="58">
                  <c:v>3.0864923117824796</c:v>
                </c:pt>
                <c:pt idx="59">
                  <c:v>3.0724595591915378</c:v>
                </c:pt>
                <c:pt idx="60">
                  <c:v>3.0584268066324514</c:v>
                </c:pt>
                <c:pt idx="61">
                  <c:v>3.0443940540920194</c:v>
                </c:pt>
                <c:pt idx="62">
                  <c:v>3.0303613015625102</c:v>
                </c:pt>
                <c:pt idx="63">
                  <c:v>3.0163285490393985</c:v>
                </c:pt>
                <c:pt idx="64">
                  <c:v>3.0022957965200332</c:v>
                </c:pt>
                <c:pt idx="65">
                  <c:v>2.9882630440028617</c:v>
                </c:pt>
                <c:pt idx="66">
                  <c:v>2.9742302914869736</c:v>
                </c:pt>
                <c:pt idx="67">
                  <c:v>2.9601975389718387</c:v>
                </c:pt>
                <c:pt idx="68">
                  <c:v>2.9461647864571443</c:v>
                </c:pt>
                <c:pt idx="69">
                  <c:v>2.9321320339427075</c:v>
                </c:pt>
                <c:pt idx="70">
                  <c:v>2.9180992814284217</c:v>
                </c:pt>
                <c:pt idx="71">
                  <c:v>2.9040665289142247</c:v>
                </c:pt>
                <c:pt idx="72">
                  <c:v>2.8900337764000801</c:v>
                </c:pt>
                <c:pt idx="73">
                  <c:v>2.8760010238859648</c:v>
                </c:pt>
                <c:pt idx="74">
                  <c:v>2.8619682713718673</c:v>
                </c:pt>
                <c:pt idx="75">
                  <c:v>2.8479355188577804</c:v>
                </c:pt>
                <c:pt idx="76">
                  <c:v>2.8339027663436998</c:v>
                </c:pt>
                <c:pt idx="77">
                  <c:v>2.8198700138296227</c:v>
                </c:pt>
                <c:pt idx="78">
                  <c:v>2.8058372613155482</c:v>
                </c:pt>
                <c:pt idx="79">
                  <c:v>2.7918045088014738</c:v>
                </c:pt>
                <c:pt idx="80">
                  <c:v>2.7777717562874011</c:v>
                </c:pt>
                <c:pt idx="81">
                  <c:v>2.7637390037733285</c:v>
                </c:pt>
                <c:pt idx="82">
                  <c:v>2.7497062512592558</c:v>
                </c:pt>
                <c:pt idx="83">
                  <c:v>2.7356734987451841</c:v>
                </c:pt>
                <c:pt idx="84">
                  <c:v>2.7216407462311114</c:v>
                </c:pt>
                <c:pt idx="85">
                  <c:v>2.7076079937170396</c:v>
                </c:pt>
                <c:pt idx="86">
                  <c:v>2.693575241202967</c:v>
                </c:pt>
                <c:pt idx="87" formatCode="0.00">
                  <c:v>2.6795424886888952</c:v>
                </c:pt>
                <c:pt idx="88" formatCode="0.00">
                  <c:v>2.6655097361748235</c:v>
                </c:pt>
                <c:pt idx="89" formatCode="0.00">
                  <c:v>2.6514769836607508</c:v>
                </c:pt>
                <c:pt idx="90" formatCode="0.00">
                  <c:v>2.637444231146679</c:v>
                </c:pt>
                <c:pt idx="91" formatCode="0.00">
                  <c:v>2.6234114786326073</c:v>
                </c:pt>
                <c:pt idx="92" formatCode="0.00">
                  <c:v>2.6093787261185346</c:v>
                </c:pt>
                <c:pt idx="93" formatCode="0.00">
                  <c:v>2.5953459736044628</c:v>
                </c:pt>
                <c:pt idx="94" formatCode="0.00">
                  <c:v>2.5813132210903902</c:v>
                </c:pt>
                <c:pt idx="95" formatCode="0.00">
                  <c:v>2.5672804685763184</c:v>
                </c:pt>
                <c:pt idx="96" formatCode="0.00">
                  <c:v>2.5532477160622467</c:v>
                </c:pt>
                <c:pt idx="97" formatCode="0.00">
                  <c:v>2.539214963548174</c:v>
                </c:pt>
                <c:pt idx="98" formatCode="0.00">
                  <c:v>2.5251822110341022</c:v>
                </c:pt>
                <c:pt idx="99" formatCode="0.00">
                  <c:v>2.5111494585200305</c:v>
                </c:pt>
                <c:pt idx="100" formatCode="0.00">
                  <c:v>2.4971167060059578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367352"/>
        <c:axId val="256367744"/>
      </c:scatterChart>
      <c:valAx>
        <c:axId val="25636735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56367744"/>
        <c:crosses val="autoZero"/>
        <c:crossBetween val="midCat"/>
      </c:valAx>
      <c:valAx>
        <c:axId val="256367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Log CFU/ml</a:t>
                </a:r>
                <a:r>
                  <a:rPr lang="en-GB" b="0" baseline="30000"/>
                  <a:t>-1</a:t>
                </a:r>
                <a:endParaRPr lang="en-GB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5636735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'13163_Geeraerd_Tail'!$A$2:$A$19</c:f>
              <c:numCache>
                <c:formatCode>0.00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xVal>
          <c:yVal>
            <c:numRef>
              <c:f>'13163_Geeraerd_Tail'!$B$2:$B$19</c:f>
              <c:numCache>
                <c:formatCode>0.00</c:formatCode>
                <c:ptCount val="18"/>
                <c:pt idx="0">
                  <c:v>7.9684999999999997</c:v>
                </c:pt>
                <c:pt idx="1">
                  <c:v>2.9344999999999999</c:v>
                </c:pt>
                <c:pt idx="2">
                  <c:v>3.4969000000000001</c:v>
                </c:pt>
                <c:pt idx="3">
                  <c:v>3.3540999999999999</c:v>
                </c:pt>
                <c:pt idx="4">
                  <c:v>3.6435</c:v>
                </c:pt>
                <c:pt idx="5">
                  <c:v>3.4969000000000001</c:v>
                </c:pt>
                <c:pt idx="6">
                  <c:v>7.9867999999999997</c:v>
                </c:pt>
                <c:pt idx="7">
                  <c:v>4.0568999999999997</c:v>
                </c:pt>
                <c:pt idx="8">
                  <c:v>4.415</c:v>
                </c:pt>
                <c:pt idx="9">
                  <c:v>3.5562999999999998</c:v>
                </c:pt>
                <c:pt idx="10">
                  <c:v>3.2404999999999999</c:v>
                </c:pt>
                <c:pt idx="11">
                  <c:v>2.5314999999999999</c:v>
                </c:pt>
                <c:pt idx="12">
                  <c:v>2.1461000000000001</c:v>
                </c:pt>
                <c:pt idx="13">
                  <c:v>7.9684999999999997</c:v>
                </c:pt>
                <c:pt idx="14">
                  <c:v>4.4771000000000001</c:v>
                </c:pt>
                <c:pt idx="15">
                  <c:v>3.4857</c:v>
                </c:pt>
                <c:pt idx="16">
                  <c:v>3.1004</c:v>
                </c:pt>
                <c:pt idx="17">
                  <c:v>3.6294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'13163_Geeraerd_Tail'!$A$23:$A$123</c:f>
              <c:numCache>
                <c:formatCode>0.000</c:formatCode>
                <c:ptCount val="101"/>
                <c:pt idx="0">
                  <c:v>0</c:v>
                </c:pt>
                <c:pt idx="1">
                  <c:v>0.06</c:v>
                </c:pt>
                <c:pt idx="2">
                  <c:v>0.12</c:v>
                </c:pt>
                <c:pt idx="3">
                  <c:v>0.18</c:v>
                </c:pt>
                <c:pt idx="4">
                  <c:v>0.23105000000000001</c:v>
                </c:pt>
                <c:pt idx="5">
                  <c:v>0.3</c:v>
                </c:pt>
                <c:pt idx="6">
                  <c:v>0.36</c:v>
                </c:pt>
                <c:pt idx="7">
                  <c:v>0.42</c:v>
                </c:pt>
                <c:pt idx="8">
                  <c:v>0.48</c:v>
                </c:pt>
                <c:pt idx="9">
                  <c:v>0.54</c:v>
                </c:pt>
                <c:pt idx="10">
                  <c:v>0.60000000000000009</c:v>
                </c:pt>
                <c:pt idx="11">
                  <c:v>0.66000000000000014</c:v>
                </c:pt>
                <c:pt idx="12">
                  <c:v>0.7200000000000002</c:v>
                </c:pt>
                <c:pt idx="13">
                  <c:v>0.78000000000000025</c:v>
                </c:pt>
                <c:pt idx="14">
                  <c:v>0.8400000000000003</c:v>
                </c:pt>
                <c:pt idx="15">
                  <c:v>0.90000000000000036</c:v>
                </c:pt>
                <c:pt idx="16">
                  <c:v>0.96000000000000041</c:v>
                </c:pt>
                <c:pt idx="17">
                  <c:v>1.0200000000000005</c:v>
                </c:pt>
                <c:pt idx="18">
                  <c:v>1.0800000000000005</c:v>
                </c:pt>
                <c:pt idx="19">
                  <c:v>1.1400000000000006</c:v>
                </c:pt>
                <c:pt idx="20">
                  <c:v>1.2000000000000006</c:v>
                </c:pt>
                <c:pt idx="21">
                  <c:v>1.2600000000000007</c:v>
                </c:pt>
                <c:pt idx="22">
                  <c:v>1.3200000000000007</c:v>
                </c:pt>
                <c:pt idx="23">
                  <c:v>1.3800000000000008</c:v>
                </c:pt>
                <c:pt idx="24">
                  <c:v>1.4400000000000008</c:v>
                </c:pt>
                <c:pt idx="25">
                  <c:v>1.5000000000000009</c:v>
                </c:pt>
                <c:pt idx="26">
                  <c:v>1.5600000000000009</c:v>
                </c:pt>
                <c:pt idx="27">
                  <c:v>1.620000000000001</c:v>
                </c:pt>
                <c:pt idx="28">
                  <c:v>1.680000000000001</c:v>
                </c:pt>
                <c:pt idx="29">
                  <c:v>1.7400000000000011</c:v>
                </c:pt>
                <c:pt idx="30">
                  <c:v>1.8000000000000012</c:v>
                </c:pt>
                <c:pt idx="31">
                  <c:v>1.8600000000000012</c:v>
                </c:pt>
                <c:pt idx="32">
                  <c:v>1.9200000000000013</c:v>
                </c:pt>
                <c:pt idx="33">
                  <c:v>1.9800000000000013</c:v>
                </c:pt>
                <c:pt idx="34">
                  <c:v>2.0400000000000014</c:v>
                </c:pt>
                <c:pt idx="35">
                  <c:v>2.1000000000000014</c:v>
                </c:pt>
                <c:pt idx="36">
                  <c:v>2.1600000000000015</c:v>
                </c:pt>
                <c:pt idx="37">
                  <c:v>2.2200000000000015</c:v>
                </c:pt>
                <c:pt idx="38">
                  <c:v>2.2800000000000016</c:v>
                </c:pt>
                <c:pt idx="39">
                  <c:v>2.3400000000000016</c:v>
                </c:pt>
                <c:pt idx="40">
                  <c:v>2.4000000000000017</c:v>
                </c:pt>
                <c:pt idx="41">
                  <c:v>2.4600000000000017</c:v>
                </c:pt>
                <c:pt idx="42">
                  <c:v>2.5200000000000018</c:v>
                </c:pt>
                <c:pt idx="43">
                  <c:v>2.5800000000000018</c:v>
                </c:pt>
                <c:pt idx="44">
                  <c:v>2.6400000000000019</c:v>
                </c:pt>
                <c:pt idx="45">
                  <c:v>2.700000000000002</c:v>
                </c:pt>
                <c:pt idx="46">
                  <c:v>2.760000000000002</c:v>
                </c:pt>
                <c:pt idx="47">
                  <c:v>2.8200000000000021</c:v>
                </c:pt>
                <c:pt idx="48">
                  <c:v>2.8800000000000021</c:v>
                </c:pt>
                <c:pt idx="49">
                  <c:v>2.9400000000000022</c:v>
                </c:pt>
                <c:pt idx="50">
                  <c:v>3.0000000000000022</c:v>
                </c:pt>
                <c:pt idx="51">
                  <c:v>3.0600000000000023</c:v>
                </c:pt>
                <c:pt idx="52">
                  <c:v>3.1200000000000023</c:v>
                </c:pt>
                <c:pt idx="53">
                  <c:v>3.1800000000000024</c:v>
                </c:pt>
                <c:pt idx="54">
                  <c:v>3.2400000000000024</c:v>
                </c:pt>
                <c:pt idx="55">
                  <c:v>3.3000000000000025</c:v>
                </c:pt>
                <c:pt idx="56">
                  <c:v>3.3600000000000025</c:v>
                </c:pt>
                <c:pt idx="57">
                  <c:v>3.4200000000000026</c:v>
                </c:pt>
                <c:pt idx="58">
                  <c:v>3.4800000000000026</c:v>
                </c:pt>
                <c:pt idx="59">
                  <c:v>3.5400000000000027</c:v>
                </c:pt>
                <c:pt idx="60">
                  <c:v>3.6000000000000028</c:v>
                </c:pt>
                <c:pt idx="61">
                  <c:v>3.6600000000000028</c:v>
                </c:pt>
                <c:pt idx="62">
                  <c:v>3.7200000000000029</c:v>
                </c:pt>
                <c:pt idx="63">
                  <c:v>3.7800000000000029</c:v>
                </c:pt>
                <c:pt idx="64">
                  <c:v>3.840000000000003</c:v>
                </c:pt>
                <c:pt idx="65">
                  <c:v>3.900000000000003</c:v>
                </c:pt>
                <c:pt idx="66">
                  <c:v>3.9600000000000031</c:v>
                </c:pt>
                <c:pt idx="67">
                  <c:v>4.0200000000000031</c:v>
                </c:pt>
                <c:pt idx="68">
                  <c:v>4.0800000000000027</c:v>
                </c:pt>
                <c:pt idx="69">
                  <c:v>4.1400000000000023</c:v>
                </c:pt>
                <c:pt idx="70">
                  <c:v>4.200000000000002</c:v>
                </c:pt>
                <c:pt idx="71">
                  <c:v>4.2600000000000016</c:v>
                </c:pt>
                <c:pt idx="72">
                  <c:v>4.3200000000000012</c:v>
                </c:pt>
                <c:pt idx="73">
                  <c:v>4.3800000000000008</c:v>
                </c:pt>
                <c:pt idx="74">
                  <c:v>4.4400000000000004</c:v>
                </c:pt>
                <c:pt idx="75">
                  <c:v>4.5</c:v>
                </c:pt>
                <c:pt idx="76">
                  <c:v>4.5599999999999996</c:v>
                </c:pt>
                <c:pt idx="77">
                  <c:v>4.6199999999999992</c:v>
                </c:pt>
                <c:pt idx="78">
                  <c:v>4.6799999999999988</c:v>
                </c:pt>
                <c:pt idx="79">
                  <c:v>4.7399999999999984</c:v>
                </c:pt>
                <c:pt idx="80">
                  <c:v>4.799999999999998</c:v>
                </c:pt>
                <c:pt idx="81">
                  <c:v>4.8599999999999977</c:v>
                </c:pt>
                <c:pt idx="82">
                  <c:v>4.9199999999999973</c:v>
                </c:pt>
                <c:pt idx="83">
                  <c:v>4.9799999999999969</c:v>
                </c:pt>
                <c:pt idx="84">
                  <c:v>5.0399999999999965</c:v>
                </c:pt>
                <c:pt idx="85">
                  <c:v>5.0999999999999961</c:v>
                </c:pt>
                <c:pt idx="86">
                  <c:v>5.1599999999999957</c:v>
                </c:pt>
                <c:pt idx="87">
                  <c:v>5.2199999999999953</c:v>
                </c:pt>
                <c:pt idx="88">
                  <c:v>5.2799999999999949</c:v>
                </c:pt>
                <c:pt idx="89">
                  <c:v>5.3399999999999945</c:v>
                </c:pt>
                <c:pt idx="90">
                  <c:v>5.3999999999999941</c:v>
                </c:pt>
                <c:pt idx="91">
                  <c:v>5.4599999999999937</c:v>
                </c:pt>
                <c:pt idx="92">
                  <c:v>5.5199999999999934</c:v>
                </c:pt>
                <c:pt idx="93">
                  <c:v>5.579999999999993</c:v>
                </c:pt>
                <c:pt idx="94">
                  <c:v>5.6399999999999926</c:v>
                </c:pt>
                <c:pt idx="95">
                  <c:v>5.6999999999999922</c:v>
                </c:pt>
                <c:pt idx="96">
                  <c:v>5.7599999999999918</c:v>
                </c:pt>
                <c:pt idx="97">
                  <c:v>5.8199999999999914</c:v>
                </c:pt>
                <c:pt idx="98">
                  <c:v>5.879999999999991</c:v>
                </c:pt>
                <c:pt idx="99">
                  <c:v>5.9399999999999906</c:v>
                </c:pt>
                <c:pt idx="100" formatCode="0.00">
                  <c:v>5.9999999999999902</c:v>
                </c:pt>
              </c:numCache>
            </c:numRef>
          </c:xVal>
          <c:yVal>
            <c:numRef>
              <c:f>'13163_Geeraerd_Tail'!$C$23:$C$123</c:f>
              <c:numCache>
                <c:formatCode>0.000</c:formatCode>
                <c:ptCount val="101"/>
                <c:pt idx="0">
                  <c:v>7.974556040611434</c:v>
                </c:pt>
                <c:pt idx="1">
                  <c:v>7.7150384091167803</c:v>
                </c:pt>
                <c:pt idx="2">
                  <c:v>7.4555275342305496</c:v>
                </c:pt>
                <c:pt idx="3">
                  <c:v>7.1960289400081487</c:v>
                </c:pt>
                <c:pt idx="4">
                  <c:v>6.9752558718267501</c:v>
                </c:pt>
                <c:pt idx="5">
                  <c:v>6.6771169516586983</c:v>
                </c:pt>
                <c:pt idx="6">
                  <c:v>6.4177549322657041</c:v>
                </c:pt>
                <c:pt idx="7">
                  <c:v>6.1585267580366789</c:v>
                </c:pt>
                <c:pt idx="8">
                  <c:v>5.8995415123767696</c:v>
                </c:pt>
                <c:pt idx="9">
                  <c:v>5.6409966435374059</c:v>
                </c:pt>
                <c:pt idx="10">
                  <c:v>5.383248319427369</c:v>
                </c:pt>
                <c:pt idx="11">
                  <c:v>5.1269350271715624</c:v>
                </c:pt>
                <c:pt idx="12">
                  <c:v>4.8731885577917406</c:v>
                </c:pt>
                <c:pt idx="13">
                  <c:v>4.6239750136340705</c:v>
                </c:pt>
                <c:pt idx="14">
                  <c:v>4.3825890673193157</c:v>
                </c:pt>
                <c:pt idx="15">
                  <c:v>4.1542129924684765</c:v>
                </c:pt>
                <c:pt idx="16">
                  <c:v>3.9461522153210136</c:v>
                </c:pt>
                <c:pt idx="17">
                  <c:v>3.766939216149543</c:v>
                </c:pt>
                <c:pt idx="18">
                  <c:v>3.6236538454277691</c:v>
                </c:pt>
                <c:pt idx="19">
                  <c:v>3.5185060200882372</c:v>
                </c:pt>
                <c:pt idx="20">
                  <c:v>3.4475651990211933</c:v>
                </c:pt>
                <c:pt idx="21">
                  <c:v>3.4029546237309032</c:v>
                </c:pt>
                <c:pt idx="22">
                  <c:v>3.3763066626014133</c:v>
                </c:pt>
                <c:pt idx="23">
                  <c:v>3.360917966355851</c:v>
                </c:pt>
                <c:pt idx="24">
                  <c:v>3.3522135847584016</c:v>
                </c:pt>
                <c:pt idx="25">
                  <c:v>3.3473494985851513</c:v>
                </c:pt>
                <c:pt idx="26">
                  <c:v>3.3446501519810563</c:v>
                </c:pt>
                <c:pt idx="27">
                  <c:v>3.3431579451622584</c:v>
                </c:pt>
                <c:pt idx="28">
                  <c:v>3.3423348293676249</c:v>
                </c:pt>
                <c:pt idx="29">
                  <c:v>3.3418813334397228</c:v>
                </c:pt>
                <c:pt idx="30">
                  <c:v>3.3416316446161867</c:v>
                </c:pt>
                <c:pt idx="31">
                  <c:v>3.3414942192921862</c:v>
                </c:pt>
                <c:pt idx="32">
                  <c:v>3.3414185974244295</c:v>
                </c:pt>
                <c:pt idx="33">
                  <c:v>3.3413769891102261</c:v>
                </c:pt>
                <c:pt idx="34">
                  <c:v>3.3413540969658677</c:v>
                </c:pt>
                <c:pt idx="35">
                  <c:v>3.3413415025414497</c:v>
                </c:pt>
                <c:pt idx="36">
                  <c:v>3.3413345736749887</c:v>
                </c:pt>
                <c:pt idx="37">
                  <c:v>3.3413307617735142</c:v>
                </c:pt>
                <c:pt idx="38">
                  <c:v>3.3413286646755114</c:v>
                </c:pt>
                <c:pt idx="39">
                  <c:v>3.3413275109713547</c:v>
                </c:pt>
                <c:pt idx="40">
                  <c:v>3.3413268762699539</c:v>
                </c:pt>
                <c:pt idx="41">
                  <c:v>3.3413265270942207</c:v>
                </c:pt>
                <c:pt idx="42">
                  <c:v>3.3413263349981732</c:v>
                </c:pt>
                <c:pt idx="43">
                  <c:v>3.3413262293182022</c:v>
                </c:pt>
                <c:pt idx="44">
                  <c:v>3.3413261711792943</c:v>
                </c:pt>
                <c:pt idx="45">
                  <c:v>3.3413261391946874</c:v>
                </c:pt>
                <c:pt idx="46">
                  <c:v>3.3413261215986387</c:v>
                </c:pt>
                <c:pt idx="47">
                  <c:v>3.3413261119183284</c:v>
                </c:pt>
                <c:pt idx="48">
                  <c:v>3.3413261065927919</c:v>
                </c:pt>
                <c:pt idx="49">
                  <c:v>3.3413261036629951</c:v>
                </c:pt>
                <c:pt idx="50">
                  <c:v>3.3413261020511933</c:v>
                </c:pt>
                <c:pt idx="51">
                  <c:v>3.341326101164475</c:v>
                </c:pt>
                <c:pt idx="52">
                  <c:v>3.3413261006766546</c:v>
                </c:pt>
                <c:pt idx="53">
                  <c:v>3.3413261004082848</c:v>
                </c:pt>
                <c:pt idx="54">
                  <c:v>3.3413261002606434</c:v>
                </c:pt>
                <c:pt idx="55">
                  <c:v>3.3413261001794199</c:v>
                </c:pt>
                <c:pt idx="56">
                  <c:v>3.3413261001347352</c:v>
                </c:pt>
                <c:pt idx="57">
                  <c:v>3.3413261001101526</c:v>
                </c:pt>
                <c:pt idx="58">
                  <c:v>3.3413261000966288</c:v>
                </c:pt>
                <c:pt idx="59">
                  <c:v>3.3413261000891885</c:v>
                </c:pt>
                <c:pt idx="60">
                  <c:v>3.3413261000850953</c:v>
                </c:pt>
                <c:pt idx="61">
                  <c:v>3.3413261000828438</c:v>
                </c:pt>
                <c:pt idx="62">
                  <c:v>3.3413261000816048</c:v>
                </c:pt>
                <c:pt idx="63">
                  <c:v>3.3413261000809236</c:v>
                </c:pt>
                <c:pt idx="64">
                  <c:v>3.3413261000805483</c:v>
                </c:pt>
                <c:pt idx="65">
                  <c:v>3.3413261000803423</c:v>
                </c:pt>
                <c:pt idx="66">
                  <c:v>3.3413261000802286</c:v>
                </c:pt>
                <c:pt idx="67">
                  <c:v>3.3413261000801664</c:v>
                </c:pt>
                <c:pt idx="68">
                  <c:v>3.3413261000801322</c:v>
                </c:pt>
                <c:pt idx="69">
                  <c:v>3.3413261000801131</c:v>
                </c:pt>
                <c:pt idx="70">
                  <c:v>3.3413261000801029</c:v>
                </c:pt>
                <c:pt idx="71">
                  <c:v>3.3413261000800971</c:v>
                </c:pt>
                <c:pt idx="72">
                  <c:v>3.341326100080094</c:v>
                </c:pt>
                <c:pt idx="73">
                  <c:v>3.3413261000800922</c:v>
                </c:pt>
                <c:pt idx="74">
                  <c:v>3.3413261000800913</c:v>
                </c:pt>
                <c:pt idx="75">
                  <c:v>3.3413261000800905</c:v>
                </c:pt>
                <c:pt idx="76">
                  <c:v>3.3413261000800905</c:v>
                </c:pt>
                <c:pt idx="77">
                  <c:v>3.34132610008009</c:v>
                </c:pt>
                <c:pt idx="78">
                  <c:v>3.34132610008009</c:v>
                </c:pt>
                <c:pt idx="79">
                  <c:v>3.34132610008009</c:v>
                </c:pt>
                <c:pt idx="80">
                  <c:v>3.34132610008009</c:v>
                </c:pt>
                <c:pt idx="81">
                  <c:v>3.34132610008009</c:v>
                </c:pt>
                <c:pt idx="82">
                  <c:v>3.34132610008009</c:v>
                </c:pt>
                <c:pt idx="83">
                  <c:v>3.34132610008009</c:v>
                </c:pt>
                <c:pt idx="84">
                  <c:v>3.34132610008009</c:v>
                </c:pt>
                <c:pt idx="85">
                  <c:v>3.34132610008009</c:v>
                </c:pt>
                <c:pt idx="86">
                  <c:v>3.34132610008009</c:v>
                </c:pt>
                <c:pt idx="87">
                  <c:v>3.34132610008009</c:v>
                </c:pt>
                <c:pt idx="88">
                  <c:v>3.34132610008009</c:v>
                </c:pt>
                <c:pt idx="89">
                  <c:v>3.34132610008009</c:v>
                </c:pt>
                <c:pt idx="90">
                  <c:v>3.34132610008009</c:v>
                </c:pt>
                <c:pt idx="91">
                  <c:v>3.34132610008009</c:v>
                </c:pt>
                <c:pt idx="92">
                  <c:v>3.34132610008009</c:v>
                </c:pt>
                <c:pt idx="93">
                  <c:v>3.34132610008009</c:v>
                </c:pt>
                <c:pt idx="94">
                  <c:v>3.34132610008009</c:v>
                </c:pt>
                <c:pt idx="95">
                  <c:v>3.34132610008009</c:v>
                </c:pt>
                <c:pt idx="96">
                  <c:v>3.34132610008009</c:v>
                </c:pt>
                <c:pt idx="97">
                  <c:v>3.34132610008009</c:v>
                </c:pt>
                <c:pt idx="98">
                  <c:v>3.34132610008009</c:v>
                </c:pt>
                <c:pt idx="99">
                  <c:v>3.34132610008009</c:v>
                </c:pt>
                <c:pt idx="100" formatCode="0.00">
                  <c:v>3.34132610008009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368528"/>
        <c:axId val="256368920"/>
      </c:scatterChart>
      <c:valAx>
        <c:axId val="2563685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56368920"/>
        <c:crosses val="autoZero"/>
        <c:crossBetween val="midCat"/>
      </c:valAx>
      <c:valAx>
        <c:axId val="2563689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563685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'11368_Geeraerd_Tail'!$A$2:$A$17</c:f>
              <c:numCache>
                <c:formatCode>0.00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6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6</c:v>
                </c:pt>
              </c:numCache>
            </c:numRef>
          </c:xVal>
          <c:yVal>
            <c:numRef>
              <c:f>'11368_Geeraerd_Tail'!$B$2:$B$17</c:f>
              <c:numCache>
                <c:formatCode>0.00</c:formatCode>
                <c:ptCount val="16"/>
                <c:pt idx="0">
                  <c:v>8</c:v>
                </c:pt>
                <c:pt idx="1">
                  <c:v>4.3138672199999997</c:v>
                </c:pt>
                <c:pt idx="2">
                  <c:v>3.127104798</c:v>
                </c:pt>
                <c:pt idx="3">
                  <c:v>3.5634810849999998</c:v>
                </c:pt>
                <c:pt idx="4">
                  <c:v>3.5865873050000001</c:v>
                </c:pt>
                <c:pt idx="5">
                  <c:v>7.8633228600000002</c:v>
                </c:pt>
                <c:pt idx="6">
                  <c:v>3.595496222</c:v>
                </c:pt>
                <c:pt idx="7">
                  <c:v>3.3909351069999998</c:v>
                </c:pt>
                <c:pt idx="8">
                  <c:v>2.5314789169999998</c:v>
                </c:pt>
                <c:pt idx="9">
                  <c:v>3.127104798</c:v>
                </c:pt>
                <c:pt idx="10">
                  <c:v>2.9731278539999999</c:v>
                </c:pt>
                <c:pt idx="11">
                  <c:v>8.0530784430000004</c:v>
                </c:pt>
                <c:pt idx="12">
                  <c:v>4.3909351069999998</c:v>
                </c:pt>
                <c:pt idx="13">
                  <c:v>1.7781512500000001</c:v>
                </c:pt>
                <c:pt idx="14">
                  <c:v>2.4149733480000002</c:v>
                </c:pt>
                <c:pt idx="15">
                  <c:v>2.903089987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'11368_Geeraerd_Tail'!$A$21:$A$121</c:f>
              <c:numCache>
                <c:formatCode>0.000</c:formatCode>
                <c:ptCount val="101"/>
                <c:pt idx="0">
                  <c:v>0</c:v>
                </c:pt>
                <c:pt idx="1">
                  <c:v>0.06</c:v>
                </c:pt>
                <c:pt idx="2">
                  <c:v>0.12</c:v>
                </c:pt>
                <c:pt idx="3">
                  <c:v>0.18</c:v>
                </c:pt>
                <c:pt idx="4">
                  <c:v>0.24</c:v>
                </c:pt>
                <c:pt idx="5">
                  <c:v>0.25590000000000002</c:v>
                </c:pt>
                <c:pt idx="6">
                  <c:v>0.36</c:v>
                </c:pt>
                <c:pt idx="7">
                  <c:v>0.42</c:v>
                </c:pt>
                <c:pt idx="8">
                  <c:v>0.48</c:v>
                </c:pt>
                <c:pt idx="9">
                  <c:v>0.54</c:v>
                </c:pt>
                <c:pt idx="10">
                  <c:v>0.60000000000000009</c:v>
                </c:pt>
                <c:pt idx="11">
                  <c:v>0.66000000000000014</c:v>
                </c:pt>
                <c:pt idx="12">
                  <c:v>0.7200000000000002</c:v>
                </c:pt>
                <c:pt idx="13">
                  <c:v>0.78000000000000025</c:v>
                </c:pt>
                <c:pt idx="14">
                  <c:v>0.8400000000000003</c:v>
                </c:pt>
                <c:pt idx="15">
                  <c:v>0.90000000000000036</c:v>
                </c:pt>
                <c:pt idx="16">
                  <c:v>0.96000000000000041</c:v>
                </c:pt>
                <c:pt idx="17">
                  <c:v>1.0200000000000005</c:v>
                </c:pt>
                <c:pt idx="18">
                  <c:v>1.0800000000000005</c:v>
                </c:pt>
                <c:pt idx="19">
                  <c:v>1.1400000000000006</c:v>
                </c:pt>
                <c:pt idx="20">
                  <c:v>1.2000000000000006</c:v>
                </c:pt>
                <c:pt idx="21">
                  <c:v>1.2600000000000007</c:v>
                </c:pt>
                <c:pt idx="22">
                  <c:v>1.3200000000000007</c:v>
                </c:pt>
                <c:pt idx="23">
                  <c:v>1.3800000000000008</c:v>
                </c:pt>
                <c:pt idx="24">
                  <c:v>1.4400000000000008</c:v>
                </c:pt>
                <c:pt idx="25">
                  <c:v>1.5000000000000009</c:v>
                </c:pt>
                <c:pt idx="26">
                  <c:v>1.5600000000000009</c:v>
                </c:pt>
                <c:pt idx="27">
                  <c:v>1.620000000000001</c:v>
                </c:pt>
                <c:pt idx="28">
                  <c:v>1.680000000000001</c:v>
                </c:pt>
                <c:pt idx="29">
                  <c:v>1.7400000000000011</c:v>
                </c:pt>
                <c:pt idx="30">
                  <c:v>1.8000000000000012</c:v>
                </c:pt>
                <c:pt idx="31">
                  <c:v>1.8600000000000012</c:v>
                </c:pt>
                <c:pt idx="32">
                  <c:v>1.9200000000000013</c:v>
                </c:pt>
                <c:pt idx="33">
                  <c:v>1.9800000000000013</c:v>
                </c:pt>
                <c:pt idx="34">
                  <c:v>2.0400000000000014</c:v>
                </c:pt>
                <c:pt idx="35">
                  <c:v>2.1000000000000014</c:v>
                </c:pt>
                <c:pt idx="36">
                  <c:v>2.1600000000000015</c:v>
                </c:pt>
                <c:pt idx="37">
                  <c:v>2.2200000000000015</c:v>
                </c:pt>
                <c:pt idx="38">
                  <c:v>2.2800000000000016</c:v>
                </c:pt>
                <c:pt idx="39">
                  <c:v>2.3400000000000016</c:v>
                </c:pt>
                <c:pt idx="40">
                  <c:v>2.4000000000000017</c:v>
                </c:pt>
                <c:pt idx="41">
                  <c:v>2.4600000000000017</c:v>
                </c:pt>
                <c:pt idx="42">
                  <c:v>2.5200000000000018</c:v>
                </c:pt>
                <c:pt idx="43">
                  <c:v>2.5800000000000018</c:v>
                </c:pt>
                <c:pt idx="44">
                  <c:v>2.6400000000000019</c:v>
                </c:pt>
                <c:pt idx="45">
                  <c:v>2.700000000000002</c:v>
                </c:pt>
                <c:pt idx="46">
                  <c:v>2.760000000000002</c:v>
                </c:pt>
                <c:pt idx="47">
                  <c:v>2.8200000000000021</c:v>
                </c:pt>
                <c:pt idx="48">
                  <c:v>2.8800000000000021</c:v>
                </c:pt>
                <c:pt idx="49">
                  <c:v>2.9400000000000022</c:v>
                </c:pt>
                <c:pt idx="50">
                  <c:v>3.0000000000000022</c:v>
                </c:pt>
                <c:pt idx="51">
                  <c:v>3.0600000000000023</c:v>
                </c:pt>
                <c:pt idx="52">
                  <c:v>3.1200000000000023</c:v>
                </c:pt>
                <c:pt idx="53">
                  <c:v>3.1800000000000024</c:v>
                </c:pt>
                <c:pt idx="54">
                  <c:v>3.2400000000000024</c:v>
                </c:pt>
                <c:pt idx="55">
                  <c:v>3.3000000000000025</c:v>
                </c:pt>
                <c:pt idx="56">
                  <c:v>3.3600000000000025</c:v>
                </c:pt>
                <c:pt idx="57">
                  <c:v>3.4200000000000026</c:v>
                </c:pt>
                <c:pt idx="58">
                  <c:v>3.4800000000000026</c:v>
                </c:pt>
                <c:pt idx="59">
                  <c:v>3.5400000000000027</c:v>
                </c:pt>
                <c:pt idx="60">
                  <c:v>3.6000000000000028</c:v>
                </c:pt>
                <c:pt idx="61">
                  <c:v>3.6600000000000028</c:v>
                </c:pt>
                <c:pt idx="62">
                  <c:v>3.7200000000000029</c:v>
                </c:pt>
                <c:pt idx="63">
                  <c:v>3.7800000000000029</c:v>
                </c:pt>
                <c:pt idx="64">
                  <c:v>3.840000000000003</c:v>
                </c:pt>
                <c:pt idx="65">
                  <c:v>3.900000000000003</c:v>
                </c:pt>
                <c:pt idx="66">
                  <c:v>3.9600000000000031</c:v>
                </c:pt>
                <c:pt idx="67">
                  <c:v>4.0200000000000031</c:v>
                </c:pt>
                <c:pt idx="68">
                  <c:v>4.0800000000000027</c:v>
                </c:pt>
                <c:pt idx="69">
                  <c:v>4.1400000000000023</c:v>
                </c:pt>
                <c:pt idx="70">
                  <c:v>4.200000000000002</c:v>
                </c:pt>
                <c:pt idx="71">
                  <c:v>4.2600000000000016</c:v>
                </c:pt>
                <c:pt idx="72">
                  <c:v>4.3200000000000012</c:v>
                </c:pt>
                <c:pt idx="73">
                  <c:v>4.3800000000000008</c:v>
                </c:pt>
                <c:pt idx="74">
                  <c:v>4.4400000000000004</c:v>
                </c:pt>
                <c:pt idx="75">
                  <c:v>4.5</c:v>
                </c:pt>
                <c:pt idx="76">
                  <c:v>4.5599999999999996</c:v>
                </c:pt>
                <c:pt idx="77">
                  <c:v>4.6199999999999992</c:v>
                </c:pt>
                <c:pt idx="78">
                  <c:v>4.6799999999999988</c:v>
                </c:pt>
                <c:pt idx="79">
                  <c:v>4.7399999999999984</c:v>
                </c:pt>
                <c:pt idx="80">
                  <c:v>4.799999999999998</c:v>
                </c:pt>
                <c:pt idx="81">
                  <c:v>4.8599999999999977</c:v>
                </c:pt>
                <c:pt idx="82">
                  <c:v>4.9199999999999973</c:v>
                </c:pt>
                <c:pt idx="83">
                  <c:v>4.9799999999999969</c:v>
                </c:pt>
                <c:pt idx="84">
                  <c:v>5.0399999999999965</c:v>
                </c:pt>
                <c:pt idx="85">
                  <c:v>5.0999999999999961</c:v>
                </c:pt>
                <c:pt idx="86">
                  <c:v>5.1599999999999957</c:v>
                </c:pt>
                <c:pt idx="87">
                  <c:v>5.2199999999999953</c:v>
                </c:pt>
                <c:pt idx="88">
                  <c:v>5.2799999999999949</c:v>
                </c:pt>
                <c:pt idx="89">
                  <c:v>5.3399999999999945</c:v>
                </c:pt>
                <c:pt idx="90">
                  <c:v>5.3999999999999941</c:v>
                </c:pt>
                <c:pt idx="91">
                  <c:v>5.4599999999999937</c:v>
                </c:pt>
                <c:pt idx="92">
                  <c:v>5.5199999999999934</c:v>
                </c:pt>
                <c:pt idx="93">
                  <c:v>5.579999999999993</c:v>
                </c:pt>
                <c:pt idx="94">
                  <c:v>5.6399999999999926</c:v>
                </c:pt>
                <c:pt idx="95">
                  <c:v>5.6999999999999922</c:v>
                </c:pt>
                <c:pt idx="96">
                  <c:v>5.7599999999999918</c:v>
                </c:pt>
                <c:pt idx="97">
                  <c:v>5.8199999999999914</c:v>
                </c:pt>
                <c:pt idx="98">
                  <c:v>5.879999999999991</c:v>
                </c:pt>
                <c:pt idx="99">
                  <c:v>5.9399999999999906</c:v>
                </c:pt>
                <c:pt idx="100">
                  <c:v>5.9999999999999902</c:v>
                </c:pt>
              </c:numCache>
            </c:numRef>
          </c:xVal>
          <c:yVal>
            <c:numRef>
              <c:f>'11368_Geeraerd_Tail'!$C$21:$C$121</c:f>
              <c:numCache>
                <c:formatCode>0.000</c:formatCode>
                <c:ptCount val="101"/>
                <c:pt idx="0">
                  <c:v>7.972530530155133</c:v>
                </c:pt>
                <c:pt idx="1">
                  <c:v>7.7382669445629642</c:v>
                </c:pt>
                <c:pt idx="2">
                  <c:v>7.5040054170450192</c:v>
                </c:pt>
                <c:pt idx="3">
                  <c:v>7.2697474190571638</c:v>
                </c:pt>
                <c:pt idx="4">
                  <c:v>7.0354954739924436</c:v>
                </c:pt>
                <c:pt idx="5">
                  <c:v>6.9734202123618854</c:v>
                </c:pt>
                <c:pt idx="6">
                  <c:v>6.5670301437381289</c:v>
                </c:pt>
                <c:pt idx="7">
                  <c:v>6.3328368987249943</c:v>
                </c:pt>
                <c:pt idx="8">
                  <c:v>6.098695977262568</c:v>
                </c:pt>
                <c:pt idx="9">
                  <c:v>5.8646447354508631</c:v>
                </c:pt>
                <c:pt idx="10">
                  <c:v>5.6307471313922717</c:v>
                </c:pt>
                <c:pt idx="11">
                  <c:v>5.3971125371759525</c:v>
                </c:pt>
                <c:pt idx="12">
                  <c:v>5.1639275999909131</c:v>
                </c:pt>
                <c:pt idx="13">
                  <c:v>4.9315097170258122</c:v>
                </c:pt>
                <c:pt idx="14">
                  <c:v>4.7003953820137179</c:v>
                </c:pt>
                <c:pt idx="15">
                  <c:v>4.4714821488537035</c:v>
                </c:pt>
                <c:pt idx="16">
                  <c:v>4.2462456436416067</c:v>
                </c:pt>
                <c:pt idx="17">
                  <c:v>4.0270415092009877</c:v>
                </c:pt>
                <c:pt idx="18">
                  <c:v>3.8174498318710985</c:v>
                </c:pt>
                <c:pt idx="19">
                  <c:v>3.6224877086168368</c:v>
                </c:pt>
                <c:pt idx="20">
                  <c:v>3.4483124643260603</c:v>
                </c:pt>
                <c:pt idx="21">
                  <c:v>3.3009794125113534</c:v>
                </c:pt>
                <c:pt idx="22">
                  <c:v>3.1843551694461447</c:v>
                </c:pt>
                <c:pt idx="23">
                  <c:v>3.0983703160430296</c:v>
                </c:pt>
                <c:pt idx="24">
                  <c:v>3.0390534885269727</c:v>
                </c:pt>
                <c:pt idx="25">
                  <c:v>3.0003159342730323</c:v>
                </c:pt>
                <c:pt idx="26">
                  <c:v>2.976023670556935</c:v>
                </c:pt>
                <c:pt idx="27">
                  <c:v>2.9612055798513692</c:v>
                </c:pt>
                <c:pt idx="28">
                  <c:v>2.9523260887281668</c:v>
                </c:pt>
                <c:pt idx="29">
                  <c:v>2.9470635228035116</c:v>
                </c:pt>
                <c:pt idx="30">
                  <c:v>2.9439652959216378</c:v>
                </c:pt>
                <c:pt idx="31">
                  <c:v>2.9421485053528307</c:v>
                </c:pt>
                <c:pt idx="32">
                  <c:v>2.9410856395374978</c:v>
                </c:pt>
                <c:pt idx="33">
                  <c:v>2.9404646933677481</c:v>
                </c:pt>
                <c:pt idx="34">
                  <c:v>2.9401022173950642</c:v>
                </c:pt>
                <c:pt idx="35">
                  <c:v>2.9398907225659818</c:v>
                </c:pt>
                <c:pt idx="36">
                  <c:v>2.9397673550774686</c:v>
                </c:pt>
                <c:pt idx="37">
                  <c:v>2.9396954048917441</c:v>
                </c:pt>
                <c:pt idx="38">
                  <c:v>2.9396534461544501</c:v>
                </c:pt>
                <c:pt idx="39">
                  <c:v>2.9396289786791128</c:v>
                </c:pt>
                <c:pt idx="40">
                  <c:v>2.9396147113702646</c:v>
                </c:pt>
                <c:pt idx="41">
                  <c:v>2.9396063920682276</c:v>
                </c:pt>
                <c:pt idx="42">
                  <c:v>2.9396015411158292</c:v>
                </c:pt>
                <c:pt idx="43">
                  <c:v>2.9395987125623866</c:v>
                </c:pt>
                <c:pt idx="44">
                  <c:v>2.9395970632604702</c:v>
                </c:pt>
                <c:pt idx="45">
                  <c:v>2.9395961015706806</c:v>
                </c:pt>
                <c:pt idx="46">
                  <c:v>2.9395955408206551</c:v>
                </c:pt>
                <c:pt idx="47">
                  <c:v>2.9395952138541372</c:v>
                </c:pt>
                <c:pt idx="48">
                  <c:v>2.9395950232040198</c:v>
                </c:pt>
                <c:pt idx="49">
                  <c:v>2.9395949120383311</c:v>
                </c:pt>
                <c:pt idx="50">
                  <c:v>2.9395948472190234</c:v>
                </c:pt>
                <c:pt idx="51">
                  <c:v>2.9395948094237081</c:v>
                </c:pt>
                <c:pt idx="52">
                  <c:v>2.9395947873857402</c:v>
                </c:pt>
                <c:pt idx="53">
                  <c:v>2.9395947745356823</c:v>
                </c:pt>
                <c:pt idx="54">
                  <c:v>2.9395947670429772</c:v>
                </c:pt>
                <c:pt idx="55">
                  <c:v>2.9395947626740764</c:v>
                </c:pt>
                <c:pt idx="56">
                  <c:v>2.9395947601266261</c:v>
                </c:pt>
                <c:pt idx="57">
                  <c:v>2.9395947586412401</c:v>
                </c:pt>
                <c:pt idx="58">
                  <c:v>2.9395947577751307</c:v>
                </c:pt>
                <c:pt idx="59">
                  <c:v>2.9395947572701133</c:v>
                </c:pt>
                <c:pt idx="60">
                  <c:v>2.939594756975644</c:v>
                </c:pt>
                <c:pt idx="61">
                  <c:v>2.9395947568039427</c:v>
                </c:pt>
                <c:pt idx="62">
                  <c:v>2.9395947567038263</c:v>
                </c:pt>
                <c:pt idx="63">
                  <c:v>2.9395947566454494</c:v>
                </c:pt>
                <c:pt idx="64">
                  <c:v>2.9395947566114105</c:v>
                </c:pt>
                <c:pt idx="65">
                  <c:v>2.9395947565915628</c:v>
                </c:pt>
                <c:pt idx="66">
                  <c:v>2.9395947565799903</c:v>
                </c:pt>
                <c:pt idx="67">
                  <c:v>2.9395947565732419</c:v>
                </c:pt>
                <c:pt idx="68">
                  <c:v>2.9395947565693072</c:v>
                </c:pt>
                <c:pt idx="69">
                  <c:v>2.9395947565670131</c:v>
                </c:pt>
                <c:pt idx="70">
                  <c:v>2.9395947565656755</c:v>
                </c:pt>
                <c:pt idx="71">
                  <c:v>2.9395947565648952</c:v>
                </c:pt>
                <c:pt idx="72">
                  <c:v>2.9395947565644405</c:v>
                </c:pt>
                <c:pt idx="73">
                  <c:v>2.9395947565641753</c:v>
                </c:pt>
                <c:pt idx="74">
                  <c:v>2.9395947565640208</c:v>
                </c:pt>
                <c:pt idx="75">
                  <c:v>2.9395947565639307</c:v>
                </c:pt>
                <c:pt idx="76">
                  <c:v>2.9395947565638778</c:v>
                </c:pt>
                <c:pt idx="77">
                  <c:v>2.9395947565638472</c:v>
                </c:pt>
                <c:pt idx="78">
                  <c:v>2.9395947565638294</c:v>
                </c:pt>
                <c:pt idx="79">
                  <c:v>2.9395947565638192</c:v>
                </c:pt>
                <c:pt idx="80">
                  <c:v>2.939594756563813</c:v>
                </c:pt>
                <c:pt idx="81">
                  <c:v>2.9395947565638094</c:v>
                </c:pt>
                <c:pt idx="82">
                  <c:v>2.9395947565638072</c:v>
                </c:pt>
                <c:pt idx="83">
                  <c:v>2.9395947565638063</c:v>
                </c:pt>
                <c:pt idx="84">
                  <c:v>2.9395947565638054</c:v>
                </c:pt>
                <c:pt idx="85">
                  <c:v>2.939594756563805</c:v>
                </c:pt>
                <c:pt idx="86">
                  <c:v>2.939594756563805</c:v>
                </c:pt>
                <c:pt idx="87">
                  <c:v>2.9395947565638045</c:v>
                </c:pt>
                <c:pt idx="88">
                  <c:v>2.9395947565638045</c:v>
                </c:pt>
                <c:pt idx="89">
                  <c:v>2.9395947565638045</c:v>
                </c:pt>
                <c:pt idx="90">
                  <c:v>2.9395947565638045</c:v>
                </c:pt>
                <c:pt idx="91">
                  <c:v>2.9395947565638045</c:v>
                </c:pt>
                <c:pt idx="92">
                  <c:v>2.9395947565638045</c:v>
                </c:pt>
                <c:pt idx="93">
                  <c:v>2.9395947565638045</c:v>
                </c:pt>
                <c:pt idx="94">
                  <c:v>2.9395947565638045</c:v>
                </c:pt>
                <c:pt idx="95">
                  <c:v>2.9395947565638045</c:v>
                </c:pt>
                <c:pt idx="96">
                  <c:v>2.9395947565638045</c:v>
                </c:pt>
                <c:pt idx="97">
                  <c:v>2.9395947565638045</c:v>
                </c:pt>
                <c:pt idx="98">
                  <c:v>2.9395947565638045</c:v>
                </c:pt>
                <c:pt idx="99">
                  <c:v>2.9395947565638045</c:v>
                </c:pt>
                <c:pt idx="100">
                  <c:v>2.9395947565638045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563848"/>
        <c:axId val="255064944"/>
      </c:scatterChart>
      <c:valAx>
        <c:axId val="2545638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55064944"/>
        <c:crosses val="autoZero"/>
        <c:crossBetween val="midCat"/>
      </c:valAx>
      <c:valAx>
        <c:axId val="2550649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54563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'11762_Biphasic'!$A$2:$A$21</c:f>
              <c:numCache>
                <c:formatCode>0.00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1E-3</c:v>
                </c:pt>
                <c:pt idx="8">
                  <c:v>1.0009999999999999</c:v>
                </c:pt>
                <c:pt idx="9">
                  <c:v>2.0009999999999999</c:v>
                </c:pt>
                <c:pt idx="10">
                  <c:v>3.0009999999999999</c:v>
                </c:pt>
                <c:pt idx="11">
                  <c:v>4.0010000000000003</c:v>
                </c:pt>
                <c:pt idx="12">
                  <c:v>5.0010000000000003</c:v>
                </c:pt>
                <c:pt idx="13">
                  <c:v>6.0010000000000003</c:v>
                </c:pt>
                <c:pt idx="14">
                  <c:v>1.49999999999983E-3</c:v>
                </c:pt>
                <c:pt idx="15">
                  <c:v>1.0014999999999998</c:v>
                </c:pt>
                <c:pt idx="16">
                  <c:v>2.0015000000000001</c:v>
                </c:pt>
                <c:pt idx="17">
                  <c:v>3.0015000000000001</c:v>
                </c:pt>
                <c:pt idx="18">
                  <c:v>4.0015000000000001</c:v>
                </c:pt>
                <c:pt idx="19">
                  <c:v>6.0015000000000001</c:v>
                </c:pt>
              </c:numCache>
            </c:numRef>
          </c:xVal>
          <c:yVal>
            <c:numRef>
              <c:f>'11762_Biphasic'!$B$2:$B$21</c:f>
              <c:numCache>
                <c:formatCode>0.00</c:formatCode>
                <c:ptCount val="20"/>
                <c:pt idx="0">
                  <c:v>8.1239000000000008</c:v>
                </c:pt>
                <c:pt idx="1">
                  <c:v>4.7824999999999998</c:v>
                </c:pt>
                <c:pt idx="2">
                  <c:v>2.415</c:v>
                </c:pt>
                <c:pt idx="3">
                  <c:v>3.2404999999999999</c:v>
                </c:pt>
                <c:pt idx="4">
                  <c:v>2.1461000000000001</c:v>
                </c:pt>
                <c:pt idx="5">
                  <c:v>1.7782</c:v>
                </c:pt>
                <c:pt idx="6">
                  <c:v>2.1461000000000001</c:v>
                </c:pt>
                <c:pt idx="7">
                  <c:v>8.0792000000000002</c:v>
                </c:pt>
                <c:pt idx="8">
                  <c:v>3.2694999999999999</c:v>
                </c:pt>
                <c:pt idx="9">
                  <c:v>3.4409000000000001</c:v>
                </c:pt>
                <c:pt idx="10">
                  <c:v>2.415</c:v>
                </c:pt>
                <c:pt idx="11">
                  <c:v>2.5314999999999999</c:v>
                </c:pt>
                <c:pt idx="12">
                  <c:v>2.1461000000000001</c:v>
                </c:pt>
                <c:pt idx="13">
                  <c:v>2.415</c:v>
                </c:pt>
                <c:pt idx="14">
                  <c:v>8.1553000000000004</c:v>
                </c:pt>
                <c:pt idx="15">
                  <c:v>4.4047999999999998</c:v>
                </c:pt>
                <c:pt idx="16">
                  <c:v>2.1461000000000001</c:v>
                </c:pt>
                <c:pt idx="17">
                  <c:v>2.6627999999999998</c:v>
                </c:pt>
                <c:pt idx="18">
                  <c:v>2.6021000000000001</c:v>
                </c:pt>
                <c:pt idx="19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'11762_Biphasic'!$A$25:$A$125</c:f>
              <c:numCache>
                <c:formatCode>0.000</c:formatCode>
                <c:ptCount val="101"/>
                <c:pt idx="0">
                  <c:v>0</c:v>
                </c:pt>
                <c:pt idx="1">
                  <c:v>6.0014999999999999E-2</c:v>
                </c:pt>
                <c:pt idx="2">
                  <c:v>0.12003</c:v>
                </c:pt>
                <c:pt idx="3">
                  <c:v>0.18004500000000001</c:v>
                </c:pt>
                <c:pt idx="4">
                  <c:v>0.25</c:v>
                </c:pt>
                <c:pt idx="5">
                  <c:v>0.30007499999999998</c:v>
                </c:pt>
                <c:pt idx="6">
                  <c:v>0.36008999999999997</c:v>
                </c:pt>
                <c:pt idx="7">
                  <c:v>0.42010499999999995</c:v>
                </c:pt>
                <c:pt idx="8">
                  <c:v>0.48011999999999994</c:v>
                </c:pt>
                <c:pt idx="9">
                  <c:v>0.54013499999999992</c:v>
                </c:pt>
                <c:pt idx="10">
                  <c:v>0.60014999999999996</c:v>
                </c:pt>
                <c:pt idx="11">
                  <c:v>0.660165</c:v>
                </c:pt>
                <c:pt idx="12">
                  <c:v>0.72018000000000004</c:v>
                </c:pt>
                <c:pt idx="13">
                  <c:v>0.78019500000000008</c:v>
                </c:pt>
                <c:pt idx="14">
                  <c:v>0.84021000000000012</c:v>
                </c:pt>
                <c:pt idx="15">
                  <c:v>0.90022500000000016</c:v>
                </c:pt>
                <c:pt idx="16">
                  <c:v>0.9602400000000002</c:v>
                </c:pt>
                <c:pt idx="17">
                  <c:v>1.0202550000000001</c:v>
                </c:pt>
                <c:pt idx="18">
                  <c:v>1.0802700000000001</c:v>
                </c:pt>
                <c:pt idx="19">
                  <c:v>1.140285</c:v>
                </c:pt>
                <c:pt idx="20">
                  <c:v>1.2002999999999999</c:v>
                </c:pt>
                <c:pt idx="21">
                  <c:v>1.2603149999999999</c:v>
                </c:pt>
                <c:pt idx="22">
                  <c:v>1.3203299999999998</c:v>
                </c:pt>
                <c:pt idx="23">
                  <c:v>1.3803449999999997</c:v>
                </c:pt>
                <c:pt idx="24">
                  <c:v>1.4403599999999996</c:v>
                </c:pt>
                <c:pt idx="25">
                  <c:v>1.5003749999999996</c:v>
                </c:pt>
                <c:pt idx="26">
                  <c:v>1.5603899999999995</c:v>
                </c:pt>
                <c:pt idx="27">
                  <c:v>1.6204049999999994</c:v>
                </c:pt>
                <c:pt idx="28">
                  <c:v>1.6804199999999994</c:v>
                </c:pt>
                <c:pt idx="29">
                  <c:v>1.7404349999999993</c:v>
                </c:pt>
                <c:pt idx="30">
                  <c:v>1.8004499999999992</c:v>
                </c:pt>
                <c:pt idx="31">
                  <c:v>1.8604649999999991</c:v>
                </c:pt>
                <c:pt idx="32">
                  <c:v>1.9204799999999991</c:v>
                </c:pt>
                <c:pt idx="33">
                  <c:v>1.980494999999999</c:v>
                </c:pt>
                <c:pt idx="34">
                  <c:v>2.0405099999999989</c:v>
                </c:pt>
                <c:pt idx="35">
                  <c:v>2.1005249999999989</c:v>
                </c:pt>
                <c:pt idx="36">
                  <c:v>2.1605399999999988</c:v>
                </c:pt>
                <c:pt idx="37">
                  <c:v>2.2205549999999987</c:v>
                </c:pt>
                <c:pt idx="38">
                  <c:v>2.2805699999999987</c:v>
                </c:pt>
                <c:pt idx="39">
                  <c:v>2.3405849999999986</c:v>
                </c:pt>
                <c:pt idx="40">
                  <c:v>2.4005999999999985</c:v>
                </c:pt>
                <c:pt idx="41">
                  <c:v>2.4606149999999984</c:v>
                </c:pt>
                <c:pt idx="42">
                  <c:v>2.5206299999999984</c:v>
                </c:pt>
                <c:pt idx="43">
                  <c:v>2.5806449999999983</c:v>
                </c:pt>
                <c:pt idx="44">
                  <c:v>2.6406599999999982</c:v>
                </c:pt>
                <c:pt idx="45">
                  <c:v>2.7006749999999982</c:v>
                </c:pt>
                <c:pt idx="46">
                  <c:v>2.7606899999999981</c:v>
                </c:pt>
                <c:pt idx="47">
                  <c:v>2.820704999999998</c:v>
                </c:pt>
                <c:pt idx="48">
                  <c:v>2.8807199999999979</c:v>
                </c:pt>
                <c:pt idx="49">
                  <c:v>2.9407349999999979</c:v>
                </c:pt>
                <c:pt idx="50">
                  <c:v>3.0007499999999978</c:v>
                </c:pt>
                <c:pt idx="51">
                  <c:v>3.0607649999999977</c:v>
                </c:pt>
                <c:pt idx="52">
                  <c:v>3.1207799999999977</c:v>
                </c:pt>
                <c:pt idx="53">
                  <c:v>3.1807949999999976</c:v>
                </c:pt>
                <c:pt idx="54">
                  <c:v>3.2408099999999975</c:v>
                </c:pt>
                <c:pt idx="55">
                  <c:v>3.3008249999999975</c:v>
                </c:pt>
                <c:pt idx="56">
                  <c:v>3.3608399999999974</c:v>
                </c:pt>
                <c:pt idx="57">
                  <c:v>3.4208549999999973</c:v>
                </c:pt>
                <c:pt idx="58">
                  <c:v>3.4808699999999972</c:v>
                </c:pt>
                <c:pt idx="59">
                  <c:v>3.5408849999999972</c:v>
                </c:pt>
                <c:pt idx="60">
                  <c:v>3.6008999999999971</c:v>
                </c:pt>
                <c:pt idx="61">
                  <c:v>3.660914999999997</c:v>
                </c:pt>
                <c:pt idx="62">
                  <c:v>3.720929999999997</c:v>
                </c:pt>
                <c:pt idx="63">
                  <c:v>3.7809449999999969</c:v>
                </c:pt>
                <c:pt idx="64">
                  <c:v>3.8409599999999968</c:v>
                </c:pt>
                <c:pt idx="65">
                  <c:v>3.9009749999999968</c:v>
                </c:pt>
                <c:pt idx="66">
                  <c:v>3.9609899999999967</c:v>
                </c:pt>
                <c:pt idx="67">
                  <c:v>4.0210049999999971</c:v>
                </c:pt>
                <c:pt idx="68">
                  <c:v>4.081019999999997</c:v>
                </c:pt>
                <c:pt idx="69">
                  <c:v>4.1410349999999969</c:v>
                </c:pt>
                <c:pt idx="70">
                  <c:v>4.2010499999999968</c:v>
                </c:pt>
                <c:pt idx="71">
                  <c:v>4.2610649999999968</c:v>
                </c:pt>
                <c:pt idx="72">
                  <c:v>4.3210799999999967</c:v>
                </c:pt>
                <c:pt idx="73">
                  <c:v>4.3810949999999966</c:v>
                </c:pt>
                <c:pt idx="74">
                  <c:v>4.4411099999999966</c:v>
                </c:pt>
                <c:pt idx="75">
                  <c:v>4.5011249999999965</c:v>
                </c:pt>
                <c:pt idx="76">
                  <c:v>4.5611399999999964</c:v>
                </c:pt>
                <c:pt idx="77">
                  <c:v>4.6211549999999963</c:v>
                </c:pt>
                <c:pt idx="78">
                  <c:v>4.6811699999999963</c:v>
                </c:pt>
                <c:pt idx="79">
                  <c:v>4.7411849999999962</c:v>
                </c:pt>
                <c:pt idx="80">
                  <c:v>4.8011999999999961</c:v>
                </c:pt>
                <c:pt idx="81">
                  <c:v>4.8612149999999961</c:v>
                </c:pt>
                <c:pt idx="82">
                  <c:v>4.921229999999996</c:v>
                </c:pt>
                <c:pt idx="83">
                  <c:v>4.9812449999999959</c:v>
                </c:pt>
                <c:pt idx="84">
                  <c:v>5.0412599999999959</c:v>
                </c:pt>
                <c:pt idx="85">
                  <c:v>5.1012749999999958</c:v>
                </c:pt>
                <c:pt idx="86">
                  <c:v>5.1612899999999957</c:v>
                </c:pt>
                <c:pt idx="87">
                  <c:v>5.2213049999999956</c:v>
                </c:pt>
                <c:pt idx="88">
                  <c:v>5.2813199999999956</c:v>
                </c:pt>
                <c:pt idx="89">
                  <c:v>5.3413349999999955</c:v>
                </c:pt>
                <c:pt idx="90">
                  <c:v>5.4013499999999954</c:v>
                </c:pt>
                <c:pt idx="91">
                  <c:v>5.4613649999999954</c:v>
                </c:pt>
                <c:pt idx="92">
                  <c:v>5.5213799999999953</c:v>
                </c:pt>
                <c:pt idx="93">
                  <c:v>5.5813949999999952</c:v>
                </c:pt>
                <c:pt idx="94">
                  <c:v>5.6414099999999952</c:v>
                </c:pt>
                <c:pt idx="95">
                  <c:v>5.7014249999999951</c:v>
                </c:pt>
                <c:pt idx="96">
                  <c:v>5.761439999999995</c:v>
                </c:pt>
                <c:pt idx="97">
                  <c:v>5.8214549999999949</c:v>
                </c:pt>
                <c:pt idx="98">
                  <c:v>5.8814699999999949</c:v>
                </c:pt>
                <c:pt idx="99">
                  <c:v>5.9414849999999948</c:v>
                </c:pt>
                <c:pt idx="100">
                  <c:v>6.0014999999999947</c:v>
                </c:pt>
              </c:numCache>
            </c:numRef>
          </c:xVal>
          <c:yVal>
            <c:numRef>
              <c:f>'11762_Biphasic'!$C$25:$C$125</c:f>
              <c:numCache>
                <c:formatCode>0.000</c:formatCode>
                <c:ptCount val="101"/>
                <c:pt idx="0">
                  <c:v>8.1183848322496548</c:v>
                </c:pt>
                <c:pt idx="1">
                  <c:v>7.8773954777667416</c:v>
                </c:pt>
                <c:pt idx="2">
                  <c:v>7.6364110303166424</c:v>
                </c:pt>
                <c:pt idx="3">
                  <c:v>7.3954347678555363</c:v>
                </c:pt>
                <c:pt idx="4">
                  <c:v>7.1145645437187994</c:v>
                </c:pt>
                <c:pt idx="5">
                  <c:v>6.9135323165911915</c:v>
                </c:pt>
                <c:pt idx="6">
                  <c:v>6.6726304470491975</c:v>
                </c:pt>
                <c:pt idx="7">
                  <c:v>6.431791888515372</c:v>
                </c:pt>
                <c:pt idx="8">
                  <c:v>6.1910588578385628</c:v>
                </c:pt>
                <c:pt idx="9">
                  <c:v>5.9505016316351558</c:v>
                </c:pt>
                <c:pt idx="10">
                  <c:v>5.710237034751664</c:v>
                </c:pt>
                <c:pt idx="11">
                  <c:v>5.4704588249367969</c:v>
                </c:pt>
                <c:pt idx="12">
                  <c:v>5.2314871259817926</c:v>
                </c:pt>
                <c:pt idx="13">
                  <c:v>4.9938474834423232</c:v>
                </c:pt>
                <c:pt idx="14">
                  <c:v>4.7583936218441103</c:v>
                </c:pt>
                <c:pt idx="15">
                  <c:v>4.5264884174715334</c:v>
                </c:pt>
                <c:pt idx="16">
                  <c:v>4.3002462226912703</c:v>
                </c:pt>
                <c:pt idx="17">
                  <c:v>4.0827981736257897</c:v>
                </c:pt>
                <c:pt idx="18">
                  <c:v>3.8784468080523142</c:v>
                </c:pt>
                <c:pt idx="19">
                  <c:v>3.6924378881434849</c:v>
                </c:pt>
                <c:pt idx="20">
                  <c:v>3.5300366400574443</c:v>
                </c:pt>
                <c:pt idx="21">
                  <c:v>3.3949390899801113</c:v>
                </c:pt>
                <c:pt idx="22">
                  <c:v>3.2877878043601783</c:v>
                </c:pt>
                <c:pt idx="23">
                  <c:v>3.2058841876572268</c:v>
                </c:pt>
                <c:pt idx="24">
                  <c:v>3.144338182597636</c:v>
                </c:pt>
                <c:pt idx="25">
                  <c:v>3.0977466328670493</c:v>
                </c:pt>
                <c:pt idx="26">
                  <c:v>3.0614010094744888</c:v>
                </c:pt>
                <c:pt idx="27">
                  <c:v>3.0317428181874506</c:v>
                </c:pt>
                <c:pt idx="28">
                  <c:v>3.0063117062732898</c:v>
                </c:pt>
                <c:pt idx="29">
                  <c:v>2.9834984168430436</c:v>
                </c:pt>
                <c:pt idx="30">
                  <c:v>2.9622858188845376</c:v>
                </c:pt>
                <c:pt idx="31">
                  <c:v>2.9420443560057263</c:v>
                </c:pt>
                <c:pt idx="32">
                  <c:v>2.9223892835642129</c:v>
                </c:pt>
                <c:pt idx="33">
                  <c:v>2.9030872687459546</c:v>
                </c:pt>
                <c:pt idx="34">
                  <c:v>2.8839974571328888</c:v>
                </c:pt>
                <c:pt idx="35">
                  <c:v>2.8650350562026512</c:v>
                </c:pt>
                <c:pt idx="36">
                  <c:v>2.8461491071238321</c:v>
                </c:pt>
                <c:pt idx="37">
                  <c:v>2.8273090151976037</c:v>
                </c:pt>
                <c:pt idx="38">
                  <c:v>2.8084964229949838</c:v>
                </c:pt>
                <c:pt idx="39">
                  <c:v>2.7897003196626047</c:v>
                </c:pt>
                <c:pt idx="40">
                  <c:v>2.7709141022775068</c:v>
                </c:pt>
                <c:pt idx="41">
                  <c:v>2.7521338117512792</c:v>
                </c:pt>
                <c:pt idx="42">
                  <c:v>2.7333570744134521</c:v>
                </c:pt>
                <c:pt idx="43">
                  <c:v>2.7145824671967684</c:v>
                </c:pt>
                <c:pt idx="44">
                  <c:v>2.695809136965174</c:v>
                </c:pt>
                <c:pt idx="45">
                  <c:v>2.6770365722678253</c:v>
                </c:pt>
                <c:pt idx="46">
                  <c:v>2.6582644664955533</c:v>
                </c:pt>
                <c:pt idx="47">
                  <c:v>2.6394926358406261</c:v>
                </c:pt>
                <c:pt idx="48">
                  <c:v>2.6207209701133873</c:v>
                </c:pt>
                <c:pt idx="49">
                  <c:v>2.6019494032571231</c:v>
                </c:pt>
                <c:pt idx="50">
                  <c:v>2.5831778956720779</c:v>
                </c:pt>
                <c:pt idx="51">
                  <c:v>2.5644064236189594</c:v>
                </c:pt>
                <c:pt idx="52">
                  <c:v>2.5456349728665266</c:v>
                </c:pt>
                <c:pt idx="53">
                  <c:v>2.5268635348834323</c:v>
                </c:pt>
                <c:pt idx="54">
                  <c:v>2.5080921045553017</c:v>
                </c:pt>
                <c:pt idx="55">
                  <c:v>2.4893206788161688</c:v>
                </c:pt>
                <c:pt idx="56">
                  <c:v>2.4705492558280495</c:v>
                </c:pt>
                <c:pt idx="57">
                  <c:v>2.451777834489107</c:v>
                </c:pt>
                <c:pt idx="58">
                  <c:v>2.4330064141388128</c:v>
                </c:pt>
                <c:pt idx="59">
                  <c:v>2.4142349943811947</c:v>
                </c:pt>
                <c:pt idx="60">
                  <c:v>2.3954635749788737</c:v>
                </c:pt>
                <c:pt idx="61">
                  <c:v>2.376692155789546</c:v>
                </c:pt>
                <c:pt idx="62">
                  <c:v>2.3579207367279036</c:v>
                </c:pt>
                <c:pt idx="63">
                  <c:v>2.3391493177428053</c:v>
                </c:pt>
                <c:pt idx="64">
                  <c:v>2.3203778988035948</c:v>
                </c:pt>
                <c:pt idx="65">
                  <c:v>2.301606479891892</c:v>
                </c:pt>
                <c:pt idx="66">
                  <c:v>2.282835060996681</c:v>
                </c:pt>
                <c:pt idx="67">
                  <c:v>2.2640636421113554</c:v>
                </c:pt>
                <c:pt idx="68">
                  <c:v>2.2452922232319557</c:v>
                </c:pt>
                <c:pt idx="69">
                  <c:v>2.2265208043561096</c:v>
                </c:pt>
                <c:pt idx="70">
                  <c:v>2.2077493854823924</c:v>
                </c:pt>
                <c:pt idx="71">
                  <c:v>2.1889779666099525</c:v>
                </c:pt>
                <c:pt idx="72">
                  <c:v>2.1702065477382781</c:v>
                </c:pt>
                <c:pt idx="73">
                  <c:v>2.1514351288670621</c:v>
                </c:pt>
                <c:pt idx="74">
                  <c:v>2.1326637099961214</c:v>
                </c:pt>
                <c:pt idx="75">
                  <c:v>2.1138922911253459</c:v>
                </c:pt>
                <c:pt idx="76">
                  <c:v>2.095120872254669</c:v>
                </c:pt>
                <c:pt idx="77">
                  <c:v>2.0763494533840507</c:v>
                </c:pt>
                <c:pt idx="78">
                  <c:v>2.0575780345134689</c:v>
                </c:pt>
                <c:pt idx="79">
                  <c:v>2.0388066156429074</c:v>
                </c:pt>
                <c:pt idx="80">
                  <c:v>2.0200351967723593</c:v>
                </c:pt>
                <c:pt idx="81">
                  <c:v>2.0012637779018192</c:v>
                </c:pt>
                <c:pt idx="82">
                  <c:v>1.9824923590312835</c:v>
                </c:pt>
                <c:pt idx="83">
                  <c:v>1.9637209401607505</c:v>
                </c:pt>
                <c:pt idx="84">
                  <c:v>1.9449495212902184</c:v>
                </c:pt>
                <c:pt idx="85">
                  <c:v>1.926178102419688</c:v>
                </c:pt>
                <c:pt idx="86">
                  <c:v>1.9074066835491585</c:v>
                </c:pt>
                <c:pt idx="87">
                  <c:v>1.8886352646786291</c:v>
                </c:pt>
                <c:pt idx="88">
                  <c:v>1.8698638458080996</c:v>
                </c:pt>
                <c:pt idx="89">
                  <c:v>1.8510924269375701</c:v>
                </c:pt>
                <c:pt idx="90">
                  <c:v>1.8323210080670416</c:v>
                </c:pt>
                <c:pt idx="91">
                  <c:v>1.8135495891965121</c:v>
                </c:pt>
                <c:pt idx="92">
                  <c:v>1.7947781703259835</c:v>
                </c:pt>
                <c:pt idx="93">
                  <c:v>1.7760067514554541</c:v>
                </c:pt>
                <c:pt idx="94">
                  <c:v>1.7572353325849255</c:v>
                </c:pt>
                <c:pt idx="95">
                  <c:v>1.738463913714396</c:v>
                </c:pt>
                <c:pt idx="96">
                  <c:v>1.7196924948438674</c:v>
                </c:pt>
                <c:pt idx="97">
                  <c:v>1.700921075973338</c:v>
                </c:pt>
                <c:pt idx="98">
                  <c:v>1.6821496571028094</c:v>
                </c:pt>
                <c:pt idx="99">
                  <c:v>1.6633782382322799</c:v>
                </c:pt>
                <c:pt idx="100">
                  <c:v>1.6446068193617513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757080"/>
        <c:axId val="254677840"/>
      </c:scatterChart>
      <c:valAx>
        <c:axId val="25475708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54677840"/>
        <c:crosses val="autoZero"/>
        <c:crossBetween val="midCat"/>
      </c:valAx>
      <c:valAx>
        <c:axId val="2546778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547570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'12610_Geeraerd_Tail'!$A$2:$A$18</c:f>
              <c:numCache>
                <c:formatCode>0.00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</c:numCache>
            </c:numRef>
          </c:xVal>
          <c:yVal>
            <c:numRef>
              <c:f>'12610_Geeraerd_Tail'!$B$2:$B$18</c:f>
              <c:numCache>
                <c:formatCode>0.00</c:formatCode>
                <c:ptCount val="17"/>
                <c:pt idx="0">
                  <c:v>8.3160000000000007</c:v>
                </c:pt>
                <c:pt idx="1">
                  <c:v>3.3908999999999998</c:v>
                </c:pt>
                <c:pt idx="2">
                  <c:v>2.415</c:v>
                </c:pt>
                <c:pt idx="3">
                  <c:v>2.6627999999999998</c:v>
                </c:pt>
                <c:pt idx="4">
                  <c:v>2.415</c:v>
                </c:pt>
                <c:pt idx="5">
                  <c:v>2.1461000000000001</c:v>
                </c:pt>
                <c:pt idx="6">
                  <c:v>8.1553000000000004</c:v>
                </c:pt>
                <c:pt idx="7">
                  <c:v>3.3010000000000002</c:v>
                </c:pt>
                <c:pt idx="8">
                  <c:v>3.5798000000000001</c:v>
                </c:pt>
                <c:pt idx="9">
                  <c:v>3.2404999999999999</c:v>
                </c:pt>
                <c:pt idx="10">
                  <c:v>2.6021000000000001</c:v>
                </c:pt>
                <c:pt idx="11">
                  <c:v>8.1959</c:v>
                </c:pt>
                <c:pt idx="12">
                  <c:v>5.2041000000000004</c:v>
                </c:pt>
                <c:pt idx="13">
                  <c:v>2.3010000000000002</c:v>
                </c:pt>
                <c:pt idx="14">
                  <c:v>2.415</c:v>
                </c:pt>
                <c:pt idx="15">
                  <c:v>3.4378000000000002</c:v>
                </c:pt>
                <c:pt idx="16">
                  <c:v>2.5314999999999999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'12610_Geeraerd_Tail'!$A$22:$A$122</c:f>
              <c:numCache>
                <c:formatCode>0.000</c:formatCode>
                <c:ptCount val="101"/>
                <c:pt idx="0">
                  <c:v>0</c:v>
                </c:pt>
                <c:pt idx="1">
                  <c:v>0.06</c:v>
                </c:pt>
                <c:pt idx="2">
                  <c:v>0.12</c:v>
                </c:pt>
                <c:pt idx="3">
                  <c:v>0.18</c:v>
                </c:pt>
                <c:pt idx="4">
                  <c:v>0.23369999999999999</c:v>
                </c:pt>
                <c:pt idx="5">
                  <c:v>0.3</c:v>
                </c:pt>
                <c:pt idx="6">
                  <c:v>0.36</c:v>
                </c:pt>
                <c:pt idx="7">
                  <c:v>0.42</c:v>
                </c:pt>
                <c:pt idx="8">
                  <c:v>0.48</c:v>
                </c:pt>
                <c:pt idx="9">
                  <c:v>0.54</c:v>
                </c:pt>
                <c:pt idx="10">
                  <c:v>0.60000000000000009</c:v>
                </c:pt>
                <c:pt idx="11">
                  <c:v>0.66000000000000014</c:v>
                </c:pt>
                <c:pt idx="12">
                  <c:v>0.7200000000000002</c:v>
                </c:pt>
                <c:pt idx="13">
                  <c:v>0.78000000000000025</c:v>
                </c:pt>
                <c:pt idx="14">
                  <c:v>0.8400000000000003</c:v>
                </c:pt>
                <c:pt idx="15">
                  <c:v>0.90000000000000036</c:v>
                </c:pt>
                <c:pt idx="16">
                  <c:v>0.96000000000000041</c:v>
                </c:pt>
                <c:pt idx="17">
                  <c:v>1.0200000000000005</c:v>
                </c:pt>
                <c:pt idx="18">
                  <c:v>1.0800000000000005</c:v>
                </c:pt>
                <c:pt idx="19">
                  <c:v>1.1400000000000006</c:v>
                </c:pt>
                <c:pt idx="20">
                  <c:v>1.2000000000000006</c:v>
                </c:pt>
                <c:pt idx="21">
                  <c:v>1.2600000000000007</c:v>
                </c:pt>
                <c:pt idx="22">
                  <c:v>1.3200000000000007</c:v>
                </c:pt>
                <c:pt idx="23">
                  <c:v>1.3800000000000008</c:v>
                </c:pt>
                <c:pt idx="24">
                  <c:v>1.4400000000000008</c:v>
                </c:pt>
                <c:pt idx="25">
                  <c:v>1.5000000000000009</c:v>
                </c:pt>
                <c:pt idx="26">
                  <c:v>1.5600000000000009</c:v>
                </c:pt>
                <c:pt idx="27">
                  <c:v>1.620000000000001</c:v>
                </c:pt>
                <c:pt idx="28">
                  <c:v>1.680000000000001</c:v>
                </c:pt>
                <c:pt idx="29">
                  <c:v>1.7400000000000011</c:v>
                </c:pt>
                <c:pt idx="30">
                  <c:v>1.8000000000000012</c:v>
                </c:pt>
                <c:pt idx="31">
                  <c:v>1.8600000000000012</c:v>
                </c:pt>
                <c:pt idx="32">
                  <c:v>1.9200000000000013</c:v>
                </c:pt>
                <c:pt idx="33">
                  <c:v>1.9800000000000013</c:v>
                </c:pt>
                <c:pt idx="34">
                  <c:v>2.0400000000000014</c:v>
                </c:pt>
                <c:pt idx="35">
                  <c:v>2.1000000000000014</c:v>
                </c:pt>
                <c:pt idx="36">
                  <c:v>2.1600000000000015</c:v>
                </c:pt>
                <c:pt idx="37">
                  <c:v>2.2200000000000015</c:v>
                </c:pt>
                <c:pt idx="38">
                  <c:v>2.2800000000000016</c:v>
                </c:pt>
                <c:pt idx="39">
                  <c:v>2.3400000000000016</c:v>
                </c:pt>
                <c:pt idx="40">
                  <c:v>2.4000000000000017</c:v>
                </c:pt>
                <c:pt idx="41">
                  <c:v>2.4600000000000017</c:v>
                </c:pt>
                <c:pt idx="42">
                  <c:v>2.5200000000000018</c:v>
                </c:pt>
                <c:pt idx="43">
                  <c:v>2.5800000000000018</c:v>
                </c:pt>
                <c:pt idx="44">
                  <c:v>2.6400000000000019</c:v>
                </c:pt>
                <c:pt idx="45">
                  <c:v>2.700000000000002</c:v>
                </c:pt>
                <c:pt idx="46">
                  <c:v>2.760000000000002</c:v>
                </c:pt>
                <c:pt idx="47">
                  <c:v>2.8200000000000021</c:v>
                </c:pt>
                <c:pt idx="48">
                  <c:v>2.8800000000000021</c:v>
                </c:pt>
                <c:pt idx="49">
                  <c:v>2.9400000000000022</c:v>
                </c:pt>
                <c:pt idx="50">
                  <c:v>3.0000000000000022</c:v>
                </c:pt>
                <c:pt idx="51">
                  <c:v>3.0600000000000023</c:v>
                </c:pt>
                <c:pt idx="52">
                  <c:v>3.1200000000000023</c:v>
                </c:pt>
                <c:pt idx="53">
                  <c:v>3.1800000000000024</c:v>
                </c:pt>
                <c:pt idx="54">
                  <c:v>3.2400000000000024</c:v>
                </c:pt>
                <c:pt idx="55">
                  <c:v>3.3000000000000025</c:v>
                </c:pt>
                <c:pt idx="56">
                  <c:v>3.3600000000000025</c:v>
                </c:pt>
                <c:pt idx="57">
                  <c:v>3.4200000000000026</c:v>
                </c:pt>
                <c:pt idx="58">
                  <c:v>3.4800000000000026</c:v>
                </c:pt>
                <c:pt idx="59">
                  <c:v>3.5400000000000027</c:v>
                </c:pt>
                <c:pt idx="60">
                  <c:v>3.6000000000000028</c:v>
                </c:pt>
                <c:pt idx="61">
                  <c:v>3.6600000000000028</c:v>
                </c:pt>
                <c:pt idx="62">
                  <c:v>3.7200000000000029</c:v>
                </c:pt>
                <c:pt idx="63">
                  <c:v>3.7800000000000029</c:v>
                </c:pt>
                <c:pt idx="64">
                  <c:v>3.840000000000003</c:v>
                </c:pt>
                <c:pt idx="65">
                  <c:v>3.900000000000003</c:v>
                </c:pt>
                <c:pt idx="66">
                  <c:v>3.9600000000000031</c:v>
                </c:pt>
                <c:pt idx="67">
                  <c:v>4.0200000000000031</c:v>
                </c:pt>
                <c:pt idx="68">
                  <c:v>4.0800000000000027</c:v>
                </c:pt>
                <c:pt idx="69">
                  <c:v>4.1400000000000023</c:v>
                </c:pt>
                <c:pt idx="70">
                  <c:v>4.200000000000002</c:v>
                </c:pt>
                <c:pt idx="71">
                  <c:v>4.2600000000000016</c:v>
                </c:pt>
                <c:pt idx="72">
                  <c:v>4.3200000000000012</c:v>
                </c:pt>
                <c:pt idx="73">
                  <c:v>4.3800000000000008</c:v>
                </c:pt>
                <c:pt idx="74">
                  <c:v>4.4400000000000004</c:v>
                </c:pt>
                <c:pt idx="75">
                  <c:v>4.5</c:v>
                </c:pt>
                <c:pt idx="76">
                  <c:v>4.5599999999999996</c:v>
                </c:pt>
                <c:pt idx="77">
                  <c:v>4.6199999999999992</c:v>
                </c:pt>
                <c:pt idx="78">
                  <c:v>4.6799999999999988</c:v>
                </c:pt>
                <c:pt idx="79">
                  <c:v>4.7399999999999984</c:v>
                </c:pt>
                <c:pt idx="80">
                  <c:v>4.799999999999998</c:v>
                </c:pt>
                <c:pt idx="81">
                  <c:v>4.8599999999999977</c:v>
                </c:pt>
                <c:pt idx="82">
                  <c:v>4.9199999999999973</c:v>
                </c:pt>
                <c:pt idx="83">
                  <c:v>4.9799999999999969</c:v>
                </c:pt>
                <c:pt idx="84">
                  <c:v>5.0399999999999965</c:v>
                </c:pt>
                <c:pt idx="85">
                  <c:v>5.0999999999999961</c:v>
                </c:pt>
                <c:pt idx="86">
                  <c:v>5.1599999999999957</c:v>
                </c:pt>
                <c:pt idx="87">
                  <c:v>5.2199999999999953</c:v>
                </c:pt>
                <c:pt idx="88">
                  <c:v>5.2799999999999949</c:v>
                </c:pt>
                <c:pt idx="89">
                  <c:v>5.3399999999999945</c:v>
                </c:pt>
                <c:pt idx="90">
                  <c:v>5.3999999999999941</c:v>
                </c:pt>
                <c:pt idx="91">
                  <c:v>5.4599999999999937</c:v>
                </c:pt>
                <c:pt idx="92">
                  <c:v>5.5199999999999934</c:v>
                </c:pt>
                <c:pt idx="93">
                  <c:v>5.579999999999993</c:v>
                </c:pt>
                <c:pt idx="94">
                  <c:v>5.6399999999999926</c:v>
                </c:pt>
                <c:pt idx="95">
                  <c:v>5.6999999999999922</c:v>
                </c:pt>
                <c:pt idx="96">
                  <c:v>5.7599999999999918</c:v>
                </c:pt>
                <c:pt idx="97">
                  <c:v>5.8199999999999914</c:v>
                </c:pt>
                <c:pt idx="98">
                  <c:v>5.879999999999991</c:v>
                </c:pt>
                <c:pt idx="99">
                  <c:v>5.9399999999999906</c:v>
                </c:pt>
                <c:pt idx="100">
                  <c:v>5.9999999999999902</c:v>
                </c:pt>
              </c:numCache>
            </c:numRef>
          </c:xVal>
          <c:yVal>
            <c:numRef>
              <c:f>'12610_Geeraerd_Tail'!$C$22:$C$122</c:f>
              <c:numCache>
                <c:formatCode>0.000</c:formatCode>
                <c:ptCount val="101"/>
                <c:pt idx="0">
                  <c:v>8.2223451931599332</c:v>
                </c:pt>
                <c:pt idx="1">
                  <c:v>7.9654644100198828</c:v>
                </c:pt>
                <c:pt idx="2">
                  <c:v>7.7085844838256685</c:v>
                </c:pt>
                <c:pt idx="3">
                  <c:v>7.4517061058456129</c:v>
                </c:pt>
                <c:pt idx="4">
                  <c:v>7.221802273853184</c:v>
                </c:pt>
                <c:pt idx="5">
                  <c:v>6.9379599973327757</c:v>
                </c:pt>
                <c:pt idx="6">
                  <c:v>6.6810985988743088</c:v>
                </c:pt>
                <c:pt idx="7">
                  <c:v>6.4242536922117237</c:v>
                </c:pt>
                <c:pt idx="8">
                  <c:v>6.1674385754645282</c:v>
                </c:pt>
                <c:pt idx="9">
                  <c:v>5.9106772616131309</c:v>
                </c:pt>
                <c:pt idx="10">
                  <c:v>5.6540130937254887</c:v>
                </c:pt>
                <c:pt idx="11">
                  <c:v>5.3975242461205379</c:v>
                </c:pt>
                <c:pt idx="12">
                  <c:v>5.1413515226137907</c:v>
                </c:pt>
                <c:pt idx="13">
                  <c:v>4.8857479071083674</c:v>
                </c:pt>
                <c:pt idx="14">
                  <c:v>4.6311659218605534</c:v>
                </c:pt>
                <c:pt idx="15">
                  <c:v>4.378408563852819</c:v>
                </c:pt>
                <c:pt idx="16">
                  <c:v>4.1288804733583051</c:v>
                </c:pt>
                <c:pt idx="17">
                  <c:v>3.8849768157881681</c:v>
                </c:pt>
                <c:pt idx="18">
                  <c:v>3.6506021348767481</c:v>
                </c:pt>
                <c:pt idx="19">
                  <c:v>3.4316429126352483</c:v>
                </c:pt>
                <c:pt idx="20">
                  <c:v>3.2358620583291446</c:v>
                </c:pt>
                <c:pt idx="21">
                  <c:v>3.0713892095839697</c:v>
                </c:pt>
                <c:pt idx="22">
                  <c:v>2.9436424635150291</c:v>
                </c:pt>
                <c:pt idx="23">
                  <c:v>2.8525094064601464</c:v>
                </c:pt>
                <c:pt idx="24">
                  <c:v>2.7924114566830909</c:v>
                </c:pt>
                <c:pt idx="25">
                  <c:v>2.7551848365197427</c:v>
                </c:pt>
                <c:pt idx="26">
                  <c:v>2.7331198427415213</c:v>
                </c:pt>
                <c:pt idx="27">
                  <c:v>2.7204070174949284</c:v>
                </c:pt>
                <c:pt idx="28">
                  <c:v>2.7132071064315482</c:v>
                </c:pt>
                <c:pt idx="29">
                  <c:v>2.7091700279619477</c:v>
                </c:pt>
                <c:pt idx="30">
                  <c:v>2.7069192619657363</c:v>
                </c:pt>
                <c:pt idx="31">
                  <c:v>2.7056684280864087</c:v>
                </c:pt>
                <c:pt idx="32">
                  <c:v>2.7049745386820971</c:v>
                </c:pt>
                <c:pt idx="33">
                  <c:v>2.7045899932473696</c:v>
                </c:pt>
                <c:pt idx="34">
                  <c:v>2.7043770006089991</c:v>
                </c:pt>
                <c:pt idx="35">
                  <c:v>2.7042590641143498</c:v>
                </c:pt>
                <c:pt idx="36">
                  <c:v>2.7041937724130771</c:v>
                </c:pt>
                <c:pt idx="37">
                  <c:v>2.7041576291917471</c:v>
                </c:pt>
                <c:pt idx="38">
                  <c:v>2.7041376226010723</c:v>
                </c:pt>
                <c:pt idx="39">
                  <c:v>2.7041265485433814</c:v>
                </c:pt>
                <c:pt idx="40">
                  <c:v>2.7041204189235737</c:v>
                </c:pt>
                <c:pt idx="41">
                  <c:v>2.7041170261376797</c:v>
                </c:pt>
                <c:pt idx="42">
                  <c:v>2.7041151482170034</c:v>
                </c:pt>
                <c:pt idx="43">
                  <c:v>2.7041141087831506</c:v>
                </c:pt>
                <c:pt idx="44">
                  <c:v>2.7041135334547426</c:v>
                </c:pt>
                <c:pt idx="45">
                  <c:v>2.7041132150097531</c:v>
                </c:pt>
                <c:pt idx="46">
                  <c:v>2.704113038750136</c:v>
                </c:pt>
                <c:pt idx="47">
                  <c:v>2.7041129411902882</c:v>
                </c:pt>
                <c:pt idx="48">
                  <c:v>2.7041128871908371</c:v>
                </c:pt>
                <c:pt idx="49">
                  <c:v>2.704112857302102</c:v>
                </c:pt>
                <c:pt idx="50">
                  <c:v>2.7041128407586656</c:v>
                </c:pt>
                <c:pt idx="51">
                  <c:v>2.7041128316018623</c:v>
                </c:pt>
                <c:pt idx="52">
                  <c:v>2.7041128265335654</c:v>
                </c:pt>
                <c:pt idx="53">
                  <c:v>2.7041128237282597</c:v>
                </c:pt>
                <c:pt idx="54">
                  <c:v>2.7041128221755213</c:v>
                </c:pt>
                <c:pt idx="55">
                  <c:v>2.7041128213160794</c:v>
                </c:pt>
                <c:pt idx="56">
                  <c:v>2.7041128208403777</c:v>
                </c:pt>
                <c:pt idx="57">
                  <c:v>2.7041128205770764</c:v>
                </c:pt>
                <c:pt idx="58">
                  <c:v>2.7041128204313392</c:v>
                </c:pt>
                <c:pt idx="59">
                  <c:v>2.7041128203506735</c:v>
                </c:pt>
                <c:pt idx="60">
                  <c:v>2.7041128203060247</c:v>
                </c:pt>
                <c:pt idx="61">
                  <c:v>2.7041128202813116</c:v>
                </c:pt>
                <c:pt idx="62">
                  <c:v>2.7041128202676332</c:v>
                </c:pt>
                <c:pt idx="63">
                  <c:v>2.7041128202600619</c:v>
                </c:pt>
                <c:pt idx="64">
                  <c:v>2.7041128202558715</c:v>
                </c:pt>
                <c:pt idx="65">
                  <c:v>2.7041128202535516</c:v>
                </c:pt>
                <c:pt idx="66">
                  <c:v>2.7041128202522677</c:v>
                </c:pt>
                <c:pt idx="67">
                  <c:v>2.7041128202515572</c:v>
                </c:pt>
                <c:pt idx="68">
                  <c:v>2.7041128202511642</c:v>
                </c:pt>
                <c:pt idx="69">
                  <c:v>2.7041128202509461</c:v>
                </c:pt>
                <c:pt idx="70">
                  <c:v>2.7041128202508258</c:v>
                </c:pt>
                <c:pt idx="71">
                  <c:v>2.7041128202507592</c:v>
                </c:pt>
                <c:pt idx="72">
                  <c:v>2.7041128202507223</c:v>
                </c:pt>
                <c:pt idx="73">
                  <c:v>2.7041128202507019</c:v>
                </c:pt>
                <c:pt idx="74">
                  <c:v>2.7041128202506903</c:v>
                </c:pt>
                <c:pt idx="75">
                  <c:v>2.7041128202506841</c:v>
                </c:pt>
                <c:pt idx="76">
                  <c:v>2.7041128202506806</c:v>
                </c:pt>
                <c:pt idx="77">
                  <c:v>2.7041128202506788</c:v>
                </c:pt>
                <c:pt idx="78">
                  <c:v>2.7041128202506779</c:v>
                </c:pt>
                <c:pt idx="79">
                  <c:v>2.704112820250677</c:v>
                </c:pt>
                <c:pt idx="80">
                  <c:v>2.704112820250677</c:v>
                </c:pt>
                <c:pt idx="81">
                  <c:v>2.7041128202506766</c:v>
                </c:pt>
                <c:pt idx="82">
                  <c:v>2.7041128202506766</c:v>
                </c:pt>
                <c:pt idx="83">
                  <c:v>2.7041128202506766</c:v>
                </c:pt>
                <c:pt idx="84">
                  <c:v>2.7041128202506766</c:v>
                </c:pt>
                <c:pt idx="85">
                  <c:v>2.7041128202506766</c:v>
                </c:pt>
                <c:pt idx="86">
                  <c:v>2.7041128202506766</c:v>
                </c:pt>
                <c:pt idx="87">
                  <c:v>2.7041128202506766</c:v>
                </c:pt>
                <c:pt idx="88">
                  <c:v>2.7041128202506766</c:v>
                </c:pt>
                <c:pt idx="89">
                  <c:v>2.7041128202506766</c:v>
                </c:pt>
                <c:pt idx="90">
                  <c:v>2.7041128202506766</c:v>
                </c:pt>
                <c:pt idx="91">
                  <c:v>2.7041128202506766</c:v>
                </c:pt>
                <c:pt idx="92">
                  <c:v>2.7041128202506766</c:v>
                </c:pt>
                <c:pt idx="93">
                  <c:v>2.7041128202506766</c:v>
                </c:pt>
                <c:pt idx="94">
                  <c:v>2.7041128202506766</c:v>
                </c:pt>
                <c:pt idx="95">
                  <c:v>2.7041128202506766</c:v>
                </c:pt>
                <c:pt idx="96">
                  <c:v>2.7041128202506766</c:v>
                </c:pt>
                <c:pt idx="97">
                  <c:v>2.7041128202506766</c:v>
                </c:pt>
                <c:pt idx="98">
                  <c:v>2.7041128202506766</c:v>
                </c:pt>
                <c:pt idx="99">
                  <c:v>2.7041128202506766</c:v>
                </c:pt>
                <c:pt idx="100">
                  <c:v>2.7041128202506766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665512"/>
        <c:axId val="254656736"/>
      </c:scatterChart>
      <c:valAx>
        <c:axId val="2546655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54656736"/>
        <c:crosses val="autoZero"/>
        <c:crossBetween val="midCat"/>
      </c:valAx>
      <c:valAx>
        <c:axId val="2546567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546655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'12628_Biphasic'!$A$2:$A$17</c:f>
              <c:numCache>
                <c:formatCode>0.00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1E-3</c:v>
                </c:pt>
                <c:pt idx="5">
                  <c:v>1.0009999999999999</c:v>
                </c:pt>
                <c:pt idx="6">
                  <c:v>2.0009999999999999</c:v>
                </c:pt>
                <c:pt idx="7">
                  <c:v>3.0009999999999999</c:v>
                </c:pt>
                <c:pt idx="8">
                  <c:v>5.0010000000000003</c:v>
                </c:pt>
                <c:pt idx="9">
                  <c:v>1.5E-3</c:v>
                </c:pt>
                <c:pt idx="10">
                  <c:v>1.0014999999999998</c:v>
                </c:pt>
                <c:pt idx="11">
                  <c:v>2.0015000000000001</c:v>
                </c:pt>
                <c:pt idx="12">
                  <c:v>3.0015000000000001</c:v>
                </c:pt>
                <c:pt idx="13">
                  <c:v>4.0015000000000001</c:v>
                </c:pt>
                <c:pt idx="14">
                  <c:v>5.0015000000000001</c:v>
                </c:pt>
                <c:pt idx="15">
                  <c:v>6.0015000000000001</c:v>
                </c:pt>
              </c:numCache>
            </c:numRef>
          </c:xVal>
          <c:yVal>
            <c:numRef>
              <c:f>'12628_Biphasic'!$B$2:$B$17</c:f>
              <c:numCache>
                <c:formatCode>0.00</c:formatCode>
                <c:ptCount val="16"/>
                <c:pt idx="0">
                  <c:v>8.1138999999999992</c:v>
                </c:pt>
                <c:pt idx="1">
                  <c:v>3.5051000000000001</c:v>
                </c:pt>
                <c:pt idx="2">
                  <c:v>1.7782</c:v>
                </c:pt>
                <c:pt idx="3">
                  <c:v>2.415</c:v>
                </c:pt>
                <c:pt idx="4">
                  <c:v>8.1366999999999994</c:v>
                </c:pt>
                <c:pt idx="5">
                  <c:v>4.6294000000000004</c:v>
                </c:pt>
                <c:pt idx="6">
                  <c:v>3.7966000000000002</c:v>
                </c:pt>
                <c:pt idx="7">
                  <c:v>3.8287</c:v>
                </c:pt>
                <c:pt idx="8">
                  <c:v>2.415</c:v>
                </c:pt>
                <c:pt idx="9">
                  <c:v>8.1672999999999991</c:v>
                </c:pt>
                <c:pt idx="10">
                  <c:v>5.2041000000000004</c:v>
                </c:pt>
                <c:pt idx="11">
                  <c:v>3.5051000000000001</c:v>
                </c:pt>
                <c:pt idx="12">
                  <c:v>3.4942000000000002</c:v>
                </c:pt>
                <c:pt idx="13">
                  <c:v>3.8656999999999999</c:v>
                </c:pt>
                <c:pt idx="14">
                  <c:v>3.7372000000000001</c:v>
                </c:pt>
                <c:pt idx="15">
                  <c:v>2.8195000000000001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'12628_Biphasic'!$A$21:$A$121</c:f>
              <c:numCache>
                <c:formatCode>0.000</c:formatCode>
                <c:ptCount val="101"/>
                <c:pt idx="0">
                  <c:v>0</c:v>
                </c:pt>
                <c:pt idx="1">
                  <c:v>6.0014999999999999E-2</c:v>
                </c:pt>
                <c:pt idx="2">
                  <c:v>0.12003</c:v>
                </c:pt>
                <c:pt idx="3">
                  <c:v>0.18004500000000001</c:v>
                </c:pt>
                <c:pt idx="4">
                  <c:v>0.24006</c:v>
                </c:pt>
                <c:pt idx="5">
                  <c:v>0.30007499999999998</c:v>
                </c:pt>
                <c:pt idx="6">
                  <c:v>0.36008999999999997</c:v>
                </c:pt>
                <c:pt idx="7">
                  <c:v>0.42010499999999995</c:v>
                </c:pt>
                <c:pt idx="8">
                  <c:v>0.48011999999999994</c:v>
                </c:pt>
                <c:pt idx="9">
                  <c:v>0.53076000000000001</c:v>
                </c:pt>
                <c:pt idx="10">
                  <c:v>0.60014999999999996</c:v>
                </c:pt>
                <c:pt idx="11">
                  <c:v>0.660165</c:v>
                </c:pt>
                <c:pt idx="12">
                  <c:v>0.72018000000000004</c:v>
                </c:pt>
                <c:pt idx="13">
                  <c:v>0.78019500000000008</c:v>
                </c:pt>
                <c:pt idx="14">
                  <c:v>0.84021000000000012</c:v>
                </c:pt>
                <c:pt idx="15">
                  <c:v>0.90022500000000016</c:v>
                </c:pt>
                <c:pt idx="16">
                  <c:v>0.9602400000000002</c:v>
                </c:pt>
                <c:pt idx="17">
                  <c:v>1.0202550000000001</c:v>
                </c:pt>
                <c:pt idx="18">
                  <c:v>1.0802700000000001</c:v>
                </c:pt>
                <c:pt idx="19">
                  <c:v>1.140285</c:v>
                </c:pt>
                <c:pt idx="20">
                  <c:v>1.2002999999999999</c:v>
                </c:pt>
                <c:pt idx="21">
                  <c:v>1.2603149999999999</c:v>
                </c:pt>
                <c:pt idx="22">
                  <c:v>1.3203299999999998</c:v>
                </c:pt>
                <c:pt idx="23">
                  <c:v>1.3803449999999997</c:v>
                </c:pt>
                <c:pt idx="24">
                  <c:v>1.4403599999999996</c:v>
                </c:pt>
                <c:pt idx="25">
                  <c:v>1.5003749999999996</c:v>
                </c:pt>
                <c:pt idx="26">
                  <c:v>1.5603899999999995</c:v>
                </c:pt>
                <c:pt idx="27">
                  <c:v>1.6204049999999994</c:v>
                </c:pt>
                <c:pt idx="28">
                  <c:v>1.6804199999999994</c:v>
                </c:pt>
                <c:pt idx="29">
                  <c:v>1.7404349999999993</c:v>
                </c:pt>
                <c:pt idx="30">
                  <c:v>1.8004499999999992</c:v>
                </c:pt>
                <c:pt idx="31">
                  <c:v>1.8604649999999991</c:v>
                </c:pt>
                <c:pt idx="32">
                  <c:v>1.9204799999999991</c:v>
                </c:pt>
                <c:pt idx="33">
                  <c:v>1.980494999999999</c:v>
                </c:pt>
                <c:pt idx="34">
                  <c:v>2.0405099999999989</c:v>
                </c:pt>
                <c:pt idx="35">
                  <c:v>2.1005249999999989</c:v>
                </c:pt>
                <c:pt idx="36">
                  <c:v>2.1605399999999988</c:v>
                </c:pt>
                <c:pt idx="37">
                  <c:v>2.2205549999999987</c:v>
                </c:pt>
                <c:pt idx="38">
                  <c:v>2.2805699999999987</c:v>
                </c:pt>
                <c:pt idx="39">
                  <c:v>2.3405849999999986</c:v>
                </c:pt>
                <c:pt idx="40">
                  <c:v>2.4005999999999985</c:v>
                </c:pt>
                <c:pt idx="41">
                  <c:v>2.4606149999999984</c:v>
                </c:pt>
                <c:pt idx="42">
                  <c:v>2.5206299999999984</c:v>
                </c:pt>
                <c:pt idx="43">
                  <c:v>2.5806449999999983</c:v>
                </c:pt>
                <c:pt idx="44">
                  <c:v>2.6406599999999982</c:v>
                </c:pt>
                <c:pt idx="45">
                  <c:v>2.7006749999999982</c:v>
                </c:pt>
                <c:pt idx="46">
                  <c:v>2.7606899999999981</c:v>
                </c:pt>
                <c:pt idx="47">
                  <c:v>2.820704999999998</c:v>
                </c:pt>
                <c:pt idx="48">
                  <c:v>2.8807199999999979</c:v>
                </c:pt>
                <c:pt idx="49">
                  <c:v>2.9407349999999979</c:v>
                </c:pt>
                <c:pt idx="50">
                  <c:v>3.0007499999999978</c:v>
                </c:pt>
                <c:pt idx="51">
                  <c:v>3.0607649999999977</c:v>
                </c:pt>
                <c:pt idx="52">
                  <c:v>3.1207799999999977</c:v>
                </c:pt>
                <c:pt idx="53">
                  <c:v>3.1807949999999976</c:v>
                </c:pt>
                <c:pt idx="54">
                  <c:v>3.2408099999999975</c:v>
                </c:pt>
                <c:pt idx="55">
                  <c:v>3.3008249999999975</c:v>
                </c:pt>
                <c:pt idx="56">
                  <c:v>3.3608399999999974</c:v>
                </c:pt>
                <c:pt idx="57">
                  <c:v>3.4208549999999973</c:v>
                </c:pt>
                <c:pt idx="58">
                  <c:v>3.4808699999999972</c:v>
                </c:pt>
                <c:pt idx="59">
                  <c:v>3.5408849999999972</c:v>
                </c:pt>
                <c:pt idx="60">
                  <c:v>3.6008999999999971</c:v>
                </c:pt>
                <c:pt idx="61">
                  <c:v>3.660914999999997</c:v>
                </c:pt>
                <c:pt idx="62">
                  <c:v>3.720929999999997</c:v>
                </c:pt>
                <c:pt idx="63">
                  <c:v>3.7809449999999969</c:v>
                </c:pt>
                <c:pt idx="64">
                  <c:v>3.8409599999999968</c:v>
                </c:pt>
                <c:pt idx="65">
                  <c:v>3.9009749999999968</c:v>
                </c:pt>
                <c:pt idx="66">
                  <c:v>3.9609899999999967</c:v>
                </c:pt>
                <c:pt idx="67">
                  <c:v>4.0210049999999971</c:v>
                </c:pt>
                <c:pt idx="68">
                  <c:v>4.081019999999997</c:v>
                </c:pt>
                <c:pt idx="69">
                  <c:v>4.1410349999999969</c:v>
                </c:pt>
                <c:pt idx="70">
                  <c:v>4.2010499999999968</c:v>
                </c:pt>
                <c:pt idx="71">
                  <c:v>4.2610649999999968</c:v>
                </c:pt>
                <c:pt idx="72">
                  <c:v>4.3210799999999967</c:v>
                </c:pt>
                <c:pt idx="73">
                  <c:v>4.3810949999999966</c:v>
                </c:pt>
                <c:pt idx="74">
                  <c:v>4.4411099999999966</c:v>
                </c:pt>
                <c:pt idx="75">
                  <c:v>4.5011249999999965</c:v>
                </c:pt>
                <c:pt idx="76">
                  <c:v>4.5611399999999964</c:v>
                </c:pt>
                <c:pt idx="77">
                  <c:v>4.6211549999999963</c:v>
                </c:pt>
                <c:pt idx="78">
                  <c:v>4.6811699999999963</c:v>
                </c:pt>
                <c:pt idx="79">
                  <c:v>4.7411849999999962</c:v>
                </c:pt>
                <c:pt idx="80">
                  <c:v>4.8011999999999961</c:v>
                </c:pt>
                <c:pt idx="81">
                  <c:v>4.8612149999999961</c:v>
                </c:pt>
                <c:pt idx="82">
                  <c:v>4.921229999999996</c:v>
                </c:pt>
                <c:pt idx="83">
                  <c:v>4.9812449999999959</c:v>
                </c:pt>
                <c:pt idx="84">
                  <c:v>5.0412599999999959</c:v>
                </c:pt>
                <c:pt idx="85">
                  <c:v>5.1012749999999958</c:v>
                </c:pt>
                <c:pt idx="86">
                  <c:v>5.1612899999999957</c:v>
                </c:pt>
                <c:pt idx="87">
                  <c:v>5.2213049999999956</c:v>
                </c:pt>
                <c:pt idx="88">
                  <c:v>5.2813199999999956</c:v>
                </c:pt>
                <c:pt idx="89">
                  <c:v>5.3413349999999955</c:v>
                </c:pt>
                <c:pt idx="90">
                  <c:v>5.4013499999999954</c:v>
                </c:pt>
                <c:pt idx="91">
                  <c:v>5.4613649999999954</c:v>
                </c:pt>
                <c:pt idx="92">
                  <c:v>5.5213799999999953</c:v>
                </c:pt>
                <c:pt idx="93">
                  <c:v>5.5813949999999952</c:v>
                </c:pt>
                <c:pt idx="94">
                  <c:v>5.6414099999999952</c:v>
                </c:pt>
                <c:pt idx="95">
                  <c:v>5.7014249999999951</c:v>
                </c:pt>
                <c:pt idx="96">
                  <c:v>5.761439999999995</c:v>
                </c:pt>
                <c:pt idx="97">
                  <c:v>5.8214549999999949</c:v>
                </c:pt>
                <c:pt idx="98">
                  <c:v>5.8814699999999949</c:v>
                </c:pt>
                <c:pt idx="99">
                  <c:v>5.9414849999999948</c:v>
                </c:pt>
                <c:pt idx="100">
                  <c:v>6.0014999999999947</c:v>
                </c:pt>
              </c:numCache>
            </c:numRef>
          </c:xVal>
          <c:yVal>
            <c:numRef>
              <c:f>'12628_Biphasic'!$C$21:$C$121</c:f>
              <c:numCache>
                <c:formatCode>0.000</c:formatCode>
                <c:ptCount val="101"/>
                <c:pt idx="0">
                  <c:v>8.1411785901334035</c:v>
                </c:pt>
                <c:pt idx="1">
                  <c:v>7.9148803180396854</c:v>
                </c:pt>
                <c:pt idx="2">
                  <c:v>7.6885912567934724</c:v>
                </c:pt>
                <c:pt idx="3">
                  <c:v>7.4623173215343721</c:v>
                </c:pt>
                <c:pt idx="4">
                  <c:v>7.2360682242230361</c:v>
                </c:pt>
                <c:pt idx="5">
                  <c:v>7.0098599076328503</c:v>
                </c:pt>
                <c:pt idx="6">
                  <c:v>6.7837185343896156</c:v>
                </c:pt>
                <c:pt idx="7">
                  <c:v>6.5576870156031823</c:v>
                </c:pt>
                <c:pt idx="8">
                  <c:v>6.3318356718144484</c:v>
                </c:pt>
                <c:pt idx="9">
                  <c:v>6.141487941193331</c:v>
                </c:pt>
                <c:pt idx="10">
                  <c:v>5.8812066034387218</c:v>
                </c:pt>
                <c:pt idx="11">
                  <c:v>5.6569223044864918</c:v>
                </c:pt>
                <c:pt idx="12">
                  <c:v>5.433920538359577</c:v>
                </c:pt>
                <c:pt idx="13">
                  <c:v>5.2129914208366355</c:v>
                </c:pt>
                <c:pt idx="14">
                  <c:v>4.9953782732063088</c:v>
                </c:pt>
                <c:pt idx="15">
                  <c:v>4.7829858635740692</c:v>
                </c:pt>
                <c:pt idx="16">
                  <c:v>4.5786095782580229</c:v>
                </c:pt>
                <c:pt idx="17">
                  <c:v>4.3860812309691006</c:v>
                </c:pt>
                <c:pt idx="18">
                  <c:v>4.2101173450737956</c:v>
                </c:pt>
                <c:pt idx="19">
                  <c:v>4.0556066484774549</c:v>
                </c:pt>
                <c:pt idx="20">
                  <c:v>3.9262999835454071</c:v>
                </c:pt>
                <c:pt idx="21">
                  <c:v>3.8234360804008762</c:v>
                </c:pt>
                <c:pt idx="22">
                  <c:v>3.7452206230776115</c:v>
                </c:pt>
                <c:pt idx="23">
                  <c:v>3.6875701724884928</c:v>
                </c:pt>
                <c:pt idx="24">
                  <c:v>3.645542808624584</c:v>
                </c:pt>
                <c:pt idx="25">
                  <c:v>3.6145555635826314</c:v>
                </c:pt>
                <c:pt idx="26">
                  <c:v>3.5909749440017951</c:v>
                </c:pt>
                <c:pt idx="27">
                  <c:v>3.5721909810670178</c:v>
                </c:pt>
                <c:pt idx="28">
                  <c:v>3.5564425682201204</c:v>
                </c:pt>
                <c:pt idx="29">
                  <c:v>3.5425871745068775</c:v>
                </c:pt>
                <c:pt idx="30">
                  <c:v>3.5299014865553096</c:v>
                </c:pt>
                <c:pt idx="31">
                  <c:v>3.5179344571246789</c:v>
                </c:pt>
                <c:pt idx="32">
                  <c:v>3.5064074198875375</c:v>
                </c:pt>
                <c:pt idx="33">
                  <c:v>3.4951491853467953</c:v>
                </c:pt>
                <c:pt idx="34">
                  <c:v>3.4840549536817029</c:v>
                </c:pt>
                <c:pt idx="35">
                  <c:v>3.4730607038065395</c:v>
                </c:pt>
                <c:pt idx="36">
                  <c:v>3.4621273764579881</c:v>
                </c:pt>
                <c:pt idx="37">
                  <c:v>3.4512311603468797</c:v>
                </c:pt>
                <c:pt idx="38">
                  <c:v>3.4403575466115663</c:v>
                </c:pt>
                <c:pt idx="39">
                  <c:v>3.4294976971945426</c:v>
                </c:pt>
                <c:pt idx="40">
                  <c:v>3.4186462293608244</c:v>
                </c:pt>
                <c:pt idx="41">
                  <c:v>3.4077998651621328</c:v>
                </c:pt>
                <c:pt idx="42">
                  <c:v>3.3969566085433485</c:v>
                </c:pt>
                <c:pt idx="43">
                  <c:v>3.3861152440869047</c:v>
                </c:pt>
                <c:pt idx="44">
                  <c:v>3.3752750317312188</c:v>
                </c:pt>
                <c:pt idx="45">
                  <c:v>3.3644355208632666</c:v>
                </c:pt>
                <c:pt idx="46">
                  <c:v>3.3535964371136435</c:v>
                </c:pt>
                <c:pt idx="47">
                  <c:v>3.3427576134251407</c:v>
                </c:pt>
                <c:pt idx="48">
                  <c:v>3.3319189480808147</c:v>
                </c:pt>
                <c:pt idx="49">
                  <c:v>3.3210803791478973</c:v>
                </c:pt>
                <c:pt idx="50">
                  <c:v>3.3102418689172026</c:v>
                </c:pt>
                <c:pt idx="51">
                  <c:v>3.2994033944286487</c:v>
                </c:pt>
                <c:pt idx="52">
                  <c:v>3.2885649417024796</c:v>
                </c:pt>
                <c:pt idx="53">
                  <c:v>3.2777265022268125</c:v>
                </c:pt>
                <c:pt idx="54">
                  <c:v>3.2668880708190029</c:v>
                </c:pt>
                <c:pt idx="55">
                  <c:v>3.2560496443234834</c:v>
                </c:pt>
                <c:pt idx="56">
                  <c:v>3.245211220818919</c:v>
                </c:pt>
                <c:pt idx="57">
                  <c:v>3.2343727991354632</c:v>
                </c:pt>
                <c:pt idx="58">
                  <c:v>3.2235343785608279</c:v>
                </c:pt>
                <c:pt idx="59">
                  <c:v>3.212695958661322</c:v>
                </c:pt>
                <c:pt idx="60">
                  <c:v>3.2018575391728845</c:v>
                </c:pt>
                <c:pt idx="61">
                  <c:v>3.191019119934734</c:v>
                </c:pt>
                <c:pt idx="62">
                  <c:v>3.1801807008489762</c:v>
                </c:pt>
                <c:pt idx="63">
                  <c:v>3.1693422818560055</c:v>
                </c:pt>
                <c:pt idx="64">
                  <c:v>3.1585038629195319</c:v>
                </c:pt>
                <c:pt idx="65">
                  <c:v>3.1476654440174565</c:v>
                </c:pt>
                <c:pt idx="66">
                  <c:v>3.1368270251363253</c:v>
                </c:pt>
                <c:pt idx="67">
                  <c:v>3.1259886062679465</c:v>
                </c:pt>
                <c:pt idx="68">
                  <c:v>3.1151501874073331</c:v>
                </c:pt>
                <c:pt idx="69">
                  <c:v>3.1043117685514465</c:v>
                </c:pt>
                <c:pt idx="70">
                  <c:v>3.0934733496984386</c:v>
                </c:pt>
                <c:pt idx="71">
                  <c:v>3.0826349308471839</c:v>
                </c:pt>
                <c:pt idx="72">
                  <c:v>3.0717965119969959</c:v>
                </c:pt>
                <c:pt idx="73">
                  <c:v>3.0609580931474571</c:v>
                </c:pt>
                <c:pt idx="74">
                  <c:v>3.0501196742983145</c:v>
                </c:pt>
                <c:pt idx="75">
                  <c:v>3.0392812554494126</c:v>
                </c:pt>
                <c:pt idx="76">
                  <c:v>3.0284428366006582</c:v>
                </c:pt>
                <c:pt idx="77">
                  <c:v>3.0176044177519925</c:v>
                </c:pt>
                <c:pt idx="78">
                  <c:v>3.006765998903381</c:v>
                </c:pt>
                <c:pt idx="79">
                  <c:v>2.9959275800548024</c:v>
                </c:pt>
                <c:pt idx="80">
                  <c:v>2.9850891612062442</c:v>
                </c:pt>
                <c:pt idx="81">
                  <c:v>2.9742507423576985</c:v>
                </c:pt>
                <c:pt idx="82">
                  <c:v>2.9634123235091598</c:v>
                </c:pt>
                <c:pt idx="83">
                  <c:v>2.9525739046606265</c:v>
                </c:pt>
                <c:pt idx="84">
                  <c:v>2.941735485812095</c:v>
                </c:pt>
                <c:pt idx="85">
                  <c:v>2.9308970669635661</c:v>
                </c:pt>
                <c:pt idx="86">
                  <c:v>2.9200586481150372</c:v>
                </c:pt>
                <c:pt idx="87">
                  <c:v>2.9092202292665101</c:v>
                </c:pt>
                <c:pt idx="88">
                  <c:v>2.8983818104179822</c:v>
                </c:pt>
                <c:pt idx="89">
                  <c:v>2.8875433915694551</c:v>
                </c:pt>
                <c:pt idx="90">
                  <c:v>2.8767049727209288</c:v>
                </c:pt>
                <c:pt idx="91">
                  <c:v>2.8658665538724017</c:v>
                </c:pt>
                <c:pt idx="92">
                  <c:v>2.8550281350238746</c:v>
                </c:pt>
                <c:pt idx="93">
                  <c:v>2.8441897161753475</c:v>
                </c:pt>
                <c:pt idx="94">
                  <c:v>2.8333512973268213</c:v>
                </c:pt>
                <c:pt idx="95">
                  <c:v>2.8225128784782942</c:v>
                </c:pt>
                <c:pt idx="96">
                  <c:v>2.811674459629768</c:v>
                </c:pt>
                <c:pt idx="97">
                  <c:v>2.8008360407812409</c:v>
                </c:pt>
                <c:pt idx="98">
                  <c:v>2.7899976219327138</c:v>
                </c:pt>
                <c:pt idx="99">
                  <c:v>2.7791592030841876</c:v>
                </c:pt>
                <c:pt idx="100">
                  <c:v>2.7683207842356605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494400"/>
        <c:axId val="230143472"/>
      </c:scatterChart>
      <c:valAx>
        <c:axId val="2294944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0143472"/>
        <c:crosses val="autoZero"/>
        <c:crossBetween val="midCat"/>
      </c:valAx>
      <c:valAx>
        <c:axId val="230143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294944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'12645_Biphasic'!$A$2:$A$20</c:f>
              <c:numCache>
                <c:formatCode>0.00</c:formatCode>
                <c:ptCount val="1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1E-3</c:v>
                </c:pt>
                <c:pt idx="8">
                  <c:v>1.0009999999999999</c:v>
                </c:pt>
                <c:pt idx="9">
                  <c:v>2.0009999999999999</c:v>
                </c:pt>
                <c:pt idx="10">
                  <c:v>3.0009999999999999</c:v>
                </c:pt>
                <c:pt idx="11">
                  <c:v>4.0010000000000003</c:v>
                </c:pt>
                <c:pt idx="12">
                  <c:v>5.0010000000000003</c:v>
                </c:pt>
                <c:pt idx="13">
                  <c:v>6.0010000000000003</c:v>
                </c:pt>
                <c:pt idx="14">
                  <c:v>1.5E-3</c:v>
                </c:pt>
                <c:pt idx="15">
                  <c:v>1.0014999999999998</c:v>
                </c:pt>
                <c:pt idx="16">
                  <c:v>2.0015000000000001</c:v>
                </c:pt>
                <c:pt idx="17">
                  <c:v>3.0015000000000001</c:v>
                </c:pt>
                <c:pt idx="18">
                  <c:v>4.0015000000000001</c:v>
                </c:pt>
              </c:numCache>
            </c:numRef>
          </c:xVal>
          <c:yVal>
            <c:numRef>
              <c:f>'12645_Biphasic'!$B$2:$B$20</c:f>
              <c:numCache>
                <c:formatCode>0.00</c:formatCode>
                <c:ptCount val="19"/>
                <c:pt idx="0">
                  <c:v>7.9394999999999998</c:v>
                </c:pt>
                <c:pt idx="1">
                  <c:v>4.6435000000000004</c:v>
                </c:pt>
                <c:pt idx="2">
                  <c:v>4.1460999999999997</c:v>
                </c:pt>
                <c:pt idx="3">
                  <c:v>3.4771000000000001</c:v>
                </c:pt>
                <c:pt idx="4">
                  <c:v>3.1004</c:v>
                </c:pt>
                <c:pt idx="5">
                  <c:v>2.1461000000000001</c:v>
                </c:pt>
                <c:pt idx="6">
                  <c:v>3.4378000000000002</c:v>
                </c:pt>
                <c:pt idx="7">
                  <c:v>8.0128000000000004</c:v>
                </c:pt>
                <c:pt idx="8">
                  <c:v>4.4564000000000004</c:v>
                </c:pt>
                <c:pt idx="9">
                  <c:v>3.7435</c:v>
                </c:pt>
                <c:pt idx="10">
                  <c:v>3.5729000000000002</c:v>
                </c:pt>
                <c:pt idx="11">
                  <c:v>3.1004</c:v>
                </c:pt>
                <c:pt idx="12">
                  <c:v>2.6021000000000001</c:v>
                </c:pt>
                <c:pt idx="13">
                  <c:v>3.4472</c:v>
                </c:pt>
                <c:pt idx="14">
                  <c:v>8.0294000000000008</c:v>
                </c:pt>
                <c:pt idx="15">
                  <c:v>4.6627999999999998</c:v>
                </c:pt>
                <c:pt idx="16">
                  <c:v>3.1271</c:v>
                </c:pt>
                <c:pt idx="17">
                  <c:v>2.415</c:v>
                </c:pt>
                <c:pt idx="18">
                  <c:v>3.0253000000000001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'12645_Biphasic'!$A$24:$A$123</c:f>
              <c:numCache>
                <c:formatCode>0.000</c:formatCode>
                <c:ptCount val="100"/>
                <c:pt idx="0">
                  <c:v>0</c:v>
                </c:pt>
                <c:pt idx="1">
                  <c:v>6.0010000000000001E-2</c:v>
                </c:pt>
                <c:pt idx="2">
                  <c:v>0.12002</c:v>
                </c:pt>
                <c:pt idx="3">
                  <c:v>0.18003</c:v>
                </c:pt>
                <c:pt idx="4">
                  <c:v>0.24004</c:v>
                </c:pt>
                <c:pt idx="5">
                  <c:v>0.29035</c:v>
                </c:pt>
                <c:pt idx="6">
                  <c:v>0.36005999999999999</c:v>
                </c:pt>
                <c:pt idx="7">
                  <c:v>0.42007</c:v>
                </c:pt>
                <c:pt idx="8">
                  <c:v>0.48008000000000001</c:v>
                </c:pt>
                <c:pt idx="9">
                  <c:v>0.54008999999999996</c:v>
                </c:pt>
                <c:pt idx="10">
                  <c:v>0.60009999999999997</c:v>
                </c:pt>
                <c:pt idx="11">
                  <c:v>0.66010999999999997</c:v>
                </c:pt>
                <c:pt idx="12">
                  <c:v>0.72011999999999998</c:v>
                </c:pt>
                <c:pt idx="13">
                  <c:v>0.78012999999999999</c:v>
                </c:pt>
                <c:pt idx="14">
                  <c:v>0.84014</c:v>
                </c:pt>
                <c:pt idx="15">
                  <c:v>0.90015000000000001</c:v>
                </c:pt>
                <c:pt idx="16">
                  <c:v>0.96016000000000001</c:v>
                </c:pt>
                <c:pt idx="17">
                  <c:v>1.02017</c:v>
                </c:pt>
                <c:pt idx="18">
                  <c:v>1.0801799999999999</c:v>
                </c:pt>
                <c:pt idx="19">
                  <c:v>1.1401899999999998</c:v>
                </c:pt>
                <c:pt idx="20">
                  <c:v>1.2001999999999997</c:v>
                </c:pt>
                <c:pt idx="21">
                  <c:v>1.2602099999999996</c:v>
                </c:pt>
                <c:pt idx="22">
                  <c:v>1.3202199999999995</c:v>
                </c:pt>
                <c:pt idx="23">
                  <c:v>1.3802299999999994</c:v>
                </c:pt>
                <c:pt idx="24">
                  <c:v>1.4402399999999993</c:v>
                </c:pt>
                <c:pt idx="25">
                  <c:v>1.5002499999999992</c:v>
                </c:pt>
                <c:pt idx="26">
                  <c:v>1.5602599999999991</c:v>
                </c:pt>
                <c:pt idx="27">
                  <c:v>1.620269999999999</c:v>
                </c:pt>
                <c:pt idx="28">
                  <c:v>1.6802799999999989</c:v>
                </c:pt>
                <c:pt idx="29">
                  <c:v>1.7402899999999988</c:v>
                </c:pt>
                <c:pt idx="30">
                  <c:v>1.8002999999999987</c:v>
                </c:pt>
                <c:pt idx="31">
                  <c:v>1.8603099999999986</c:v>
                </c:pt>
                <c:pt idx="32">
                  <c:v>1.9203199999999985</c:v>
                </c:pt>
                <c:pt idx="33">
                  <c:v>1.9803299999999984</c:v>
                </c:pt>
                <c:pt idx="34">
                  <c:v>2.0403399999999983</c:v>
                </c:pt>
                <c:pt idx="35">
                  <c:v>2.1003499999999984</c:v>
                </c:pt>
                <c:pt idx="36">
                  <c:v>2.1603599999999985</c:v>
                </c:pt>
                <c:pt idx="37">
                  <c:v>2.2203699999999986</c:v>
                </c:pt>
                <c:pt idx="38">
                  <c:v>2.2803799999999987</c:v>
                </c:pt>
                <c:pt idx="39">
                  <c:v>2.3403899999999989</c:v>
                </c:pt>
                <c:pt idx="40">
                  <c:v>2.400399999999999</c:v>
                </c:pt>
                <c:pt idx="41">
                  <c:v>2.4604099999999991</c:v>
                </c:pt>
                <c:pt idx="42">
                  <c:v>2.5204199999999992</c:v>
                </c:pt>
                <c:pt idx="43">
                  <c:v>2.5804299999999993</c:v>
                </c:pt>
                <c:pt idx="44">
                  <c:v>2.6404399999999995</c:v>
                </c:pt>
                <c:pt idx="45">
                  <c:v>2.7004499999999996</c:v>
                </c:pt>
                <c:pt idx="46">
                  <c:v>2.7604599999999997</c:v>
                </c:pt>
                <c:pt idx="47">
                  <c:v>2.8204699999999998</c:v>
                </c:pt>
                <c:pt idx="48">
                  <c:v>2.8804799999999999</c:v>
                </c:pt>
                <c:pt idx="49">
                  <c:v>2.94049</c:v>
                </c:pt>
                <c:pt idx="50">
                  <c:v>3.0005000000000002</c:v>
                </c:pt>
                <c:pt idx="51">
                  <c:v>3.0605100000000003</c:v>
                </c:pt>
                <c:pt idx="52">
                  <c:v>3.1205200000000004</c:v>
                </c:pt>
                <c:pt idx="53">
                  <c:v>3.1805300000000005</c:v>
                </c:pt>
                <c:pt idx="54">
                  <c:v>3.2405400000000006</c:v>
                </c:pt>
                <c:pt idx="55">
                  <c:v>3.3005500000000008</c:v>
                </c:pt>
                <c:pt idx="56">
                  <c:v>3.3605600000000009</c:v>
                </c:pt>
                <c:pt idx="57">
                  <c:v>3.420570000000001</c:v>
                </c:pt>
                <c:pt idx="58">
                  <c:v>3.4805800000000011</c:v>
                </c:pt>
                <c:pt idx="59">
                  <c:v>3.5405900000000012</c:v>
                </c:pt>
                <c:pt idx="60">
                  <c:v>3.6006000000000014</c:v>
                </c:pt>
                <c:pt idx="61">
                  <c:v>3.6606100000000015</c:v>
                </c:pt>
                <c:pt idx="62">
                  <c:v>3.7206200000000016</c:v>
                </c:pt>
                <c:pt idx="63">
                  <c:v>3.7806300000000017</c:v>
                </c:pt>
                <c:pt idx="64">
                  <c:v>3.8406400000000018</c:v>
                </c:pt>
                <c:pt idx="65">
                  <c:v>3.9006500000000019</c:v>
                </c:pt>
                <c:pt idx="66">
                  <c:v>3.9606600000000021</c:v>
                </c:pt>
                <c:pt idx="67">
                  <c:v>4.0206700000000017</c:v>
                </c:pt>
                <c:pt idx="68">
                  <c:v>4.0806800000000019</c:v>
                </c:pt>
                <c:pt idx="69">
                  <c:v>4.140690000000002</c:v>
                </c:pt>
                <c:pt idx="70">
                  <c:v>4.2007000000000021</c:v>
                </c:pt>
                <c:pt idx="71">
                  <c:v>4.2607100000000022</c:v>
                </c:pt>
                <c:pt idx="72">
                  <c:v>4.3207200000000023</c:v>
                </c:pt>
                <c:pt idx="73">
                  <c:v>4.3807300000000025</c:v>
                </c:pt>
                <c:pt idx="74">
                  <c:v>4.4407400000000026</c:v>
                </c:pt>
                <c:pt idx="75">
                  <c:v>4.5007500000000027</c:v>
                </c:pt>
                <c:pt idx="76">
                  <c:v>4.5607600000000028</c:v>
                </c:pt>
                <c:pt idx="77">
                  <c:v>4.6207700000000029</c:v>
                </c:pt>
                <c:pt idx="78">
                  <c:v>4.680780000000003</c:v>
                </c:pt>
                <c:pt idx="79">
                  <c:v>4.7407900000000032</c:v>
                </c:pt>
                <c:pt idx="80">
                  <c:v>4.8008000000000033</c:v>
                </c:pt>
                <c:pt idx="81">
                  <c:v>4.8608100000000034</c:v>
                </c:pt>
                <c:pt idx="82">
                  <c:v>4.9208200000000035</c:v>
                </c:pt>
                <c:pt idx="83">
                  <c:v>4.9808300000000036</c:v>
                </c:pt>
                <c:pt idx="84">
                  <c:v>5.0408400000000038</c:v>
                </c:pt>
                <c:pt idx="85">
                  <c:v>5.1008500000000039</c:v>
                </c:pt>
                <c:pt idx="86">
                  <c:v>5.160860000000004</c:v>
                </c:pt>
                <c:pt idx="87">
                  <c:v>5.2208700000000041</c:v>
                </c:pt>
                <c:pt idx="88">
                  <c:v>5.2808800000000042</c:v>
                </c:pt>
                <c:pt idx="89">
                  <c:v>5.3408900000000044</c:v>
                </c:pt>
                <c:pt idx="90">
                  <c:v>5.4009000000000045</c:v>
                </c:pt>
                <c:pt idx="91">
                  <c:v>5.4609100000000046</c:v>
                </c:pt>
                <c:pt idx="92">
                  <c:v>5.5209200000000047</c:v>
                </c:pt>
                <c:pt idx="93">
                  <c:v>5.5809300000000048</c:v>
                </c:pt>
                <c:pt idx="94">
                  <c:v>5.640940000000005</c:v>
                </c:pt>
                <c:pt idx="95">
                  <c:v>5.7009500000000051</c:v>
                </c:pt>
                <c:pt idx="96">
                  <c:v>5.7609600000000052</c:v>
                </c:pt>
                <c:pt idx="97">
                  <c:v>5.8209700000000053</c:v>
                </c:pt>
                <c:pt idx="98">
                  <c:v>5.8809800000000054</c:v>
                </c:pt>
                <c:pt idx="99" formatCode="0.00">
                  <c:v>5.9409900000000055</c:v>
                </c:pt>
              </c:numCache>
            </c:numRef>
          </c:xVal>
          <c:yVal>
            <c:numRef>
              <c:f>'12645_Biphasic'!$C$24:$C$123</c:f>
              <c:numCache>
                <c:formatCode>0.000</c:formatCode>
                <c:ptCount val="100"/>
                <c:pt idx="0">
                  <c:v>7.9946922819792192</c:v>
                </c:pt>
                <c:pt idx="1">
                  <c:v>7.787959702635054</c:v>
                </c:pt>
                <c:pt idx="2">
                  <c:v>7.58123469674877</c:v>
                </c:pt>
                <c:pt idx="3">
                  <c:v>7.3745216451807432</c:v>
                </c:pt>
                <c:pt idx="4">
                  <c:v>7.1678274618025837</c:v>
                </c:pt>
                <c:pt idx="5">
                  <c:v>6.9945655989187721</c:v>
                </c:pt>
                <c:pt idx="6">
                  <c:v>6.7545456403943493</c:v>
                </c:pt>
                <c:pt idx="7">
                  <c:v>6.5480023558642122</c:v>
                </c:pt>
                <c:pt idx="8">
                  <c:v>6.3415759811309602</c:v>
                </c:pt>
                <c:pt idx="9">
                  <c:v>6.1353338755982785</c:v>
                </c:pt>
                <c:pt idx="10">
                  <c:v>5.9293819496007671</c:v>
                </c:pt>
                <c:pt idx="11">
                  <c:v>5.7238863444692383</c:v>
                </c:pt>
                <c:pt idx="12">
                  <c:v>5.5191067416852704</c:v>
                </c:pt>
                <c:pt idx="13">
                  <c:v>5.3154467174546527</c:v>
                </c:pt>
                <c:pt idx="14">
                  <c:v>5.1135278842495531</c:v>
                </c:pt>
                <c:pt idx="15">
                  <c:v>4.9142943608889098</c:v>
                </c:pt>
                <c:pt idx="16">
                  <c:v>4.7191491287668388</c:v>
                </c:pt>
                <c:pt idx="17">
                  <c:v>4.5301077670990813</c:v>
                </c:pt>
                <c:pt idx="18">
                  <c:v>4.3499194424609424</c:v>
                </c:pt>
                <c:pt idx="19">
                  <c:v>4.1820483345208945</c:v>
                </c:pt>
                <c:pt idx="20">
                  <c:v>4.0303615097492766</c:v>
                </c:pt>
                <c:pt idx="21">
                  <c:v>3.8984196905624895</c:v>
                </c:pt>
                <c:pt idx="22">
                  <c:v>3.7885057706262097</c:v>
                </c:pt>
                <c:pt idx="23">
                  <c:v>3.7008489281104184</c:v>
                </c:pt>
                <c:pt idx="24">
                  <c:v>3.6335403241774618</c:v>
                </c:pt>
                <c:pt idx="25">
                  <c:v>3.5831996578667535</c:v>
                </c:pt>
                <c:pt idx="26">
                  <c:v>3.545952070130892</c:v>
                </c:pt>
                <c:pt idx="27">
                  <c:v>3.5182131508558436</c:v>
                </c:pt>
                <c:pt idx="28">
                  <c:v>3.4970786855617551</c:v>
                </c:pt>
                <c:pt idx="29">
                  <c:v>3.4803902272332419</c:v>
                </c:pt>
                <c:pt idx="30">
                  <c:v>3.4666319120545035</c:v>
                </c:pt>
                <c:pt idx="31">
                  <c:v>3.4547777493326803</c:v>
                </c:pt>
                <c:pt idx="32">
                  <c:v>3.4441497039723412</c:v>
                </c:pt>
                <c:pt idx="33">
                  <c:v>3.4343065175798575</c:v>
                </c:pt>
                <c:pt idx="34">
                  <c:v>3.4249638299300216</c:v>
                </c:pt>
                <c:pt idx="35">
                  <c:v>3.4159395343275687</c:v>
                </c:pt>
                <c:pt idx="36">
                  <c:v>3.4071174715582977</c:v>
                </c:pt>
                <c:pt idx="37">
                  <c:v>3.3984237350454967</c:v>
                </c:pt>
                <c:pt idx="38">
                  <c:v>3.3898113769522169</c:v>
                </c:pt>
                <c:pt idx="39">
                  <c:v>3.3812506048337436</c:v>
                </c:pt>
                <c:pt idx="40">
                  <c:v>3.3727225250103983</c:v>
                </c:pt>
                <c:pt idx="41">
                  <c:v>3.3642151604445925</c:v>
                </c:pt>
                <c:pt idx="42">
                  <c:v>3.3557209206469043</c:v>
                </c:pt>
                <c:pt idx="43">
                  <c:v>3.3472349959075753</c:v>
                </c:pt>
                <c:pt idx="44">
                  <c:v>3.3387543388733292</c:v>
                </c:pt>
                <c:pt idx="45">
                  <c:v>3.3302770189182525</c:v>
                </c:pt>
                <c:pt idx="46">
                  <c:v>3.3218018129610165</c:v>
                </c:pt>
                <c:pt idx="47">
                  <c:v>3.3133279461811949</c:v>
                </c:pt>
                <c:pt idx="48">
                  <c:v>3.3048549277392816</c:v>
                </c:pt>
                <c:pt idx="49">
                  <c:v>3.2963824466975922</c:v>
                </c:pt>
                <c:pt idx="50">
                  <c:v>3.2879103060842239</c:v>
                </c:pt>
                <c:pt idx="51">
                  <c:v>3.2794383811225138</c:v>
                </c:pt>
                <c:pt idx="52">
                  <c:v>3.2709665927698541</c:v>
                </c:pt>
                <c:pt idx="53">
                  <c:v>3.2624948909549945</c:v>
                </c:pt>
                <c:pt idx="54">
                  <c:v>3.2540232439592538</c:v>
                </c:pt>
                <c:pt idx="55">
                  <c:v>3.2455516316897821</c:v>
                </c:pt>
                <c:pt idx="56">
                  <c:v>3.2370800414183583</c:v>
                </c:pt>
                <c:pt idx="57">
                  <c:v>3.2286084650820346</c:v>
                </c:pt>
                <c:pt idx="58">
                  <c:v>3.2201368975731759</c:v>
                </c:pt>
                <c:pt idx="59">
                  <c:v>3.2116653356562512</c:v>
                </c:pt>
                <c:pt idx="60">
                  <c:v>3.2031937772816468</c:v>
                </c:pt>
                <c:pt idx="61">
                  <c:v>3.1947222211509949</c:v>
                </c:pt>
                <c:pt idx="62">
                  <c:v>3.1862506664418193</c:v>
                </c:pt>
                <c:pt idx="63">
                  <c:v>3.1777791126331065</c:v>
                </c:pt>
                <c:pt idx="64">
                  <c:v>3.1693075593948086</c:v>
                </c:pt>
                <c:pt idx="65">
                  <c:v>3.1608360065178527</c:v>
                </c:pt>
                <c:pt idx="66">
                  <c:v>3.1523644538697946</c:v>
                </c:pt>
                <c:pt idx="67">
                  <c:v>3.1438929013667378</c:v>
                </c:pt>
                <c:pt idx="68">
                  <c:v>3.1354213489555329</c:v>
                </c:pt>
                <c:pt idx="69">
                  <c:v>3.1269497966025153</c:v>
                </c:pt>
                <c:pt idx="70">
                  <c:v>3.118478244286357</c:v>
                </c:pt>
                <c:pt idx="71">
                  <c:v>3.1100066919935481</c:v>
                </c:pt>
                <c:pt idx="72">
                  <c:v>3.10153513971553</c:v>
                </c:pt>
                <c:pt idx="73">
                  <c:v>3.0930635874468813</c:v>
                </c:pt>
                <c:pt idx="74">
                  <c:v>3.0845920351841682</c:v>
                </c:pt>
                <c:pt idx="75">
                  <c:v>3.0761204829252149</c:v>
                </c:pt>
                <c:pt idx="76">
                  <c:v>3.0676489306686427</c:v>
                </c:pt>
                <c:pt idx="77">
                  <c:v>3.0591773784135805</c:v>
                </c:pt>
                <c:pt idx="78">
                  <c:v>3.0507058261594731</c:v>
                </c:pt>
                <c:pt idx="79">
                  <c:v>3.0422342739059722</c:v>
                </c:pt>
                <c:pt idx="80">
                  <c:v>3.0337627216528542</c:v>
                </c:pt>
                <c:pt idx="81">
                  <c:v>3.0252911693999787</c:v>
                </c:pt>
                <c:pt idx="82">
                  <c:v>3.0168196171472577</c:v>
                </c:pt>
                <c:pt idx="83">
                  <c:v>3.0083480648946344</c:v>
                </c:pt>
                <c:pt idx="84">
                  <c:v>2.9998765126420723</c:v>
                </c:pt>
                <c:pt idx="85">
                  <c:v>2.9914049603895503</c:v>
                </c:pt>
                <c:pt idx="86">
                  <c:v>2.9829334081370522</c:v>
                </c:pt>
                <c:pt idx="87">
                  <c:v>2.9744618558845701</c:v>
                </c:pt>
                <c:pt idx="88">
                  <c:v>2.9659903036320978</c:v>
                </c:pt>
                <c:pt idx="89">
                  <c:v>2.9575187513796317</c:v>
                </c:pt>
                <c:pt idx="90">
                  <c:v>2.9490471991271692</c:v>
                </c:pt>
                <c:pt idx="91">
                  <c:v>2.9405756468747102</c:v>
                </c:pt>
                <c:pt idx="92">
                  <c:v>2.9321040946222521</c:v>
                </c:pt>
                <c:pt idx="93">
                  <c:v>2.9236325423697958</c:v>
                </c:pt>
                <c:pt idx="94">
                  <c:v>2.9151609901173394</c:v>
                </c:pt>
                <c:pt idx="95">
                  <c:v>2.9066894378648831</c:v>
                </c:pt>
                <c:pt idx="96">
                  <c:v>2.8982178856124277</c:v>
                </c:pt>
                <c:pt idx="97">
                  <c:v>2.8897463333599722</c:v>
                </c:pt>
                <c:pt idx="98">
                  <c:v>2.8812747811075177</c:v>
                </c:pt>
                <c:pt idx="99" formatCode="0.00">
                  <c:v>2.8728032288550622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144256"/>
        <c:axId val="230144648"/>
      </c:scatterChart>
      <c:valAx>
        <c:axId val="2301442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0144648"/>
        <c:crosses val="autoZero"/>
        <c:crossBetween val="midCat"/>
      </c:valAx>
      <c:valAx>
        <c:axId val="2301446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01442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'12662_Biphasic'!$A$2:$A$20</c:f>
              <c:numCache>
                <c:formatCode>0.00</c:formatCode>
                <c:ptCount val="1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1E-3</c:v>
                </c:pt>
                <c:pt idx="8">
                  <c:v>1.0009999999999999</c:v>
                </c:pt>
                <c:pt idx="9">
                  <c:v>2.0009999999999999</c:v>
                </c:pt>
                <c:pt idx="10">
                  <c:v>4.0010000000000003</c:v>
                </c:pt>
                <c:pt idx="11">
                  <c:v>6.0010000000000003</c:v>
                </c:pt>
                <c:pt idx="12">
                  <c:v>1.5E-3</c:v>
                </c:pt>
                <c:pt idx="13">
                  <c:v>1.0014999999999998</c:v>
                </c:pt>
                <c:pt idx="14">
                  <c:v>2.0015000000000001</c:v>
                </c:pt>
                <c:pt idx="15">
                  <c:v>3.0015000000000001</c:v>
                </c:pt>
                <c:pt idx="16">
                  <c:v>4.0015000000000001</c:v>
                </c:pt>
                <c:pt idx="17">
                  <c:v>5.0015000000000001</c:v>
                </c:pt>
                <c:pt idx="18">
                  <c:v>6.0015000000000001</c:v>
                </c:pt>
              </c:numCache>
            </c:numRef>
          </c:xVal>
          <c:yVal>
            <c:numRef>
              <c:f>'12662_Biphasic'!$B$2:$B$20</c:f>
              <c:numCache>
                <c:formatCode>0.00</c:formatCode>
                <c:ptCount val="19"/>
                <c:pt idx="0">
                  <c:v>8.1959</c:v>
                </c:pt>
                <c:pt idx="1">
                  <c:v>5.0194999999999999</c:v>
                </c:pt>
                <c:pt idx="2">
                  <c:v>4.2041000000000004</c:v>
                </c:pt>
                <c:pt idx="3">
                  <c:v>3.1271</c:v>
                </c:pt>
                <c:pt idx="4">
                  <c:v>1.7782</c:v>
                </c:pt>
                <c:pt idx="5">
                  <c:v>1.7782</c:v>
                </c:pt>
                <c:pt idx="6">
                  <c:v>0</c:v>
                </c:pt>
                <c:pt idx="7">
                  <c:v>8.1461000000000006</c:v>
                </c:pt>
                <c:pt idx="8">
                  <c:v>3.9731000000000001</c:v>
                </c:pt>
                <c:pt idx="9">
                  <c:v>3.4857</c:v>
                </c:pt>
                <c:pt idx="10">
                  <c:v>3.0253000000000001</c:v>
                </c:pt>
                <c:pt idx="11">
                  <c:v>2.6021000000000001</c:v>
                </c:pt>
                <c:pt idx="12">
                  <c:v>8.1760999999999999</c:v>
                </c:pt>
                <c:pt idx="13">
                  <c:v>4.5797999999999996</c:v>
                </c:pt>
                <c:pt idx="14">
                  <c:v>3.617</c:v>
                </c:pt>
                <c:pt idx="15">
                  <c:v>3.2877999999999998</c:v>
                </c:pt>
                <c:pt idx="16">
                  <c:v>3.8887</c:v>
                </c:pt>
                <c:pt idx="17">
                  <c:v>2.415</c:v>
                </c:pt>
                <c:pt idx="18">
                  <c:v>2.7324000000000002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'12662_Biphasic'!$A$24:$A$124</c:f>
              <c:numCache>
                <c:formatCode>0.000</c:formatCode>
                <c:ptCount val="101"/>
                <c:pt idx="0">
                  <c:v>0</c:v>
                </c:pt>
                <c:pt idx="1">
                  <c:v>6.0014999999999999E-2</c:v>
                </c:pt>
                <c:pt idx="2">
                  <c:v>0.12003</c:v>
                </c:pt>
                <c:pt idx="3">
                  <c:v>0.18004500000000001</c:v>
                </c:pt>
                <c:pt idx="4">
                  <c:v>0.24925</c:v>
                </c:pt>
                <c:pt idx="5">
                  <c:v>0.30007499999999998</c:v>
                </c:pt>
                <c:pt idx="6">
                  <c:v>0.36008999999999997</c:v>
                </c:pt>
                <c:pt idx="7">
                  <c:v>0.42010499999999995</c:v>
                </c:pt>
                <c:pt idx="8">
                  <c:v>0.48011999999999994</c:v>
                </c:pt>
                <c:pt idx="9">
                  <c:v>0.54013499999999992</c:v>
                </c:pt>
                <c:pt idx="10">
                  <c:v>0.60014999999999996</c:v>
                </c:pt>
                <c:pt idx="11">
                  <c:v>0.660165</c:v>
                </c:pt>
                <c:pt idx="12">
                  <c:v>0.72018000000000004</c:v>
                </c:pt>
                <c:pt idx="13">
                  <c:v>0.78019500000000008</c:v>
                </c:pt>
                <c:pt idx="14">
                  <c:v>0.84021000000000012</c:v>
                </c:pt>
                <c:pt idx="15">
                  <c:v>0.90022500000000016</c:v>
                </c:pt>
                <c:pt idx="16">
                  <c:v>0.9602400000000002</c:v>
                </c:pt>
                <c:pt idx="17">
                  <c:v>1.0202550000000001</c:v>
                </c:pt>
                <c:pt idx="18">
                  <c:v>1.0802700000000001</c:v>
                </c:pt>
                <c:pt idx="19">
                  <c:v>1.140285</c:v>
                </c:pt>
                <c:pt idx="20">
                  <c:v>1.2002999999999999</c:v>
                </c:pt>
                <c:pt idx="21">
                  <c:v>1.2603149999999999</c:v>
                </c:pt>
                <c:pt idx="22">
                  <c:v>1.3203299999999998</c:v>
                </c:pt>
                <c:pt idx="23">
                  <c:v>1.3803449999999997</c:v>
                </c:pt>
                <c:pt idx="24">
                  <c:v>1.4403599999999996</c:v>
                </c:pt>
                <c:pt idx="25">
                  <c:v>1.5003749999999996</c:v>
                </c:pt>
                <c:pt idx="26">
                  <c:v>1.5603899999999995</c:v>
                </c:pt>
                <c:pt idx="27">
                  <c:v>1.6204049999999994</c:v>
                </c:pt>
                <c:pt idx="28">
                  <c:v>1.6804199999999994</c:v>
                </c:pt>
                <c:pt idx="29">
                  <c:v>1.7404349999999993</c:v>
                </c:pt>
                <c:pt idx="30">
                  <c:v>1.8004499999999992</c:v>
                </c:pt>
                <c:pt idx="31">
                  <c:v>1.8604649999999991</c:v>
                </c:pt>
                <c:pt idx="32">
                  <c:v>1.9204799999999991</c:v>
                </c:pt>
                <c:pt idx="33">
                  <c:v>1.980494999999999</c:v>
                </c:pt>
                <c:pt idx="34">
                  <c:v>2.0405099999999989</c:v>
                </c:pt>
                <c:pt idx="35">
                  <c:v>2.1005249999999989</c:v>
                </c:pt>
                <c:pt idx="36">
                  <c:v>2.1605399999999988</c:v>
                </c:pt>
                <c:pt idx="37">
                  <c:v>2.2205549999999987</c:v>
                </c:pt>
                <c:pt idx="38">
                  <c:v>2.2805699999999987</c:v>
                </c:pt>
                <c:pt idx="39">
                  <c:v>2.3405849999999986</c:v>
                </c:pt>
                <c:pt idx="40">
                  <c:v>2.4005999999999985</c:v>
                </c:pt>
                <c:pt idx="41">
                  <c:v>2.4606149999999984</c:v>
                </c:pt>
                <c:pt idx="42">
                  <c:v>2.5206299999999984</c:v>
                </c:pt>
                <c:pt idx="43">
                  <c:v>2.5806449999999983</c:v>
                </c:pt>
                <c:pt idx="44">
                  <c:v>2.6406599999999982</c:v>
                </c:pt>
                <c:pt idx="45">
                  <c:v>2.7006749999999982</c:v>
                </c:pt>
                <c:pt idx="46">
                  <c:v>2.7606899999999981</c:v>
                </c:pt>
                <c:pt idx="47">
                  <c:v>2.820704999999998</c:v>
                </c:pt>
                <c:pt idx="48">
                  <c:v>2.8807199999999979</c:v>
                </c:pt>
                <c:pt idx="49">
                  <c:v>2.9407349999999979</c:v>
                </c:pt>
                <c:pt idx="50">
                  <c:v>3.0007499999999978</c:v>
                </c:pt>
                <c:pt idx="51">
                  <c:v>3.0607649999999977</c:v>
                </c:pt>
                <c:pt idx="52">
                  <c:v>3.1207799999999977</c:v>
                </c:pt>
                <c:pt idx="53">
                  <c:v>3.1807949999999976</c:v>
                </c:pt>
                <c:pt idx="54">
                  <c:v>3.2408099999999975</c:v>
                </c:pt>
                <c:pt idx="55">
                  <c:v>3.3008249999999975</c:v>
                </c:pt>
                <c:pt idx="56">
                  <c:v>3.3608399999999974</c:v>
                </c:pt>
                <c:pt idx="57">
                  <c:v>3.4208549999999973</c:v>
                </c:pt>
                <c:pt idx="58">
                  <c:v>3.4808699999999972</c:v>
                </c:pt>
                <c:pt idx="59">
                  <c:v>3.5408849999999972</c:v>
                </c:pt>
                <c:pt idx="60">
                  <c:v>3.6008999999999971</c:v>
                </c:pt>
                <c:pt idx="61">
                  <c:v>3.660914999999997</c:v>
                </c:pt>
                <c:pt idx="62">
                  <c:v>3.720929999999997</c:v>
                </c:pt>
                <c:pt idx="63">
                  <c:v>3.7809449999999969</c:v>
                </c:pt>
                <c:pt idx="64">
                  <c:v>3.8409599999999968</c:v>
                </c:pt>
                <c:pt idx="65">
                  <c:v>3.9009749999999968</c:v>
                </c:pt>
                <c:pt idx="66">
                  <c:v>3.9609899999999967</c:v>
                </c:pt>
                <c:pt idx="67">
                  <c:v>4.0210049999999971</c:v>
                </c:pt>
                <c:pt idx="68">
                  <c:v>4.081019999999997</c:v>
                </c:pt>
                <c:pt idx="69">
                  <c:v>4.1410349999999969</c:v>
                </c:pt>
                <c:pt idx="70">
                  <c:v>4.2010499999999968</c:v>
                </c:pt>
                <c:pt idx="71">
                  <c:v>4.2610649999999968</c:v>
                </c:pt>
                <c:pt idx="72">
                  <c:v>4.3210799999999967</c:v>
                </c:pt>
                <c:pt idx="73">
                  <c:v>4.3810949999999966</c:v>
                </c:pt>
                <c:pt idx="74">
                  <c:v>4.4411099999999966</c:v>
                </c:pt>
                <c:pt idx="75">
                  <c:v>4.5011249999999965</c:v>
                </c:pt>
                <c:pt idx="76">
                  <c:v>4.5611399999999964</c:v>
                </c:pt>
                <c:pt idx="77">
                  <c:v>4.6211549999999963</c:v>
                </c:pt>
                <c:pt idx="78">
                  <c:v>4.6811699999999963</c:v>
                </c:pt>
                <c:pt idx="79">
                  <c:v>4.7411849999999962</c:v>
                </c:pt>
                <c:pt idx="80">
                  <c:v>4.8011999999999961</c:v>
                </c:pt>
                <c:pt idx="81">
                  <c:v>4.8612149999999961</c:v>
                </c:pt>
                <c:pt idx="82">
                  <c:v>4.921229999999996</c:v>
                </c:pt>
                <c:pt idx="83">
                  <c:v>4.9812449999999959</c:v>
                </c:pt>
                <c:pt idx="84">
                  <c:v>5.0412599999999959</c:v>
                </c:pt>
                <c:pt idx="85">
                  <c:v>5.1012749999999958</c:v>
                </c:pt>
                <c:pt idx="86">
                  <c:v>5.1612899999999957</c:v>
                </c:pt>
                <c:pt idx="87">
                  <c:v>5.2213049999999956</c:v>
                </c:pt>
                <c:pt idx="88">
                  <c:v>5.2813199999999956</c:v>
                </c:pt>
                <c:pt idx="89">
                  <c:v>5.3413349999999955</c:v>
                </c:pt>
                <c:pt idx="90">
                  <c:v>5.4013499999999954</c:v>
                </c:pt>
                <c:pt idx="91">
                  <c:v>5.4613649999999954</c:v>
                </c:pt>
                <c:pt idx="92">
                  <c:v>5.5213799999999953</c:v>
                </c:pt>
                <c:pt idx="93">
                  <c:v>5.5813949999999952</c:v>
                </c:pt>
                <c:pt idx="94">
                  <c:v>5.6414099999999952</c:v>
                </c:pt>
                <c:pt idx="95">
                  <c:v>5.7014249999999951</c:v>
                </c:pt>
                <c:pt idx="96">
                  <c:v>5.761439999999995</c:v>
                </c:pt>
                <c:pt idx="97">
                  <c:v>5.8214549999999949</c:v>
                </c:pt>
                <c:pt idx="98">
                  <c:v>5.8814699999999949</c:v>
                </c:pt>
                <c:pt idx="99" formatCode="0.00">
                  <c:v>5.9414849999999948</c:v>
                </c:pt>
                <c:pt idx="100" formatCode="0.00">
                  <c:v>6.0014999999999947</c:v>
                </c:pt>
              </c:numCache>
            </c:numRef>
          </c:xVal>
          <c:yVal>
            <c:numRef>
              <c:f>'12662_Biphasic'!$C$24:$C$124</c:f>
              <c:numCache>
                <c:formatCode>0.000</c:formatCode>
                <c:ptCount val="101"/>
                <c:pt idx="0">
                  <c:v>8.1761009691232918</c:v>
                </c:pt>
                <c:pt idx="1">
                  <c:v>7.9352225025160497</c:v>
                </c:pt>
                <c:pt idx="2">
                  <c:v>7.6944131063565147</c:v>
                </c:pt>
                <c:pt idx="3">
                  <c:v>7.4537157976665878</c:v>
                </c:pt>
                <c:pt idx="4">
                  <c:v>7.1763929640430639</c:v>
                </c:pt>
                <c:pt idx="5">
                  <c:v>6.9729793680421439</c:v>
                </c:pt>
                <c:pt idx="6">
                  <c:v>6.7332351506581336</c:v>
                </c:pt>
                <c:pt idx="7">
                  <c:v>6.4942605140626899</c:v>
                </c:pt>
                <c:pt idx="8">
                  <c:v>6.2565236385436629</c:v>
                </c:pt>
                <c:pt idx="9">
                  <c:v>6.0207655877254069</c:v>
                </c:pt>
                <c:pt idx="10">
                  <c:v>5.7881409170823606</c:v>
                </c:pt>
                <c:pt idx="11">
                  <c:v>5.5604033521287652</c:v>
                </c:pt>
                <c:pt idx="12">
                  <c:v>5.3401115978982565</c:v>
                </c:pt>
                <c:pt idx="13">
                  <c:v>5.1307696099513045</c:v>
                </c:pt>
                <c:pt idx="14">
                  <c:v>4.9367234282269612</c:v>
                </c:pt>
                <c:pt idx="15">
                  <c:v>4.7625844821959529</c:v>
                </c:pt>
                <c:pt idx="16">
                  <c:v>4.612108163714197</c:v>
                </c:pt>
                <c:pt idx="17">
                  <c:v>4.4869169217685076</c:v>
                </c:pt>
                <c:pt idx="18">
                  <c:v>4.3858524350851464</c:v>
                </c:pt>
                <c:pt idx="19">
                  <c:v>4.305443923655309</c:v>
                </c:pt>
                <c:pt idx="20">
                  <c:v>4.2411353545681418</c:v>
                </c:pt>
                <c:pt idx="21">
                  <c:v>4.188477311229784</c:v>
                </c:pt>
                <c:pt idx="22">
                  <c:v>4.1438023346176829</c:v>
                </c:pt>
                <c:pt idx="23">
                  <c:v>4.1043941819065974</c:v>
                </c:pt>
                <c:pt idx="24">
                  <c:v>4.0683742637609237</c:v>
                </c:pt>
                <c:pt idx="25">
                  <c:v>4.0344987337683769</c:v>
                </c:pt>
                <c:pt idx="26">
                  <c:v>4.0019663486525685</c:v>
                </c:pt>
                <c:pt idx="27">
                  <c:v>3.9702697761353285</c:v>
                </c:pt>
                <c:pt idx="28">
                  <c:v>3.9390912021362983</c:v>
                </c:pt>
                <c:pt idx="29">
                  <c:v>3.9082328508115296</c:v>
                </c:pt>
                <c:pt idx="30">
                  <c:v>3.8775721498359248</c:v>
                </c:pt>
                <c:pt idx="31">
                  <c:v>3.8470333265988934</c:v>
                </c:pt>
                <c:pt idx="32">
                  <c:v>3.8165696125261688</c:v>
                </c:pt>
                <c:pt idx="33">
                  <c:v>3.786152168750605</c:v>
                </c:pt>
                <c:pt idx="34">
                  <c:v>3.7557632229219733</c:v>
                </c:pt>
                <c:pt idx="35">
                  <c:v>3.7253918265813262</c:v>
                </c:pt>
                <c:pt idx="36">
                  <c:v>3.6950312365681821</c:v>
                </c:pt>
                <c:pt idx="37">
                  <c:v>3.6646773003420128</c:v>
                </c:pt>
                <c:pt idx="38">
                  <c:v>3.6343274609233109</c:v>
                </c:pt>
                <c:pt idx="39">
                  <c:v>3.6039801439021319</c:v>
                </c:pt>
                <c:pt idx="40">
                  <c:v>3.5736343798977783</c:v>
                </c:pt>
                <c:pt idx="41">
                  <c:v>3.5432895720642721</c:v>
                </c:pt>
                <c:pt idx="42">
                  <c:v>3.5129453529291021</c:v>
                </c:pt>
                <c:pt idx="43">
                  <c:v>3.4826014962445724</c:v>
                </c:pt>
                <c:pt idx="44">
                  <c:v>3.452257862713779</c:v>
                </c:pt>
                <c:pt idx="45">
                  <c:v>3.4219143665742084</c:v>
                </c:pt>
                <c:pt idx="46">
                  <c:v>3.391570955023564</c:v>
                </c:pt>
                <c:pt idx="47">
                  <c:v>3.3612275955525464</c:v>
                </c:pt>
                <c:pt idx="48">
                  <c:v>3.330884268145855</c:v>
                </c:pt>
                <c:pt idx="49">
                  <c:v>3.300540960480487</c:v>
                </c:pt>
                <c:pt idx="50">
                  <c:v>3.270197664969432</c:v>
                </c:pt>
                <c:pt idx="51">
                  <c:v>3.239854376941528</c:v>
                </c:pt>
                <c:pt idx="52">
                  <c:v>3.20951109352084</c:v>
                </c:pt>
                <c:pt idx="53">
                  <c:v>3.1791678129367167</c:v>
                </c:pt>
                <c:pt idx="54">
                  <c:v>3.1488245340990053</c:v>
                </c:pt>
                <c:pt idx="55">
                  <c:v>3.1184812563365227</c:v>
                </c:pt>
                <c:pt idx="56">
                  <c:v>3.0881379792360359</c:v>
                </c:pt>
                <c:pt idx="57">
                  <c:v>3.0577947025431245</c:v>
                </c:pt>
                <c:pt idx="58">
                  <c:v>3.02745142610115</c:v>
                </c:pt>
                <c:pt idx="59">
                  <c:v>2.9971081498136707</c:v>
                </c:pt>
                <c:pt idx="60">
                  <c:v>2.9667648736213126</c:v>
                </c:pt>
                <c:pt idx="61">
                  <c:v>2.9364215974875165</c:v>
                </c:pt>
                <c:pt idx="62">
                  <c:v>2.906078321389777</c:v>
                </c:pt>
                <c:pt idx="63">
                  <c:v>2.8757350453142365</c:v>
                </c:pt>
                <c:pt idx="64">
                  <c:v>2.8453917692523634</c:v>
                </c:pt>
                <c:pt idx="65">
                  <c:v>2.8150484931989048</c:v>
                </c:pt>
                <c:pt idx="66">
                  <c:v>2.784705217150627</c:v>
                </c:pt>
                <c:pt idx="67">
                  <c:v>2.7543619411055387</c:v>
                </c:pt>
                <c:pt idx="68">
                  <c:v>2.724018665062415</c:v>
                </c:pt>
                <c:pt idx="69">
                  <c:v>2.6936753890204992</c:v>
                </c:pt>
                <c:pt idx="70">
                  <c:v>2.6633321129793286</c:v>
                </c:pt>
                <c:pt idx="71">
                  <c:v>2.6329888369386163</c:v>
                </c:pt>
                <c:pt idx="72">
                  <c:v>2.6026455608981864</c:v>
                </c:pt>
                <c:pt idx="73">
                  <c:v>2.5723022848579298</c:v>
                </c:pt>
                <c:pt idx="74">
                  <c:v>2.5419590088177806</c:v>
                </c:pt>
                <c:pt idx="75">
                  <c:v>2.5116157327776971</c:v>
                </c:pt>
                <c:pt idx="76">
                  <c:v>2.4812724567376536</c:v>
                </c:pt>
                <c:pt idx="77">
                  <c:v>2.4509291806976359</c:v>
                </c:pt>
                <c:pt idx="78">
                  <c:v>2.4205859046576332</c:v>
                </c:pt>
                <c:pt idx="79">
                  <c:v>2.3902426286176395</c:v>
                </c:pt>
                <c:pt idx="80">
                  <c:v>2.3598993525776528</c:v>
                </c:pt>
                <c:pt idx="81">
                  <c:v>2.3295560765376688</c:v>
                </c:pt>
                <c:pt idx="82">
                  <c:v>2.2992128004976866</c:v>
                </c:pt>
                <c:pt idx="83">
                  <c:v>2.2688695244577062</c:v>
                </c:pt>
                <c:pt idx="84">
                  <c:v>2.2385262484177266</c:v>
                </c:pt>
                <c:pt idx="85">
                  <c:v>2.208182972377748</c:v>
                </c:pt>
                <c:pt idx="86">
                  <c:v>2.1778396963377702</c:v>
                </c:pt>
                <c:pt idx="87">
                  <c:v>2.1474964202977915</c:v>
                </c:pt>
                <c:pt idx="88">
                  <c:v>2.1171531442578129</c:v>
                </c:pt>
                <c:pt idx="89">
                  <c:v>2.0868098682178351</c:v>
                </c:pt>
                <c:pt idx="90">
                  <c:v>2.0564665921778564</c:v>
                </c:pt>
                <c:pt idx="91">
                  <c:v>2.0261233161378787</c:v>
                </c:pt>
                <c:pt idx="92">
                  <c:v>1.9957800400979</c:v>
                </c:pt>
                <c:pt idx="93">
                  <c:v>1.9654367640579222</c:v>
                </c:pt>
                <c:pt idx="94">
                  <c:v>1.9350934880179445</c:v>
                </c:pt>
                <c:pt idx="95">
                  <c:v>1.9047502119779658</c:v>
                </c:pt>
                <c:pt idx="96">
                  <c:v>1.874406935937988</c:v>
                </c:pt>
                <c:pt idx="97">
                  <c:v>1.8440636598980102</c:v>
                </c:pt>
                <c:pt idx="98">
                  <c:v>1.8137203838580316</c:v>
                </c:pt>
                <c:pt idx="99" formatCode="0.00">
                  <c:v>1.7833771078180538</c:v>
                </c:pt>
                <c:pt idx="100" formatCode="0.00">
                  <c:v>1.7530338317780751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212024"/>
        <c:axId val="255212416"/>
      </c:scatterChart>
      <c:valAx>
        <c:axId val="2552120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55212416"/>
        <c:crosses val="autoZero"/>
        <c:crossBetween val="midCat"/>
      </c:valAx>
      <c:valAx>
        <c:axId val="2552124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552120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'12720_Biphasic'!$A$2:$A$21</c:f>
              <c:numCache>
                <c:formatCode>0.00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</c:numCache>
            </c:numRef>
          </c:xVal>
          <c:yVal>
            <c:numRef>
              <c:f>'12720_Biphasic'!$B$2:$B$21</c:f>
              <c:numCache>
                <c:formatCode>0.00</c:formatCode>
                <c:ptCount val="20"/>
                <c:pt idx="0">
                  <c:v>7.9031000000000002</c:v>
                </c:pt>
                <c:pt idx="1">
                  <c:v>4.8362999999999996</c:v>
                </c:pt>
                <c:pt idx="2">
                  <c:v>4.1643999999999997</c:v>
                </c:pt>
                <c:pt idx="3">
                  <c:v>3.5314999999999999</c:v>
                </c:pt>
                <c:pt idx="4">
                  <c:v>2.1461000000000001</c:v>
                </c:pt>
                <c:pt idx="5">
                  <c:v>3.1271</c:v>
                </c:pt>
                <c:pt idx="6">
                  <c:v>2.5314999999999999</c:v>
                </c:pt>
                <c:pt idx="7">
                  <c:v>7.8632999999999997</c:v>
                </c:pt>
                <c:pt idx="8">
                  <c:v>4.3304</c:v>
                </c:pt>
                <c:pt idx="9">
                  <c:v>4.4771000000000001</c:v>
                </c:pt>
                <c:pt idx="10">
                  <c:v>3.1271</c:v>
                </c:pt>
                <c:pt idx="11">
                  <c:v>3.8887</c:v>
                </c:pt>
                <c:pt idx="12">
                  <c:v>3.5562999999999998</c:v>
                </c:pt>
                <c:pt idx="13">
                  <c:v>8.0792000000000002</c:v>
                </c:pt>
                <c:pt idx="14">
                  <c:v>5.3292000000000002</c:v>
                </c:pt>
                <c:pt idx="15">
                  <c:v>4.5050999999999997</c:v>
                </c:pt>
                <c:pt idx="16">
                  <c:v>3.9759000000000002</c:v>
                </c:pt>
                <c:pt idx="17">
                  <c:v>3.7042000000000002</c:v>
                </c:pt>
                <c:pt idx="18">
                  <c:v>2.7782</c:v>
                </c:pt>
                <c:pt idx="19">
                  <c:v>2.3010000000000002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'12720_Biphasic'!$A$25:$A$125</c:f>
              <c:numCache>
                <c:formatCode>0.000</c:formatCode>
                <c:ptCount val="101"/>
                <c:pt idx="0">
                  <c:v>0</c:v>
                </c:pt>
                <c:pt idx="1">
                  <c:v>0.06</c:v>
                </c:pt>
                <c:pt idx="2">
                  <c:v>0.12</c:v>
                </c:pt>
                <c:pt idx="3">
                  <c:v>0.18</c:v>
                </c:pt>
                <c:pt idx="4">
                  <c:v>0.24</c:v>
                </c:pt>
                <c:pt idx="5">
                  <c:v>0.28270000000000001</c:v>
                </c:pt>
                <c:pt idx="6">
                  <c:v>0.36</c:v>
                </c:pt>
                <c:pt idx="7">
                  <c:v>0.42</c:v>
                </c:pt>
                <c:pt idx="8">
                  <c:v>0.48</c:v>
                </c:pt>
                <c:pt idx="9">
                  <c:v>0.54</c:v>
                </c:pt>
                <c:pt idx="10">
                  <c:v>0.60000000000000009</c:v>
                </c:pt>
                <c:pt idx="11">
                  <c:v>0.66000000000000014</c:v>
                </c:pt>
                <c:pt idx="12">
                  <c:v>0.7200000000000002</c:v>
                </c:pt>
                <c:pt idx="13">
                  <c:v>0.78000000000000025</c:v>
                </c:pt>
                <c:pt idx="14">
                  <c:v>0.8400000000000003</c:v>
                </c:pt>
                <c:pt idx="15">
                  <c:v>0.90000000000000036</c:v>
                </c:pt>
                <c:pt idx="16">
                  <c:v>0.96000000000000041</c:v>
                </c:pt>
                <c:pt idx="17">
                  <c:v>1.0200000000000005</c:v>
                </c:pt>
                <c:pt idx="18">
                  <c:v>1.0800000000000005</c:v>
                </c:pt>
                <c:pt idx="19">
                  <c:v>1.1400000000000006</c:v>
                </c:pt>
                <c:pt idx="20">
                  <c:v>1.2000000000000006</c:v>
                </c:pt>
                <c:pt idx="21">
                  <c:v>1.2600000000000007</c:v>
                </c:pt>
                <c:pt idx="22">
                  <c:v>1.3200000000000007</c:v>
                </c:pt>
                <c:pt idx="23">
                  <c:v>1.3800000000000008</c:v>
                </c:pt>
                <c:pt idx="24">
                  <c:v>1.4400000000000008</c:v>
                </c:pt>
                <c:pt idx="25">
                  <c:v>1.5000000000000009</c:v>
                </c:pt>
                <c:pt idx="26">
                  <c:v>1.5600000000000009</c:v>
                </c:pt>
                <c:pt idx="27">
                  <c:v>1.620000000000001</c:v>
                </c:pt>
                <c:pt idx="28">
                  <c:v>1.680000000000001</c:v>
                </c:pt>
                <c:pt idx="29">
                  <c:v>1.7400000000000011</c:v>
                </c:pt>
                <c:pt idx="30">
                  <c:v>1.8000000000000012</c:v>
                </c:pt>
                <c:pt idx="31">
                  <c:v>1.8600000000000012</c:v>
                </c:pt>
                <c:pt idx="32">
                  <c:v>1.9200000000000013</c:v>
                </c:pt>
                <c:pt idx="33">
                  <c:v>1.9800000000000013</c:v>
                </c:pt>
                <c:pt idx="34">
                  <c:v>2.0400000000000014</c:v>
                </c:pt>
                <c:pt idx="35">
                  <c:v>2.1000000000000014</c:v>
                </c:pt>
                <c:pt idx="36">
                  <c:v>2.1600000000000015</c:v>
                </c:pt>
                <c:pt idx="37">
                  <c:v>2.2200000000000015</c:v>
                </c:pt>
                <c:pt idx="38">
                  <c:v>2.2800000000000016</c:v>
                </c:pt>
                <c:pt idx="39">
                  <c:v>2.3400000000000016</c:v>
                </c:pt>
                <c:pt idx="40">
                  <c:v>2.4000000000000017</c:v>
                </c:pt>
                <c:pt idx="41">
                  <c:v>2.4600000000000017</c:v>
                </c:pt>
                <c:pt idx="42">
                  <c:v>2.5200000000000018</c:v>
                </c:pt>
                <c:pt idx="43">
                  <c:v>2.5800000000000018</c:v>
                </c:pt>
                <c:pt idx="44">
                  <c:v>2.6400000000000019</c:v>
                </c:pt>
                <c:pt idx="45">
                  <c:v>2.700000000000002</c:v>
                </c:pt>
                <c:pt idx="46">
                  <c:v>2.760000000000002</c:v>
                </c:pt>
                <c:pt idx="47">
                  <c:v>2.8200000000000021</c:v>
                </c:pt>
                <c:pt idx="48">
                  <c:v>2.8800000000000021</c:v>
                </c:pt>
                <c:pt idx="49">
                  <c:v>2.9400000000000022</c:v>
                </c:pt>
                <c:pt idx="50">
                  <c:v>3.0000000000000022</c:v>
                </c:pt>
                <c:pt idx="51">
                  <c:v>3.0600000000000023</c:v>
                </c:pt>
                <c:pt idx="52">
                  <c:v>3.1200000000000023</c:v>
                </c:pt>
                <c:pt idx="53">
                  <c:v>3.1800000000000024</c:v>
                </c:pt>
                <c:pt idx="54">
                  <c:v>3.2400000000000024</c:v>
                </c:pt>
                <c:pt idx="55">
                  <c:v>3.3000000000000025</c:v>
                </c:pt>
                <c:pt idx="56">
                  <c:v>3.3600000000000025</c:v>
                </c:pt>
                <c:pt idx="57">
                  <c:v>3.4200000000000026</c:v>
                </c:pt>
                <c:pt idx="58">
                  <c:v>3.4800000000000026</c:v>
                </c:pt>
                <c:pt idx="59">
                  <c:v>3.5400000000000027</c:v>
                </c:pt>
                <c:pt idx="60">
                  <c:v>3.6000000000000028</c:v>
                </c:pt>
                <c:pt idx="61">
                  <c:v>3.6600000000000028</c:v>
                </c:pt>
                <c:pt idx="62">
                  <c:v>3.7200000000000029</c:v>
                </c:pt>
                <c:pt idx="63">
                  <c:v>3.7800000000000029</c:v>
                </c:pt>
                <c:pt idx="64">
                  <c:v>3.840000000000003</c:v>
                </c:pt>
                <c:pt idx="65">
                  <c:v>3.900000000000003</c:v>
                </c:pt>
                <c:pt idx="66">
                  <c:v>3.9600000000000031</c:v>
                </c:pt>
                <c:pt idx="67">
                  <c:v>4.0200000000000031</c:v>
                </c:pt>
                <c:pt idx="68">
                  <c:v>4.0800000000000027</c:v>
                </c:pt>
                <c:pt idx="69">
                  <c:v>4.1400000000000023</c:v>
                </c:pt>
                <c:pt idx="70">
                  <c:v>4.200000000000002</c:v>
                </c:pt>
                <c:pt idx="71">
                  <c:v>4.2600000000000016</c:v>
                </c:pt>
                <c:pt idx="72">
                  <c:v>4.3200000000000012</c:v>
                </c:pt>
                <c:pt idx="73">
                  <c:v>4.3800000000000008</c:v>
                </c:pt>
                <c:pt idx="74">
                  <c:v>4.4400000000000004</c:v>
                </c:pt>
                <c:pt idx="75">
                  <c:v>4.5</c:v>
                </c:pt>
                <c:pt idx="76">
                  <c:v>4.5599999999999996</c:v>
                </c:pt>
                <c:pt idx="77">
                  <c:v>4.6199999999999992</c:v>
                </c:pt>
                <c:pt idx="78">
                  <c:v>4.6799999999999988</c:v>
                </c:pt>
                <c:pt idx="79">
                  <c:v>4.7399999999999984</c:v>
                </c:pt>
                <c:pt idx="80">
                  <c:v>4.799999999999998</c:v>
                </c:pt>
                <c:pt idx="81">
                  <c:v>4.8599999999999977</c:v>
                </c:pt>
                <c:pt idx="82">
                  <c:v>4.9199999999999973</c:v>
                </c:pt>
                <c:pt idx="83">
                  <c:v>4.9799999999999969</c:v>
                </c:pt>
                <c:pt idx="84">
                  <c:v>5.0399999999999965</c:v>
                </c:pt>
                <c:pt idx="85">
                  <c:v>5.0999999999999961</c:v>
                </c:pt>
                <c:pt idx="86">
                  <c:v>5.1599999999999957</c:v>
                </c:pt>
                <c:pt idx="87">
                  <c:v>5.2199999999999953</c:v>
                </c:pt>
                <c:pt idx="88">
                  <c:v>5.2799999999999949</c:v>
                </c:pt>
                <c:pt idx="89">
                  <c:v>5.3399999999999945</c:v>
                </c:pt>
                <c:pt idx="90">
                  <c:v>5.3999999999999941</c:v>
                </c:pt>
                <c:pt idx="91">
                  <c:v>5.4599999999999937</c:v>
                </c:pt>
                <c:pt idx="92">
                  <c:v>5.5199999999999934</c:v>
                </c:pt>
                <c:pt idx="93">
                  <c:v>5.579999999999993</c:v>
                </c:pt>
                <c:pt idx="94">
                  <c:v>5.6399999999999926</c:v>
                </c:pt>
                <c:pt idx="95">
                  <c:v>5.6999999999999922</c:v>
                </c:pt>
                <c:pt idx="96">
                  <c:v>5.7599999999999918</c:v>
                </c:pt>
                <c:pt idx="97">
                  <c:v>5.8199999999999914</c:v>
                </c:pt>
                <c:pt idx="98" formatCode="0.00">
                  <c:v>5.879999999999991</c:v>
                </c:pt>
                <c:pt idx="99" formatCode="0.00">
                  <c:v>5.9399999999999906</c:v>
                </c:pt>
                <c:pt idx="100" formatCode="0.00">
                  <c:v>5.9999999999999902</c:v>
                </c:pt>
              </c:numCache>
            </c:numRef>
          </c:xVal>
          <c:yVal>
            <c:numRef>
              <c:f>'12720_Biphasic'!$C$25:$C$125</c:f>
              <c:numCache>
                <c:formatCode>0.000</c:formatCode>
                <c:ptCount val="101"/>
                <c:pt idx="0">
                  <c:v>7.9484568137040874</c:v>
                </c:pt>
                <c:pt idx="1">
                  <c:v>7.7357161329016231</c:v>
                </c:pt>
                <c:pt idx="2">
                  <c:v>7.5231386417617276</c:v>
                </c:pt>
                <c:pt idx="3">
                  <c:v>7.310811860198327</c:v>
                </c:pt>
                <c:pt idx="4">
                  <c:v>7.0988697807215848</c:v>
                </c:pt>
                <c:pt idx="5">
                  <c:v>6.9483808104228135</c:v>
                </c:pt>
                <c:pt idx="6">
                  <c:v>6.6770639439676742</c:v>
                </c:pt>
                <c:pt idx="7">
                  <c:v>6.4679794239375958</c:v>
                </c:pt>
                <c:pt idx="8">
                  <c:v>6.2609622630552089</c:v>
                </c:pt>
                <c:pt idx="9">
                  <c:v>6.0570375633299953</c:v>
                </c:pt>
                <c:pt idx="10">
                  <c:v>5.8576709945997614</c:v>
                </c:pt>
                <c:pt idx="11">
                  <c:v>5.6648791351876691</c:v>
                </c:pt>
                <c:pt idx="12">
                  <c:v>5.4812814690797982</c:v>
                </c:pt>
                <c:pt idx="13">
                  <c:v>5.310000893375622</c:v>
                </c:pt>
                <c:pt idx="14">
                  <c:v>5.1543083787226793</c:v>
                </c:pt>
                <c:pt idx="15">
                  <c:v>5.0169873136301657</c:v>
                </c:pt>
                <c:pt idx="16">
                  <c:v>4.899589984098272</c:v>
                </c:pt>
                <c:pt idx="17">
                  <c:v>4.8019450072636722</c:v>
                </c:pt>
                <c:pt idx="18">
                  <c:v>4.7222143979564688</c:v>
                </c:pt>
                <c:pt idx="19">
                  <c:v>4.6574635984211081</c:v>
                </c:pt>
                <c:pt idx="20">
                  <c:v>4.6044084775536103</c:v>
                </c:pt>
                <c:pt idx="21">
                  <c:v>4.5600036605115193</c:v>
                </c:pt>
                <c:pt idx="22">
                  <c:v>4.5217430339260236</c:v>
                </c:pt>
                <c:pt idx="23">
                  <c:v>4.4877218353163215</c:v>
                </c:pt>
                <c:pt idx="24">
                  <c:v>4.4565674799502029</c:v>
                </c:pt>
                <c:pt idx="25">
                  <c:v>4.4273254307427683</c:v>
                </c:pt>
                <c:pt idx="26">
                  <c:v>4.3993473404383714</c:v>
                </c:pt>
                <c:pt idx="27">
                  <c:v>4.372199622856173</c:v>
                </c:pt>
                <c:pt idx="28">
                  <c:v>4.3455952545826566</c:v>
                </c:pt>
                <c:pt idx="29">
                  <c:v>4.3193454949401939</c:v>
                </c:pt>
                <c:pt idx="30">
                  <c:v>4.2933267702434383</c:v>
                </c:pt>
                <c:pt idx="31">
                  <c:v>4.2674584021570894</c:v>
                </c:pt>
                <c:pt idx="32">
                  <c:v>4.2416878146514083</c:v>
                </c:pt>
                <c:pt idx="33">
                  <c:v>4.2159807862778234</c:v>
                </c:pt>
                <c:pt idx="34">
                  <c:v>4.1903150598206889</c:v>
                </c:pt>
                <c:pt idx="35">
                  <c:v>4.1646761667787811</c:v>
                </c:pt>
                <c:pt idx="36">
                  <c:v>4.1390547048651269</c:v>
                </c:pt>
                <c:pt idx="37">
                  <c:v>4.1134445653525908</c:v>
                </c:pt>
                <c:pt idx="38">
                  <c:v>4.0878417799117557</c:v>
                </c:pt>
                <c:pt idx="39">
                  <c:v>4.0622437708829047</c:v>
                </c:pt>
                <c:pt idx="40">
                  <c:v>4.0366488640247749</c:v>
                </c:pt>
                <c:pt idx="41">
                  <c:v>4.0110559719256802</c:v>
                </c:pt>
                <c:pt idx="42">
                  <c:v>3.9854643883343672</c:v>
                </c:pt>
                <c:pt idx="43">
                  <c:v>3.9598736545626974</c:v>
                </c:pt>
                <c:pt idx="44">
                  <c:v>3.9342834727101517</c:v>
                </c:pt>
                <c:pt idx="45">
                  <c:v>3.9086936493029665</c:v>
                </c:pt>
                <c:pt idx="46">
                  <c:v>3.8831040586886818</c:v>
                </c:pt>
                <c:pt idx="47">
                  <c:v>3.8575146192619414</c:v>
                </c:pt>
                <c:pt idx="48">
                  <c:v>3.8319252780240083</c:v>
                </c:pt>
                <c:pt idx="49">
                  <c:v>3.8063360005547997</c:v>
                </c:pt>
                <c:pt idx="50">
                  <c:v>3.780746764500182</c:v>
                </c:pt>
                <c:pt idx="51">
                  <c:v>3.7551575553422589</c:v>
                </c:pt>
                <c:pt idx="52">
                  <c:v>3.7295683636523833</c:v>
                </c:pt>
                <c:pt idx="53">
                  <c:v>3.7039791833071245</c:v>
                </c:pt>
                <c:pt idx="54">
                  <c:v>3.6783900103296228</c:v>
                </c:pt>
                <c:pt idx="55">
                  <c:v>3.6528008421371068</c:v>
                </c:pt>
                <c:pt idx="56">
                  <c:v>3.6272116770521974</c:v>
                </c:pt>
                <c:pt idx="57">
                  <c:v>3.6016225139855216</c:v>
                </c:pt>
                <c:pt idx="58">
                  <c:v>3.5760333522295875</c:v>
                </c:pt>
                <c:pt idx="59">
                  <c:v>3.550444191324913</c:v>
                </c:pt>
                <c:pt idx="60">
                  <c:v>3.5248550309730886</c:v>
                </c:pt>
                <c:pt idx="61">
                  <c:v>3.4992658709803122</c:v>
                </c:pt>
                <c:pt idx="62">
                  <c:v>3.4736767112207199</c:v>
                </c:pt>
                <c:pt idx="63">
                  <c:v>3.4480875516125691</c:v>
                </c:pt>
                <c:pt idx="64">
                  <c:v>3.4224983921027716</c:v>
                </c:pt>
                <c:pt idx="65">
                  <c:v>3.3969092326568493</c:v>
                </c:pt>
                <c:pt idx="66">
                  <c:v>3.3713200732524111</c:v>
                </c:pt>
                <c:pt idx="67">
                  <c:v>3.3457309138749141</c:v>
                </c:pt>
                <c:pt idx="68">
                  <c:v>3.320141754514915</c:v>
                </c:pt>
                <c:pt idx="69">
                  <c:v>3.2945525951662802</c:v>
                </c:pt>
                <c:pt idx="70">
                  <c:v>3.2689634358250244</c:v>
                </c:pt>
                <c:pt idx="71">
                  <c:v>3.243374276488562</c:v>
                </c:pt>
                <c:pt idx="72">
                  <c:v>3.2177851171552128</c:v>
                </c:pt>
                <c:pt idx="73">
                  <c:v>3.1921959578238841</c:v>
                </c:pt>
                <c:pt idx="74">
                  <c:v>3.1666067984938691</c:v>
                </c:pt>
                <c:pt idx="75">
                  <c:v>3.1410176391647067</c:v>
                </c:pt>
                <c:pt idx="76">
                  <c:v>3.1154284798360985</c:v>
                </c:pt>
                <c:pt idx="77">
                  <c:v>3.0898393205078492</c:v>
                </c:pt>
                <c:pt idx="78">
                  <c:v>3.0642501611798343</c:v>
                </c:pt>
                <c:pt idx="79">
                  <c:v>3.0386610018519704</c:v>
                </c:pt>
                <c:pt idx="80">
                  <c:v>3.0130718425242051</c:v>
                </c:pt>
                <c:pt idx="81">
                  <c:v>2.9874826831965038</c:v>
                </c:pt>
                <c:pt idx="82">
                  <c:v>2.9618935238688442</c:v>
                </c:pt>
                <c:pt idx="83">
                  <c:v>2.9363043645412121</c:v>
                </c:pt>
                <c:pt idx="84">
                  <c:v>2.9107152052135969</c:v>
                </c:pt>
                <c:pt idx="85">
                  <c:v>2.8851260458859933</c:v>
                </c:pt>
                <c:pt idx="86">
                  <c:v>2.8595368865583968</c:v>
                </c:pt>
                <c:pt idx="87">
                  <c:v>2.8339477272308047</c:v>
                </c:pt>
                <c:pt idx="88">
                  <c:v>2.808358567903217</c:v>
                </c:pt>
                <c:pt idx="89">
                  <c:v>2.7827694085756303</c:v>
                </c:pt>
                <c:pt idx="90">
                  <c:v>2.7571802492480453</c:v>
                </c:pt>
                <c:pt idx="91">
                  <c:v>2.7315910899204612</c:v>
                </c:pt>
                <c:pt idx="92">
                  <c:v>2.7060019305928771</c:v>
                </c:pt>
                <c:pt idx="93">
                  <c:v>2.6804127712652939</c:v>
                </c:pt>
                <c:pt idx="94">
                  <c:v>2.6548236119377107</c:v>
                </c:pt>
                <c:pt idx="95">
                  <c:v>2.6292344526101283</c:v>
                </c:pt>
                <c:pt idx="96">
                  <c:v>2.6036452932825451</c:v>
                </c:pt>
                <c:pt idx="97">
                  <c:v>2.5780561339549628</c:v>
                </c:pt>
                <c:pt idx="98" formatCode="0.00">
                  <c:v>2.5524669746273796</c:v>
                </c:pt>
                <c:pt idx="99" formatCode="0.00">
                  <c:v>2.5268778152997973</c:v>
                </c:pt>
                <c:pt idx="100" formatCode="0.00">
                  <c:v>2.5012886559722149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142688"/>
        <c:axId val="230142296"/>
      </c:scatterChart>
      <c:valAx>
        <c:axId val="2301426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0142296"/>
        <c:crosses val="autoZero"/>
        <c:crossBetween val="midCat"/>
      </c:valAx>
      <c:valAx>
        <c:axId val="2301422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01426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'12745_Biphasic'!$A$2:$A$21</c:f>
              <c:numCache>
                <c:formatCode>0.00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1E-3</c:v>
                </c:pt>
                <c:pt idx="8">
                  <c:v>1.0009999999999999</c:v>
                </c:pt>
                <c:pt idx="9">
                  <c:v>2.0009999999999999</c:v>
                </c:pt>
                <c:pt idx="10">
                  <c:v>3.0009999999999999</c:v>
                </c:pt>
                <c:pt idx="11">
                  <c:v>4.0010000000000003</c:v>
                </c:pt>
                <c:pt idx="12">
                  <c:v>6.0010000000000003</c:v>
                </c:pt>
                <c:pt idx="13">
                  <c:v>1.5E-3</c:v>
                </c:pt>
                <c:pt idx="14">
                  <c:v>1.0014999999999998</c:v>
                </c:pt>
                <c:pt idx="15">
                  <c:v>2.0015000000000001</c:v>
                </c:pt>
                <c:pt idx="16">
                  <c:v>3.0015000000000001</c:v>
                </c:pt>
                <c:pt idx="17">
                  <c:v>4.0015000000000001</c:v>
                </c:pt>
                <c:pt idx="18">
                  <c:v>5.0015000000000001</c:v>
                </c:pt>
                <c:pt idx="19">
                  <c:v>6.0015000000000001</c:v>
                </c:pt>
              </c:numCache>
            </c:numRef>
          </c:xVal>
          <c:yVal>
            <c:numRef>
              <c:f>'12745_Biphasic'!$B$2:$B$21</c:f>
              <c:numCache>
                <c:formatCode>0.00</c:formatCode>
                <c:ptCount val="20"/>
                <c:pt idx="0">
                  <c:v>8.0681999999999992</c:v>
                </c:pt>
                <c:pt idx="1">
                  <c:v>3.8692000000000002</c:v>
                </c:pt>
                <c:pt idx="2">
                  <c:v>3.4969000000000001</c:v>
                </c:pt>
                <c:pt idx="3">
                  <c:v>4.0060000000000002</c:v>
                </c:pt>
                <c:pt idx="4">
                  <c:v>3.2404999999999999</c:v>
                </c:pt>
                <c:pt idx="5">
                  <c:v>2.7324000000000002</c:v>
                </c:pt>
                <c:pt idx="6">
                  <c:v>2.3010000000000002</c:v>
                </c:pt>
                <c:pt idx="7">
                  <c:v>8.2553000000000001</c:v>
                </c:pt>
                <c:pt idx="8">
                  <c:v>4.0568999999999997</c:v>
                </c:pt>
                <c:pt idx="9">
                  <c:v>4.6294000000000004</c:v>
                </c:pt>
                <c:pt idx="10">
                  <c:v>4.2553000000000001</c:v>
                </c:pt>
                <c:pt idx="11">
                  <c:v>3.1271</c:v>
                </c:pt>
                <c:pt idx="12">
                  <c:v>2.1461000000000001</c:v>
                </c:pt>
                <c:pt idx="13">
                  <c:v>8.0792000000000002</c:v>
                </c:pt>
                <c:pt idx="14">
                  <c:v>3.2040999999999999</c:v>
                </c:pt>
                <c:pt idx="15">
                  <c:v>4.2454999999999998</c:v>
                </c:pt>
                <c:pt idx="16">
                  <c:v>3.8573</c:v>
                </c:pt>
                <c:pt idx="17">
                  <c:v>3.5051000000000001</c:v>
                </c:pt>
                <c:pt idx="18">
                  <c:v>3.6865999999999999</c:v>
                </c:pt>
                <c:pt idx="19">
                  <c:v>2.6021000000000001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'12745_Biphasic'!$A$25:$A$125</c:f>
              <c:numCache>
                <c:formatCode>0.000</c:formatCode>
                <c:ptCount val="101"/>
                <c:pt idx="0">
                  <c:v>0</c:v>
                </c:pt>
                <c:pt idx="1">
                  <c:v>6.0014999999999999E-2</c:v>
                </c:pt>
                <c:pt idx="2">
                  <c:v>0.11899999999999999</c:v>
                </c:pt>
                <c:pt idx="3">
                  <c:v>0.18004500000000001</c:v>
                </c:pt>
                <c:pt idx="4">
                  <c:v>0.24006</c:v>
                </c:pt>
                <c:pt idx="5">
                  <c:v>0.30007499999999998</c:v>
                </c:pt>
                <c:pt idx="6">
                  <c:v>0.36008999999999997</c:v>
                </c:pt>
                <c:pt idx="7">
                  <c:v>0.42010499999999995</c:v>
                </c:pt>
                <c:pt idx="8">
                  <c:v>0.48011999999999994</c:v>
                </c:pt>
                <c:pt idx="9">
                  <c:v>0.54013499999999992</c:v>
                </c:pt>
                <c:pt idx="10">
                  <c:v>0.60014999999999996</c:v>
                </c:pt>
                <c:pt idx="11">
                  <c:v>0.660165</c:v>
                </c:pt>
                <c:pt idx="12">
                  <c:v>0.72018000000000004</c:v>
                </c:pt>
                <c:pt idx="13">
                  <c:v>0.78019500000000008</c:v>
                </c:pt>
                <c:pt idx="14">
                  <c:v>0.84021000000000012</c:v>
                </c:pt>
                <c:pt idx="15">
                  <c:v>0.90022500000000016</c:v>
                </c:pt>
                <c:pt idx="16">
                  <c:v>0.9602400000000002</c:v>
                </c:pt>
                <c:pt idx="17">
                  <c:v>1.0202550000000001</c:v>
                </c:pt>
                <c:pt idx="18">
                  <c:v>1.0802700000000001</c:v>
                </c:pt>
                <c:pt idx="19">
                  <c:v>1.140285</c:v>
                </c:pt>
                <c:pt idx="20">
                  <c:v>1.2002999999999999</c:v>
                </c:pt>
                <c:pt idx="21">
                  <c:v>1.2603149999999999</c:v>
                </c:pt>
                <c:pt idx="22">
                  <c:v>1.3203299999999998</c:v>
                </c:pt>
                <c:pt idx="23">
                  <c:v>1.3803449999999997</c:v>
                </c:pt>
                <c:pt idx="24">
                  <c:v>1.4403599999999996</c:v>
                </c:pt>
                <c:pt idx="25">
                  <c:v>1.5003749999999996</c:v>
                </c:pt>
                <c:pt idx="26">
                  <c:v>1.5603899999999995</c:v>
                </c:pt>
                <c:pt idx="27">
                  <c:v>1.6204049999999994</c:v>
                </c:pt>
                <c:pt idx="28">
                  <c:v>1.6804199999999994</c:v>
                </c:pt>
                <c:pt idx="29">
                  <c:v>1.7404349999999993</c:v>
                </c:pt>
                <c:pt idx="30">
                  <c:v>1.8004499999999992</c:v>
                </c:pt>
                <c:pt idx="31">
                  <c:v>1.8604649999999991</c:v>
                </c:pt>
                <c:pt idx="32">
                  <c:v>1.9204799999999991</c:v>
                </c:pt>
                <c:pt idx="33">
                  <c:v>1.980494999999999</c:v>
                </c:pt>
                <c:pt idx="34">
                  <c:v>2.0405099999999989</c:v>
                </c:pt>
                <c:pt idx="35">
                  <c:v>2.1005249999999989</c:v>
                </c:pt>
                <c:pt idx="36">
                  <c:v>2.1605399999999988</c:v>
                </c:pt>
                <c:pt idx="37">
                  <c:v>2.2205549999999987</c:v>
                </c:pt>
                <c:pt idx="38">
                  <c:v>2.2805699999999987</c:v>
                </c:pt>
                <c:pt idx="39">
                  <c:v>2.3405849999999986</c:v>
                </c:pt>
                <c:pt idx="40">
                  <c:v>2.4005999999999985</c:v>
                </c:pt>
                <c:pt idx="41">
                  <c:v>2.4606149999999984</c:v>
                </c:pt>
                <c:pt idx="42">
                  <c:v>2.5206299999999984</c:v>
                </c:pt>
                <c:pt idx="43">
                  <c:v>2.5806449999999983</c:v>
                </c:pt>
                <c:pt idx="44">
                  <c:v>2.6406599999999982</c:v>
                </c:pt>
                <c:pt idx="45">
                  <c:v>2.7006749999999982</c:v>
                </c:pt>
                <c:pt idx="46">
                  <c:v>2.7606899999999981</c:v>
                </c:pt>
                <c:pt idx="47">
                  <c:v>2.820704999999998</c:v>
                </c:pt>
                <c:pt idx="48">
                  <c:v>2.8807199999999979</c:v>
                </c:pt>
                <c:pt idx="49">
                  <c:v>2.9407349999999979</c:v>
                </c:pt>
                <c:pt idx="50">
                  <c:v>3.0007499999999978</c:v>
                </c:pt>
                <c:pt idx="51">
                  <c:v>3.0607649999999977</c:v>
                </c:pt>
                <c:pt idx="52">
                  <c:v>3.1207799999999977</c:v>
                </c:pt>
                <c:pt idx="53">
                  <c:v>3.1807949999999976</c:v>
                </c:pt>
                <c:pt idx="54">
                  <c:v>3.2408099999999975</c:v>
                </c:pt>
                <c:pt idx="55">
                  <c:v>3.3008249999999975</c:v>
                </c:pt>
                <c:pt idx="56">
                  <c:v>3.3608399999999974</c:v>
                </c:pt>
                <c:pt idx="57">
                  <c:v>3.4208549999999973</c:v>
                </c:pt>
                <c:pt idx="58">
                  <c:v>3.4808699999999972</c:v>
                </c:pt>
                <c:pt idx="59">
                  <c:v>3.5408849999999972</c:v>
                </c:pt>
                <c:pt idx="60">
                  <c:v>3.6008999999999971</c:v>
                </c:pt>
                <c:pt idx="61">
                  <c:v>3.660914999999997</c:v>
                </c:pt>
                <c:pt idx="62">
                  <c:v>3.720929999999997</c:v>
                </c:pt>
                <c:pt idx="63">
                  <c:v>3.7809449999999969</c:v>
                </c:pt>
                <c:pt idx="64">
                  <c:v>3.8409599999999968</c:v>
                </c:pt>
                <c:pt idx="65">
                  <c:v>3.9009749999999968</c:v>
                </c:pt>
                <c:pt idx="66">
                  <c:v>3.9609899999999967</c:v>
                </c:pt>
                <c:pt idx="67">
                  <c:v>4.0210049999999971</c:v>
                </c:pt>
                <c:pt idx="68">
                  <c:v>4.081019999999997</c:v>
                </c:pt>
                <c:pt idx="69">
                  <c:v>4.1410349999999969</c:v>
                </c:pt>
                <c:pt idx="70">
                  <c:v>4.2010499999999968</c:v>
                </c:pt>
                <c:pt idx="71">
                  <c:v>4.2610649999999968</c:v>
                </c:pt>
                <c:pt idx="72">
                  <c:v>4.3210799999999967</c:v>
                </c:pt>
                <c:pt idx="73">
                  <c:v>4.3810949999999966</c:v>
                </c:pt>
                <c:pt idx="74">
                  <c:v>4.4411099999999966</c:v>
                </c:pt>
                <c:pt idx="75">
                  <c:v>4.5011249999999965</c:v>
                </c:pt>
                <c:pt idx="76">
                  <c:v>4.5611399999999964</c:v>
                </c:pt>
                <c:pt idx="77">
                  <c:v>4.6211549999999963</c:v>
                </c:pt>
                <c:pt idx="78">
                  <c:v>4.6811699999999963</c:v>
                </c:pt>
                <c:pt idx="79">
                  <c:v>4.7411849999999962</c:v>
                </c:pt>
                <c:pt idx="80">
                  <c:v>4.8011999999999961</c:v>
                </c:pt>
                <c:pt idx="81">
                  <c:v>4.8612149999999961</c:v>
                </c:pt>
                <c:pt idx="82">
                  <c:v>4.921229999999996</c:v>
                </c:pt>
                <c:pt idx="83">
                  <c:v>4.9812449999999959</c:v>
                </c:pt>
                <c:pt idx="84">
                  <c:v>5.0412599999999959</c:v>
                </c:pt>
                <c:pt idx="85">
                  <c:v>5.1012749999999958</c:v>
                </c:pt>
                <c:pt idx="86">
                  <c:v>5.1612899999999957</c:v>
                </c:pt>
                <c:pt idx="87">
                  <c:v>5.2213049999999956</c:v>
                </c:pt>
                <c:pt idx="88">
                  <c:v>5.2813199999999956</c:v>
                </c:pt>
                <c:pt idx="89">
                  <c:v>5.3413349999999955</c:v>
                </c:pt>
                <c:pt idx="90">
                  <c:v>5.4013499999999954</c:v>
                </c:pt>
                <c:pt idx="91">
                  <c:v>5.4613649999999954</c:v>
                </c:pt>
                <c:pt idx="92">
                  <c:v>5.5213799999999953</c:v>
                </c:pt>
                <c:pt idx="93">
                  <c:v>5.5813949999999952</c:v>
                </c:pt>
                <c:pt idx="94">
                  <c:v>5.6414099999999952</c:v>
                </c:pt>
                <c:pt idx="95">
                  <c:v>5.7014249999999951</c:v>
                </c:pt>
                <c:pt idx="96">
                  <c:v>5.761439999999995</c:v>
                </c:pt>
                <c:pt idx="97">
                  <c:v>5.8214549999999949</c:v>
                </c:pt>
                <c:pt idx="98" formatCode="0.00">
                  <c:v>5.8814699999999949</c:v>
                </c:pt>
                <c:pt idx="99" formatCode="0.00">
                  <c:v>5.9414849999999948</c:v>
                </c:pt>
                <c:pt idx="100" formatCode="0.00">
                  <c:v>6.0014999999999947</c:v>
                </c:pt>
              </c:numCache>
            </c:numRef>
          </c:xVal>
          <c:yVal>
            <c:numRef>
              <c:f>'12745_Biphasic'!$C$25:$C$125</c:f>
              <c:numCache>
                <c:formatCode>0.000</c:formatCode>
                <c:ptCount val="101"/>
                <c:pt idx="0">
                  <c:v>8.1411785959217635</c:v>
                </c:pt>
                <c:pt idx="1">
                  <c:v>7.6364773338865684</c:v>
                </c:pt>
                <c:pt idx="2">
                  <c:v>7.140841104226519</c:v>
                </c:pt>
                <c:pt idx="3">
                  <c:v>6.6291842697026686</c:v>
                </c:pt>
                <c:pt idx="4">
                  <c:v>6.1300419230678607</c:v>
                </c:pt>
                <c:pt idx="5">
                  <c:v>5.6423517261042013</c:v>
                </c:pt>
                <c:pt idx="6">
                  <c:v>5.1863666528339412</c:v>
                </c:pt>
                <c:pt idx="7">
                  <c:v>4.8042820043982459</c:v>
                </c:pt>
                <c:pt idx="8">
                  <c:v>4.5438489857321542</c:v>
                </c:pt>
                <c:pt idx="9">
                  <c:v>4.4045648520166267</c:v>
                </c:pt>
                <c:pt idx="10">
                  <c:v>4.3383748018831234</c:v>
                </c:pt>
                <c:pt idx="11">
                  <c:v>4.3034226394651052</c:v>
                </c:pt>
                <c:pt idx="12">
                  <c:v>4.2797353504822935</c:v>
                </c:pt>
                <c:pt idx="13">
                  <c:v>4.2598492195228435</c:v>
                </c:pt>
                <c:pt idx="14">
                  <c:v>4.2412163329352186</c:v>
                </c:pt>
                <c:pt idx="15">
                  <c:v>4.2229934575013655</c:v>
                </c:pt>
                <c:pt idx="16">
                  <c:v>4.2049043807776521</c:v>
                </c:pt>
                <c:pt idx="17">
                  <c:v>4.1868589302706063</c:v>
                </c:pt>
                <c:pt idx="18">
                  <c:v>4.1688277006130443</c:v>
                </c:pt>
                <c:pt idx="19">
                  <c:v>4.150801106120241</c:v>
                </c:pt>
                <c:pt idx="20">
                  <c:v>4.1327760223764223</c:v>
                </c:pt>
                <c:pt idx="21">
                  <c:v>4.114751431029573</c:v>
                </c:pt>
                <c:pt idx="22">
                  <c:v>4.0967270001687064</c:v>
                </c:pt>
                <c:pt idx="23">
                  <c:v>4.0787026216146707</c:v>
                </c:pt>
                <c:pt idx="24">
                  <c:v>4.0606782601088751</c:v>
                </c:pt>
                <c:pt idx="25">
                  <c:v>4.0426539041595708</c:v>
                </c:pt>
                <c:pt idx="26">
                  <c:v>4.024629550021281</c:v>
                </c:pt>
                <c:pt idx="27">
                  <c:v>4.0066051964732505</c:v>
                </c:pt>
                <c:pt idx="28">
                  <c:v>3.9885808431176013</c:v>
                </c:pt>
                <c:pt idx="29">
                  <c:v>3.9705564898246548</c:v>
                </c:pt>
                <c:pt idx="30">
                  <c:v>3.9525321365521453</c:v>
                </c:pt>
                <c:pt idx="31">
                  <c:v>3.9345077832862954</c:v>
                </c:pt>
                <c:pt idx="32">
                  <c:v>3.9164834300226179</c:v>
                </c:pt>
                <c:pt idx="33">
                  <c:v>3.8984590767596465</c:v>
                </c:pt>
                <c:pt idx="34">
                  <c:v>3.880434723496907</c:v>
                </c:pt>
                <c:pt idx="35">
                  <c:v>3.8624103702342421</c:v>
                </c:pt>
                <c:pt idx="36">
                  <c:v>3.844386016971602</c:v>
                </c:pt>
                <c:pt idx="37">
                  <c:v>3.826361663708969</c:v>
                </c:pt>
                <c:pt idx="38">
                  <c:v>3.8083373104463396</c:v>
                </c:pt>
                <c:pt idx="39">
                  <c:v>3.7903129571837111</c:v>
                </c:pt>
                <c:pt idx="40">
                  <c:v>3.7722886039210826</c:v>
                </c:pt>
                <c:pt idx="41">
                  <c:v>3.754264250658454</c:v>
                </c:pt>
                <c:pt idx="42">
                  <c:v>3.7362398973958255</c:v>
                </c:pt>
                <c:pt idx="43">
                  <c:v>3.718215544133197</c:v>
                </c:pt>
                <c:pt idx="44">
                  <c:v>3.7001911908705685</c:v>
                </c:pt>
                <c:pt idx="45">
                  <c:v>3.6821668376079399</c:v>
                </c:pt>
                <c:pt idx="46">
                  <c:v>3.6641424843453114</c:v>
                </c:pt>
                <c:pt idx="47">
                  <c:v>3.6461181310826829</c:v>
                </c:pt>
                <c:pt idx="48">
                  <c:v>3.6280937778200544</c:v>
                </c:pt>
                <c:pt idx="49">
                  <c:v>3.6100694245574259</c:v>
                </c:pt>
                <c:pt idx="50">
                  <c:v>3.5920450712947973</c:v>
                </c:pt>
                <c:pt idx="51">
                  <c:v>3.5740207180321688</c:v>
                </c:pt>
                <c:pt idx="52">
                  <c:v>3.5559963647695403</c:v>
                </c:pt>
                <c:pt idx="53">
                  <c:v>3.5379720115069118</c:v>
                </c:pt>
                <c:pt idx="54">
                  <c:v>3.5199476582442832</c:v>
                </c:pt>
                <c:pt idx="55">
                  <c:v>3.5019233049816547</c:v>
                </c:pt>
                <c:pt idx="56">
                  <c:v>3.4838989517190262</c:v>
                </c:pt>
                <c:pt idx="57">
                  <c:v>3.4658745984563977</c:v>
                </c:pt>
                <c:pt idx="58">
                  <c:v>3.4478502451937691</c:v>
                </c:pt>
                <c:pt idx="59">
                  <c:v>3.4298258919311406</c:v>
                </c:pt>
                <c:pt idx="60">
                  <c:v>3.4118015386685121</c:v>
                </c:pt>
                <c:pt idx="61">
                  <c:v>3.3937771854058836</c:v>
                </c:pt>
                <c:pt idx="62">
                  <c:v>3.3757528321432559</c:v>
                </c:pt>
                <c:pt idx="63">
                  <c:v>3.3577284788806274</c:v>
                </c:pt>
                <c:pt idx="64">
                  <c:v>3.3397041256179989</c:v>
                </c:pt>
                <c:pt idx="65">
                  <c:v>3.3216797723553704</c:v>
                </c:pt>
                <c:pt idx="66">
                  <c:v>3.3036554190927419</c:v>
                </c:pt>
                <c:pt idx="67">
                  <c:v>3.2856310658301133</c:v>
                </c:pt>
                <c:pt idx="68">
                  <c:v>3.2676067125674848</c:v>
                </c:pt>
                <c:pt idx="69">
                  <c:v>3.2495823593048563</c:v>
                </c:pt>
                <c:pt idx="70">
                  <c:v>3.2315580060422278</c:v>
                </c:pt>
                <c:pt idx="71">
                  <c:v>3.2135336527795992</c:v>
                </c:pt>
                <c:pt idx="72">
                  <c:v>3.1955092995169707</c:v>
                </c:pt>
                <c:pt idx="73">
                  <c:v>3.1774849462543422</c:v>
                </c:pt>
                <c:pt idx="74">
                  <c:v>3.1594605929917137</c:v>
                </c:pt>
                <c:pt idx="75">
                  <c:v>3.1414362397290851</c:v>
                </c:pt>
                <c:pt idx="76">
                  <c:v>3.1234118864664566</c:v>
                </c:pt>
                <c:pt idx="77">
                  <c:v>3.1053875332038281</c:v>
                </c:pt>
                <c:pt idx="78">
                  <c:v>3.0873631799411996</c:v>
                </c:pt>
                <c:pt idx="79">
                  <c:v>3.0693388266785711</c:v>
                </c:pt>
                <c:pt idx="80">
                  <c:v>3.0513144734159425</c:v>
                </c:pt>
                <c:pt idx="81">
                  <c:v>3.033290120153314</c:v>
                </c:pt>
                <c:pt idx="82">
                  <c:v>3.0152657668906855</c:v>
                </c:pt>
                <c:pt idx="83">
                  <c:v>2.997241413628057</c:v>
                </c:pt>
                <c:pt idx="84">
                  <c:v>2.9792170603654284</c:v>
                </c:pt>
                <c:pt idx="85">
                  <c:v>2.9611927071028008</c:v>
                </c:pt>
                <c:pt idx="86">
                  <c:v>2.9431683538401723</c:v>
                </c:pt>
                <c:pt idx="87">
                  <c:v>2.9251440005775429</c:v>
                </c:pt>
                <c:pt idx="88">
                  <c:v>2.9071196473149143</c:v>
                </c:pt>
                <c:pt idx="89">
                  <c:v>2.8890952940522867</c:v>
                </c:pt>
                <c:pt idx="90">
                  <c:v>2.8710709407896582</c:v>
                </c:pt>
                <c:pt idx="91">
                  <c:v>2.8530465875270297</c:v>
                </c:pt>
                <c:pt idx="92">
                  <c:v>2.8350222342644011</c:v>
                </c:pt>
                <c:pt idx="93">
                  <c:v>2.8169978810017726</c:v>
                </c:pt>
                <c:pt idx="94">
                  <c:v>2.7989735277391441</c:v>
                </c:pt>
                <c:pt idx="95">
                  <c:v>2.7809491744765156</c:v>
                </c:pt>
                <c:pt idx="96">
                  <c:v>2.762924821213887</c:v>
                </c:pt>
                <c:pt idx="97">
                  <c:v>2.7449004679512585</c:v>
                </c:pt>
                <c:pt idx="98" formatCode="0.00">
                  <c:v>2.72687611468863</c:v>
                </c:pt>
                <c:pt idx="99" formatCode="0.00">
                  <c:v>2.7088517614260015</c:v>
                </c:pt>
                <c:pt idx="100" formatCode="0.00">
                  <c:v>2.690827408163373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141512"/>
        <c:axId val="255213200"/>
      </c:scatterChart>
      <c:valAx>
        <c:axId val="2301415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55213200"/>
        <c:crosses val="autoZero"/>
        <c:crossBetween val="midCat"/>
      </c:valAx>
      <c:valAx>
        <c:axId val="2552132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01415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15</xdr:row>
      <xdr:rowOff>163512</xdr:rowOff>
    </xdr:from>
    <xdr:to>
      <xdr:col>14</xdr:col>
      <xdr:colOff>52519</xdr:colOff>
      <xdr:row>40</xdr:row>
      <xdr:rowOff>78725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573881</xdr:colOff>
      <xdr:row>15</xdr:row>
      <xdr:rowOff>80168</xdr:rowOff>
    </xdr:from>
    <xdr:to>
      <xdr:col>14</xdr:col>
      <xdr:colOff>26325</xdr:colOff>
      <xdr:row>36</xdr:row>
      <xdr:rowOff>162068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</xdr:colOff>
      <xdr:row>14</xdr:row>
      <xdr:rowOff>187325</xdr:rowOff>
    </xdr:from>
    <xdr:to>
      <xdr:col>13</xdr:col>
      <xdr:colOff>538293</xdr:colOff>
      <xdr:row>36</xdr:row>
      <xdr:rowOff>78725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607218</xdr:colOff>
      <xdr:row>14</xdr:row>
      <xdr:rowOff>96837</xdr:rowOff>
    </xdr:from>
    <xdr:to>
      <xdr:col>14</xdr:col>
      <xdr:colOff>59662</xdr:colOff>
      <xdr:row>35</xdr:row>
      <xdr:rowOff>178737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26193</xdr:colOff>
      <xdr:row>14</xdr:row>
      <xdr:rowOff>175418</xdr:rowOff>
    </xdr:from>
    <xdr:to>
      <xdr:col>14</xdr:col>
      <xdr:colOff>85856</xdr:colOff>
      <xdr:row>36</xdr:row>
      <xdr:rowOff>66818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597694</xdr:colOff>
      <xdr:row>14</xdr:row>
      <xdr:rowOff>187324</xdr:rowOff>
    </xdr:from>
    <xdr:to>
      <xdr:col>13</xdr:col>
      <xdr:colOff>514481</xdr:colOff>
      <xdr:row>36</xdr:row>
      <xdr:rowOff>78724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14288</xdr:colOff>
      <xdr:row>15</xdr:row>
      <xdr:rowOff>80169</xdr:rowOff>
    </xdr:from>
    <xdr:to>
      <xdr:col>13</xdr:col>
      <xdr:colOff>538294</xdr:colOff>
      <xdr:row>36</xdr:row>
      <xdr:rowOff>162069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</xdr:colOff>
      <xdr:row>15</xdr:row>
      <xdr:rowOff>6349</xdr:rowOff>
    </xdr:from>
    <xdr:to>
      <xdr:col>14</xdr:col>
      <xdr:colOff>107287</xdr:colOff>
      <xdr:row>39</xdr:row>
      <xdr:rowOff>88249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14</xdr:row>
      <xdr:rowOff>144462</xdr:rowOff>
    </xdr:from>
    <xdr:to>
      <xdr:col>13</xdr:col>
      <xdr:colOff>552580</xdr:colOff>
      <xdr:row>36</xdr:row>
      <xdr:rowOff>35862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581024</xdr:colOff>
      <xdr:row>15</xdr:row>
      <xdr:rowOff>13491</xdr:rowOff>
    </xdr:from>
    <xdr:to>
      <xdr:col>13</xdr:col>
      <xdr:colOff>497811</xdr:colOff>
      <xdr:row>39</xdr:row>
      <xdr:rowOff>95391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607218</xdr:colOff>
      <xdr:row>16</xdr:row>
      <xdr:rowOff>20636</xdr:rowOff>
    </xdr:from>
    <xdr:to>
      <xdr:col>14</xdr:col>
      <xdr:colOff>59662</xdr:colOff>
      <xdr:row>40</xdr:row>
      <xdr:rowOff>102536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595312</xdr:colOff>
      <xdr:row>15</xdr:row>
      <xdr:rowOff>30162</xdr:rowOff>
    </xdr:from>
    <xdr:to>
      <xdr:col>14</xdr:col>
      <xdr:colOff>47756</xdr:colOff>
      <xdr:row>39</xdr:row>
      <xdr:rowOff>112062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14</xdr:row>
      <xdr:rowOff>143270</xdr:rowOff>
    </xdr:from>
    <xdr:to>
      <xdr:col>13</xdr:col>
      <xdr:colOff>509718</xdr:colOff>
      <xdr:row>36</xdr:row>
      <xdr:rowOff>34670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14</xdr:row>
      <xdr:rowOff>182562</xdr:rowOff>
    </xdr:from>
    <xdr:to>
      <xdr:col>14</xdr:col>
      <xdr:colOff>12038</xdr:colOff>
      <xdr:row>36</xdr:row>
      <xdr:rowOff>73962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6"/>
  <sheetViews>
    <sheetView tabSelected="1" zoomScale="80" zoomScaleNormal="80" workbookViewId="0"/>
  </sheetViews>
  <sheetFormatPr defaultRowHeight="12.75" x14ac:dyDescent="0.2"/>
  <cols>
    <col min="1" max="1" width="10.28515625" style="27" bestFit="1" customWidth="1"/>
    <col min="2" max="2" width="9.140625" style="7"/>
    <col min="3" max="3" width="12.5703125" style="7" bestFit="1" customWidth="1"/>
    <col min="4" max="16384" width="9.140625" style="7"/>
  </cols>
  <sheetData>
    <row r="1" spans="1:12" x14ac:dyDescent="0.2">
      <c r="A1" s="27" t="s">
        <v>10</v>
      </c>
      <c r="B1" s="7" t="s">
        <v>0</v>
      </c>
      <c r="C1" s="7" t="s">
        <v>1</v>
      </c>
      <c r="D1" s="7" t="s">
        <v>2</v>
      </c>
      <c r="E1" s="7" t="s">
        <v>9</v>
      </c>
    </row>
    <row r="2" spans="1:12" x14ac:dyDescent="0.2">
      <c r="A2" s="27">
        <v>11253</v>
      </c>
      <c r="B2" s="7" t="s">
        <v>3</v>
      </c>
      <c r="C2" s="7" t="s">
        <v>11</v>
      </c>
      <c r="D2" s="7">
        <v>0</v>
      </c>
      <c r="E2" s="8">
        <v>8.0792000000000002</v>
      </c>
      <c r="F2" s="8"/>
      <c r="G2" s="8"/>
      <c r="L2" s="8"/>
    </row>
    <row r="3" spans="1:12" x14ac:dyDescent="0.2">
      <c r="A3" s="27">
        <v>11253</v>
      </c>
      <c r="B3" s="7" t="s">
        <v>3</v>
      </c>
      <c r="C3" s="7" t="s">
        <v>11</v>
      </c>
      <c r="D3" s="7">
        <v>1</v>
      </c>
      <c r="E3" s="8">
        <v>4.2404999999999999</v>
      </c>
      <c r="F3" s="8"/>
      <c r="G3" s="8"/>
      <c r="L3" s="8"/>
    </row>
    <row r="4" spans="1:12" x14ac:dyDescent="0.2">
      <c r="A4" s="27">
        <v>11253</v>
      </c>
      <c r="B4" s="7" t="s">
        <v>3</v>
      </c>
      <c r="C4" s="7" t="s">
        <v>11</v>
      </c>
      <c r="D4" s="7">
        <v>2</v>
      </c>
      <c r="E4" s="8">
        <v>2.7782</v>
      </c>
      <c r="F4" s="8"/>
      <c r="G4" s="8"/>
      <c r="L4" s="8"/>
    </row>
    <row r="5" spans="1:12" x14ac:dyDescent="0.2">
      <c r="A5" s="27">
        <v>11253</v>
      </c>
      <c r="B5" s="7" t="s">
        <v>3</v>
      </c>
      <c r="C5" s="7" t="s">
        <v>11</v>
      </c>
      <c r="D5" s="7">
        <v>3</v>
      </c>
      <c r="E5" s="8">
        <v>2.415</v>
      </c>
      <c r="F5" s="8"/>
      <c r="G5" s="8"/>
      <c r="L5" s="8"/>
    </row>
    <row r="6" spans="1:12" x14ac:dyDescent="0.2">
      <c r="A6" s="27">
        <v>11253</v>
      </c>
      <c r="B6" s="7" t="s">
        <v>3</v>
      </c>
      <c r="C6" s="7" t="s">
        <v>11</v>
      </c>
      <c r="D6" s="7">
        <v>4</v>
      </c>
      <c r="E6" s="8">
        <v>2.1461000000000001</v>
      </c>
    </row>
    <row r="7" spans="1:12" x14ac:dyDescent="0.2">
      <c r="A7" s="27">
        <v>11253</v>
      </c>
      <c r="B7" s="7" t="s">
        <v>3</v>
      </c>
      <c r="C7" s="7" t="s">
        <v>11</v>
      </c>
      <c r="D7" s="7">
        <v>5</v>
      </c>
      <c r="E7" s="8">
        <v>2.415</v>
      </c>
    </row>
    <row r="8" spans="1:12" x14ac:dyDescent="0.2">
      <c r="A8" s="27">
        <v>11253</v>
      </c>
      <c r="B8" s="7" t="s">
        <v>3</v>
      </c>
      <c r="C8" s="7" t="s">
        <v>11</v>
      </c>
      <c r="D8" s="7">
        <v>6</v>
      </c>
      <c r="E8" s="8">
        <v>0</v>
      </c>
    </row>
    <row r="9" spans="1:12" x14ac:dyDescent="0.2">
      <c r="A9" s="27">
        <v>11253</v>
      </c>
      <c r="B9" s="7" t="s">
        <v>4</v>
      </c>
      <c r="C9" s="7" t="s">
        <v>11</v>
      </c>
      <c r="D9" s="7">
        <v>0</v>
      </c>
      <c r="E9" s="8">
        <v>8</v>
      </c>
    </row>
    <row r="10" spans="1:12" x14ac:dyDescent="0.2">
      <c r="A10" s="27">
        <v>11253</v>
      </c>
      <c r="B10" s="7" t="s">
        <v>4</v>
      </c>
      <c r="C10" s="7" t="s">
        <v>11</v>
      </c>
      <c r="D10" s="7">
        <v>1</v>
      </c>
      <c r="E10" s="8">
        <v>3.5051000000000001</v>
      </c>
    </row>
    <row r="11" spans="1:12" x14ac:dyDescent="0.2">
      <c r="A11" s="27">
        <v>11253</v>
      </c>
      <c r="B11" s="7" t="s">
        <v>4</v>
      </c>
      <c r="C11" s="7" t="s">
        <v>11</v>
      </c>
      <c r="D11" s="7">
        <v>2</v>
      </c>
      <c r="E11" s="8">
        <v>2.415</v>
      </c>
    </row>
    <row r="12" spans="1:12" x14ac:dyDescent="0.2">
      <c r="A12" s="27">
        <v>11253</v>
      </c>
      <c r="B12" s="7" t="s">
        <v>4</v>
      </c>
      <c r="C12" s="7" t="s">
        <v>11</v>
      </c>
      <c r="D12" s="7">
        <v>3</v>
      </c>
      <c r="E12" s="8">
        <v>2.1461000000000001</v>
      </c>
    </row>
    <row r="13" spans="1:12" x14ac:dyDescent="0.2">
      <c r="A13" s="27">
        <v>11253</v>
      </c>
      <c r="B13" s="7" t="s">
        <v>4</v>
      </c>
      <c r="C13" s="7" t="s">
        <v>11</v>
      </c>
      <c r="D13" s="7">
        <v>4</v>
      </c>
      <c r="E13" s="8">
        <v>0</v>
      </c>
    </row>
    <row r="14" spans="1:12" x14ac:dyDescent="0.2">
      <c r="A14" s="27">
        <v>11253</v>
      </c>
      <c r="B14" s="7" t="s">
        <v>5</v>
      </c>
      <c r="C14" s="7" t="s">
        <v>11</v>
      </c>
      <c r="D14" s="7">
        <v>0</v>
      </c>
      <c r="E14" s="8">
        <v>7.9542000000000002</v>
      </c>
    </row>
    <row r="15" spans="1:12" x14ac:dyDescent="0.2">
      <c r="A15" s="27">
        <v>11253</v>
      </c>
      <c r="B15" s="7" t="s">
        <v>5</v>
      </c>
      <c r="C15" s="7" t="s">
        <v>11</v>
      </c>
      <c r="D15" s="7">
        <v>1</v>
      </c>
      <c r="E15" s="8">
        <v>4.2404999999999999</v>
      </c>
    </row>
    <row r="16" spans="1:12" x14ac:dyDescent="0.2">
      <c r="A16" s="27">
        <v>11253</v>
      </c>
      <c r="B16" s="7" t="s">
        <v>5</v>
      </c>
      <c r="C16" s="7" t="s">
        <v>11</v>
      </c>
      <c r="D16" s="7">
        <v>2</v>
      </c>
      <c r="E16" s="8">
        <v>3.2553000000000001</v>
      </c>
    </row>
    <row r="17" spans="1:5" x14ac:dyDescent="0.2">
      <c r="A17" s="27">
        <v>11253</v>
      </c>
      <c r="B17" s="7" t="s">
        <v>5</v>
      </c>
      <c r="C17" s="7" t="s">
        <v>11</v>
      </c>
      <c r="D17" s="7">
        <v>3</v>
      </c>
      <c r="E17" s="8">
        <v>3.3424</v>
      </c>
    </row>
    <row r="18" spans="1:5" x14ac:dyDescent="0.2">
      <c r="A18" s="27">
        <v>11253</v>
      </c>
      <c r="B18" s="7" t="s">
        <v>5</v>
      </c>
      <c r="C18" s="7" t="s">
        <v>11</v>
      </c>
      <c r="D18" s="7">
        <v>4</v>
      </c>
      <c r="E18" s="8">
        <v>2.9030999999999998</v>
      </c>
    </row>
    <row r="19" spans="1:5" x14ac:dyDescent="0.2">
      <c r="A19" s="27">
        <v>11253</v>
      </c>
      <c r="B19" s="7" t="s">
        <v>5</v>
      </c>
      <c r="C19" s="7" t="s">
        <v>11</v>
      </c>
      <c r="D19" s="7">
        <v>5</v>
      </c>
      <c r="E19" s="8">
        <v>2.6627999999999998</v>
      </c>
    </row>
    <row r="20" spans="1:5" x14ac:dyDescent="0.2">
      <c r="A20" s="27">
        <v>11253</v>
      </c>
      <c r="B20" s="7" t="s">
        <v>5</v>
      </c>
      <c r="C20" s="7" t="s">
        <v>11</v>
      </c>
      <c r="D20" s="7">
        <v>6</v>
      </c>
      <c r="E20" s="8">
        <v>1.7782</v>
      </c>
    </row>
    <row r="21" spans="1:5" x14ac:dyDescent="0.2">
      <c r="A21" s="27">
        <v>11368</v>
      </c>
      <c r="B21" s="7" t="s">
        <v>3</v>
      </c>
      <c r="C21" s="7" t="s">
        <v>11</v>
      </c>
      <c r="D21" s="7">
        <v>0</v>
      </c>
      <c r="E21" s="8">
        <v>8</v>
      </c>
    </row>
    <row r="22" spans="1:5" x14ac:dyDescent="0.2">
      <c r="A22" s="27">
        <v>11368</v>
      </c>
      <c r="B22" s="7" t="s">
        <v>3</v>
      </c>
      <c r="C22" s="8" t="s">
        <v>11</v>
      </c>
      <c r="D22" s="7">
        <v>1</v>
      </c>
      <c r="E22" s="8">
        <v>4.3138672199999997</v>
      </c>
    </row>
    <row r="23" spans="1:5" x14ac:dyDescent="0.2">
      <c r="A23" s="27">
        <v>11368</v>
      </c>
      <c r="B23" s="7" t="s">
        <v>3</v>
      </c>
      <c r="C23" s="8" t="s">
        <v>11</v>
      </c>
      <c r="D23" s="7">
        <v>3</v>
      </c>
      <c r="E23" s="8">
        <v>3.127104798</v>
      </c>
    </row>
    <row r="24" spans="1:5" x14ac:dyDescent="0.2">
      <c r="A24" s="27">
        <v>11368</v>
      </c>
      <c r="B24" s="7" t="s">
        <v>3</v>
      </c>
      <c r="C24" s="8" t="s">
        <v>11</v>
      </c>
      <c r="D24" s="7">
        <v>4</v>
      </c>
      <c r="E24" s="8">
        <v>3.5634810849999998</v>
      </c>
    </row>
    <row r="25" spans="1:5" x14ac:dyDescent="0.2">
      <c r="A25" s="27">
        <v>11368</v>
      </c>
      <c r="B25" s="7" t="s">
        <v>3</v>
      </c>
      <c r="C25" s="8" t="s">
        <v>11</v>
      </c>
      <c r="D25" s="7">
        <v>6</v>
      </c>
      <c r="E25" s="8">
        <v>3.5865873050000001</v>
      </c>
    </row>
    <row r="26" spans="1:5" x14ac:dyDescent="0.2">
      <c r="A26" s="27">
        <v>11368</v>
      </c>
      <c r="B26" s="7" t="s">
        <v>4</v>
      </c>
      <c r="C26" s="8" t="s">
        <v>11</v>
      </c>
      <c r="D26" s="7">
        <v>0</v>
      </c>
      <c r="E26" s="8">
        <v>7.8633228600000002</v>
      </c>
    </row>
    <row r="27" spans="1:5" x14ac:dyDescent="0.2">
      <c r="A27" s="27">
        <v>11368</v>
      </c>
      <c r="B27" s="7" t="s">
        <v>4</v>
      </c>
      <c r="C27" s="8" t="s">
        <v>11</v>
      </c>
      <c r="D27" s="7">
        <v>1</v>
      </c>
      <c r="E27" s="8">
        <v>3.595496222</v>
      </c>
    </row>
    <row r="28" spans="1:5" x14ac:dyDescent="0.2">
      <c r="A28" s="27">
        <v>11368</v>
      </c>
      <c r="B28" s="7" t="s">
        <v>4</v>
      </c>
      <c r="C28" s="8" t="s">
        <v>11</v>
      </c>
      <c r="D28" s="7">
        <v>2</v>
      </c>
      <c r="E28" s="8">
        <v>3.3909351069999998</v>
      </c>
    </row>
    <row r="29" spans="1:5" x14ac:dyDescent="0.2">
      <c r="A29" s="27">
        <v>11368</v>
      </c>
      <c r="B29" s="7" t="s">
        <v>4</v>
      </c>
      <c r="C29" s="8" t="s">
        <v>11</v>
      </c>
      <c r="D29" s="7">
        <v>3</v>
      </c>
      <c r="E29" s="8">
        <v>2.5314789169999998</v>
      </c>
    </row>
    <row r="30" spans="1:5" x14ac:dyDescent="0.2">
      <c r="A30" s="27">
        <v>11368</v>
      </c>
      <c r="B30" s="7" t="s">
        <v>4</v>
      </c>
      <c r="C30" s="8" t="s">
        <v>11</v>
      </c>
      <c r="D30" s="7">
        <v>5</v>
      </c>
      <c r="E30" s="8">
        <v>3.127104798</v>
      </c>
    </row>
    <row r="31" spans="1:5" x14ac:dyDescent="0.2">
      <c r="A31" s="27">
        <v>11368</v>
      </c>
      <c r="B31" s="7" t="s">
        <v>4</v>
      </c>
      <c r="C31" s="8" t="s">
        <v>11</v>
      </c>
      <c r="D31" s="7">
        <v>6</v>
      </c>
      <c r="E31" s="8">
        <v>2.9731278539999999</v>
      </c>
    </row>
    <row r="32" spans="1:5" x14ac:dyDescent="0.2">
      <c r="A32" s="27">
        <v>11368</v>
      </c>
      <c r="B32" s="7" t="s">
        <v>5</v>
      </c>
      <c r="C32" s="8" t="s">
        <v>11</v>
      </c>
      <c r="D32" s="7">
        <v>0</v>
      </c>
      <c r="E32" s="8">
        <v>8.0530784430000004</v>
      </c>
    </row>
    <row r="33" spans="1:5" x14ac:dyDescent="0.2">
      <c r="A33" s="27">
        <v>11368</v>
      </c>
      <c r="B33" s="7" t="s">
        <v>5</v>
      </c>
      <c r="C33" s="8" t="s">
        <v>11</v>
      </c>
      <c r="D33" s="7">
        <v>1</v>
      </c>
      <c r="E33" s="8">
        <v>4.3909351069999998</v>
      </c>
    </row>
    <row r="34" spans="1:5" x14ac:dyDescent="0.2">
      <c r="A34" s="27">
        <v>11368</v>
      </c>
      <c r="B34" s="7" t="s">
        <v>5</v>
      </c>
      <c r="C34" s="8" t="s">
        <v>11</v>
      </c>
      <c r="D34" s="7">
        <v>2</v>
      </c>
      <c r="E34" s="8">
        <v>1.7781512500000001</v>
      </c>
    </row>
    <row r="35" spans="1:5" x14ac:dyDescent="0.2">
      <c r="A35" s="27">
        <v>11368</v>
      </c>
      <c r="B35" s="7" t="s">
        <v>5</v>
      </c>
      <c r="C35" s="8" t="s">
        <v>11</v>
      </c>
      <c r="D35" s="7">
        <v>3</v>
      </c>
      <c r="E35" s="8">
        <v>2.4149733480000002</v>
      </c>
    </row>
    <row r="36" spans="1:5" x14ac:dyDescent="0.2">
      <c r="A36" s="27">
        <v>11368</v>
      </c>
      <c r="B36" s="7" t="s">
        <v>5</v>
      </c>
      <c r="C36" s="8" t="s">
        <v>11</v>
      </c>
      <c r="D36" s="7">
        <v>6</v>
      </c>
      <c r="E36" s="8">
        <v>2.903089987</v>
      </c>
    </row>
    <row r="37" spans="1:5" x14ac:dyDescent="0.2">
      <c r="A37" s="27">
        <v>11762</v>
      </c>
      <c r="B37" s="7" t="s">
        <v>3</v>
      </c>
      <c r="C37" s="8" t="s">
        <v>11</v>
      </c>
      <c r="D37" s="7">
        <v>0</v>
      </c>
      <c r="E37" s="8">
        <v>8.1239000000000008</v>
      </c>
    </row>
    <row r="38" spans="1:5" x14ac:dyDescent="0.2">
      <c r="A38" s="27">
        <v>11762</v>
      </c>
      <c r="B38" s="7" t="s">
        <v>3</v>
      </c>
      <c r="C38" s="8" t="s">
        <v>11</v>
      </c>
      <c r="D38" s="7">
        <v>1</v>
      </c>
      <c r="E38" s="8">
        <v>4.7824999999999998</v>
      </c>
    </row>
    <row r="39" spans="1:5" x14ac:dyDescent="0.2">
      <c r="A39" s="27">
        <v>11762</v>
      </c>
      <c r="B39" s="7" t="s">
        <v>3</v>
      </c>
      <c r="C39" s="8" t="s">
        <v>11</v>
      </c>
      <c r="D39" s="7">
        <v>2</v>
      </c>
      <c r="E39" s="8">
        <v>2.415</v>
      </c>
    </row>
    <row r="40" spans="1:5" x14ac:dyDescent="0.2">
      <c r="A40" s="27">
        <v>11762</v>
      </c>
      <c r="B40" s="7" t="s">
        <v>3</v>
      </c>
      <c r="C40" s="8" t="s">
        <v>11</v>
      </c>
      <c r="D40" s="7">
        <v>3</v>
      </c>
      <c r="E40" s="8">
        <v>3.2404999999999999</v>
      </c>
    </row>
    <row r="41" spans="1:5" x14ac:dyDescent="0.2">
      <c r="A41" s="27">
        <v>11762</v>
      </c>
      <c r="B41" s="7" t="s">
        <v>3</v>
      </c>
      <c r="C41" s="8" t="s">
        <v>11</v>
      </c>
      <c r="D41" s="7">
        <v>4</v>
      </c>
      <c r="E41" s="8">
        <v>2.1461000000000001</v>
      </c>
    </row>
    <row r="42" spans="1:5" x14ac:dyDescent="0.2">
      <c r="A42" s="27">
        <v>11762</v>
      </c>
      <c r="B42" s="7" t="s">
        <v>3</v>
      </c>
      <c r="C42" s="8" t="s">
        <v>11</v>
      </c>
      <c r="D42" s="7">
        <v>5</v>
      </c>
      <c r="E42" s="8">
        <v>1.7782</v>
      </c>
    </row>
    <row r="43" spans="1:5" x14ac:dyDescent="0.2">
      <c r="A43" s="27">
        <v>11762</v>
      </c>
      <c r="B43" s="7" t="s">
        <v>3</v>
      </c>
      <c r="C43" s="8" t="s">
        <v>11</v>
      </c>
      <c r="D43" s="7">
        <v>6</v>
      </c>
      <c r="E43" s="8">
        <v>2.1461000000000001</v>
      </c>
    </row>
    <row r="44" spans="1:5" x14ac:dyDescent="0.2">
      <c r="A44" s="27">
        <v>11762</v>
      </c>
      <c r="B44" s="7" t="s">
        <v>4</v>
      </c>
      <c r="C44" s="8" t="s">
        <v>11</v>
      </c>
      <c r="D44" s="7">
        <v>0</v>
      </c>
      <c r="E44" s="8">
        <v>8.0792000000000002</v>
      </c>
    </row>
    <row r="45" spans="1:5" x14ac:dyDescent="0.2">
      <c r="A45" s="27">
        <v>11762</v>
      </c>
      <c r="B45" s="7" t="s">
        <v>4</v>
      </c>
      <c r="C45" s="8" t="s">
        <v>11</v>
      </c>
      <c r="D45" s="7">
        <v>1</v>
      </c>
      <c r="E45" s="8">
        <v>3.2694999999999999</v>
      </c>
    </row>
    <row r="46" spans="1:5" x14ac:dyDescent="0.2">
      <c r="A46" s="27">
        <v>11762</v>
      </c>
      <c r="B46" s="7" t="s">
        <v>4</v>
      </c>
      <c r="C46" s="8" t="s">
        <v>11</v>
      </c>
      <c r="D46" s="7">
        <v>2</v>
      </c>
      <c r="E46" s="8">
        <v>3.4409000000000001</v>
      </c>
    </row>
    <row r="47" spans="1:5" x14ac:dyDescent="0.2">
      <c r="A47" s="27">
        <v>11762</v>
      </c>
      <c r="B47" s="7" t="s">
        <v>4</v>
      </c>
      <c r="C47" s="8" t="s">
        <v>11</v>
      </c>
      <c r="D47" s="7">
        <v>3</v>
      </c>
      <c r="E47" s="8">
        <v>2.415</v>
      </c>
    </row>
    <row r="48" spans="1:5" x14ac:dyDescent="0.2">
      <c r="A48" s="27">
        <v>11762</v>
      </c>
      <c r="B48" s="7" t="s">
        <v>4</v>
      </c>
      <c r="C48" s="8" t="s">
        <v>11</v>
      </c>
      <c r="D48" s="7">
        <v>4</v>
      </c>
      <c r="E48" s="8">
        <v>2.5314999999999999</v>
      </c>
    </row>
    <row r="49" spans="1:5" x14ac:dyDescent="0.2">
      <c r="A49" s="27">
        <v>11762</v>
      </c>
      <c r="B49" s="7" t="s">
        <v>4</v>
      </c>
      <c r="C49" s="8" t="s">
        <v>11</v>
      </c>
      <c r="D49" s="7">
        <v>5</v>
      </c>
      <c r="E49" s="8">
        <v>2.1461000000000001</v>
      </c>
    </row>
    <row r="50" spans="1:5" x14ac:dyDescent="0.2">
      <c r="A50" s="27">
        <v>11762</v>
      </c>
      <c r="B50" s="7" t="s">
        <v>4</v>
      </c>
      <c r="C50" s="8" t="s">
        <v>11</v>
      </c>
      <c r="D50" s="7">
        <v>6</v>
      </c>
      <c r="E50" s="8">
        <v>2.415</v>
      </c>
    </row>
    <row r="51" spans="1:5" x14ac:dyDescent="0.2">
      <c r="A51" s="27">
        <v>11762</v>
      </c>
      <c r="B51" s="7" t="s">
        <v>5</v>
      </c>
      <c r="C51" s="8" t="s">
        <v>11</v>
      </c>
      <c r="D51" s="7">
        <v>0</v>
      </c>
      <c r="E51" s="8">
        <v>8.1553000000000004</v>
      </c>
    </row>
    <row r="52" spans="1:5" x14ac:dyDescent="0.2">
      <c r="A52" s="27">
        <v>11762</v>
      </c>
      <c r="B52" s="7" t="s">
        <v>5</v>
      </c>
      <c r="C52" s="8" t="s">
        <v>11</v>
      </c>
      <c r="D52" s="7">
        <v>1</v>
      </c>
      <c r="E52" s="8">
        <v>4.4047999999999998</v>
      </c>
    </row>
    <row r="53" spans="1:5" x14ac:dyDescent="0.2">
      <c r="A53" s="27">
        <v>11762</v>
      </c>
      <c r="B53" s="7" t="s">
        <v>5</v>
      </c>
      <c r="C53" s="8" t="s">
        <v>11</v>
      </c>
      <c r="D53" s="7">
        <v>2</v>
      </c>
      <c r="E53" s="8">
        <v>2.1461000000000001</v>
      </c>
    </row>
    <row r="54" spans="1:5" x14ac:dyDescent="0.2">
      <c r="A54" s="27">
        <v>11762</v>
      </c>
      <c r="B54" s="7" t="s">
        <v>5</v>
      </c>
      <c r="C54" s="8" t="s">
        <v>11</v>
      </c>
      <c r="D54" s="7">
        <v>3</v>
      </c>
      <c r="E54" s="8">
        <v>2.6627999999999998</v>
      </c>
    </row>
    <row r="55" spans="1:5" x14ac:dyDescent="0.2">
      <c r="A55" s="27">
        <v>11762</v>
      </c>
      <c r="B55" s="7" t="s">
        <v>5</v>
      </c>
      <c r="C55" s="8" t="s">
        <v>11</v>
      </c>
      <c r="D55" s="7">
        <v>5</v>
      </c>
      <c r="E55" s="8">
        <v>2.6021000000000001</v>
      </c>
    </row>
    <row r="56" spans="1:5" x14ac:dyDescent="0.2">
      <c r="A56" s="27">
        <v>11762</v>
      </c>
      <c r="B56" s="7" t="s">
        <v>5</v>
      </c>
      <c r="C56" s="8" t="s">
        <v>11</v>
      </c>
      <c r="D56" s="7">
        <v>6</v>
      </c>
      <c r="E56" s="8">
        <v>0</v>
      </c>
    </row>
    <row r="57" spans="1:5" x14ac:dyDescent="0.2">
      <c r="A57" s="27">
        <v>12610</v>
      </c>
      <c r="B57" s="7" t="s">
        <v>3</v>
      </c>
      <c r="C57" s="8" t="s">
        <v>11</v>
      </c>
      <c r="D57" s="7">
        <v>0</v>
      </c>
      <c r="E57" s="8">
        <v>8.3160000000000007</v>
      </c>
    </row>
    <row r="58" spans="1:5" x14ac:dyDescent="0.2">
      <c r="A58" s="27">
        <v>12610</v>
      </c>
      <c r="B58" s="7" t="s">
        <v>3</v>
      </c>
      <c r="C58" s="8" t="s">
        <v>11</v>
      </c>
      <c r="D58" s="7">
        <v>1</v>
      </c>
      <c r="E58" s="8">
        <v>3.3908999999999998</v>
      </c>
    </row>
    <row r="59" spans="1:5" x14ac:dyDescent="0.2">
      <c r="A59" s="27">
        <v>12610</v>
      </c>
      <c r="B59" s="7" t="s">
        <v>3</v>
      </c>
      <c r="C59" s="8" t="s">
        <v>11</v>
      </c>
      <c r="D59" s="7">
        <v>2</v>
      </c>
      <c r="E59" s="8">
        <v>2.415</v>
      </c>
    </row>
    <row r="60" spans="1:5" x14ac:dyDescent="0.2">
      <c r="A60" s="27">
        <v>12610</v>
      </c>
      <c r="B60" s="7" t="s">
        <v>3</v>
      </c>
      <c r="C60" s="8" t="s">
        <v>11</v>
      </c>
      <c r="D60" s="7">
        <v>3</v>
      </c>
      <c r="E60" s="8">
        <v>2.6627999999999998</v>
      </c>
    </row>
    <row r="61" spans="1:5" x14ac:dyDescent="0.2">
      <c r="A61" s="27">
        <v>12610</v>
      </c>
      <c r="B61" s="7" t="s">
        <v>3</v>
      </c>
      <c r="C61" s="8" t="s">
        <v>11</v>
      </c>
      <c r="D61" s="7">
        <v>4</v>
      </c>
      <c r="E61" s="8">
        <v>2.415</v>
      </c>
    </row>
    <row r="62" spans="1:5" x14ac:dyDescent="0.2">
      <c r="A62" s="27">
        <v>12610</v>
      </c>
      <c r="B62" s="7" t="s">
        <v>3</v>
      </c>
      <c r="C62" s="8" t="s">
        <v>11</v>
      </c>
      <c r="D62" s="7">
        <v>5</v>
      </c>
      <c r="E62" s="8">
        <v>2.1461000000000001</v>
      </c>
    </row>
    <row r="63" spans="1:5" x14ac:dyDescent="0.2">
      <c r="A63" s="27">
        <v>12610</v>
      </c>
      <c r="B63" s="7" t="s">
        <v>3</v>
      </c>
      <c r="C63" s="8" t="s">
        <v>11</v>
      </c>
      <c r="D63" s="7">
        <v>6</v>
      </c>
      <c r="E63" s="8">
        <v>0</v>
      </c>
    </row>
    <row r="64" spans="1:5" x14ac:dyDescent="0.2">
      <c r="A64" s="27">
        <v>12610</v>
      </c>
      <c r="B64" s="7" t="s">
        <v>4</v>
      </c>
      <c r="C64" s="8" t="s">
        <v>11</v>
      </c>
      <c r="D64" s="7">
        <v>0</v>
      </c>
      <c r="E64" s="8">
        <v>8.1553000000000004</v>
      </c>
    </row>
    <row r="65" spans="1:5" x14ac:dyDescent="0.2">
      <c r="A65" s="27">
        <v>12610</v>
      </c>
      <c r="B65" s="7" t="s">
        <v>4</v>
      </c>
      <c r="C65" s="8" t="s">
        <v>11</v>
      </c>
      <c r="D65" s="7">
        <v>1</v>
      </c>
      <c r="E65" s="8">
        <v>3.3010000000000002</v>
      </c>
    </row>
    <row r="66" spans="1:5" x14ac:dyDescent="0.2">
      <c r="A66" s="27">
        <v>12610</v>
      </c>
      <c r="B66" s="7" t="s">
        <v>4</v>
      </c>
      <c r="C66" s="8" t="s">
        <v>11</v>
      </c>
      <c r="D66" s="7">
        <v>2</v>
      </c>
      <c r="E66" s="8">
        <v>3.5798000000000001</v>
      </c>
    </row>
    <row r="67" spans="1:5" x14ac:dyDescent="0.2">
      <c r="A67" s="27">
        <v>12610</v>
      </c>
      <c r="B67" s="7" t="s">
        <v>4</v>
      </c>
      <c r="C67" s="8" t="s">
        <v>11</v>
      </c>
      <c r="D67" s="7">
        <v>3</v>
      </c>
      <c r="E67" s="8">
        <v>3.2404999999999999</v>
      </c>
    </row>
    <row r="68" spans="1:5" x14ac:dyDescent="0.2">
      <c r="A68" s="27">
        <v>12610</v>
      </c>
      <c r="B68" s="7" t="s">
        <v>4</v>
      </c>
      <c r="C68" s="8" t="s">
        <v>11</v>
      </c>
      <c r="D68" s="7">
        <v>4</v>
      </c>
      <c r="E68" s="8">
        <v>2.6021000000000001</v>
      </c>
    </row>
    <row r="69" spans="1:5" x14ac:dyDescent="0.2">
      <c r="A69" s="27">
        <v>12610</v>
      </c>
      <c r="B69" s="7" t="s">
        <v>4</v>
      </c>
      <c r="C69" s="8" t="s">
        <v>11</v>
      </c>
      <c r="D69" s="7">
        <v>5</v>
      </c>
      <c r="E69" s="8">
        <v>0</v>
      </c>
    </row>
    <row r="70" spans="1:5" x14ac:dyDescent="0.2">
      <c r="A70" s="27">
        <v>12610</v>
      </c>
      <c r="B70" s="7" t="s">
        <v>4</v>
      </c>
      <c r="C70" s="8" t="s">
        <v>11</v>
      </c>
      <c r="D70" s="7">
        <v>6</v>
      </c>
      <c r="E70" s="8">
        <v>0</v>
      </c>
    </row>
    <row r="71" spans="1:5" x14ac:dyDescent="0.2">
      <c r="A71" s="27">
        <v>12610</v>
      </c>
      <c r="B71" s="7" t="s">
        <v>5</v>
      </c>
      <c r="C71" s="8" t="s">
        <v>11</v>
      </c>
      <c r="D71" s="7">
        <v>0</v>
      </c>
      <c r="E71" s="8">
        <v>8.1959</v>
      </c>
    </row>
    <row r="72" spans="1:5" x14ac:dyDescent="0.2">
      <c r="A72" s="27">
        <v>12610</v>
      </c>
      <c r="B72" s="7" t="s">
        <v>5</v>
      </c>
      <c r="C72" s="8" t="s">
        <v>11</v>
      </c>
      <c r="D72" s="7">
        <v>1</v>
      </c>
      <c r="E72" s="8">
        <v>5.2041000000000004</v>
      </c>
    </row>
    <row r="73" spans="1:5" x14ac:dyDescent="0.2">
      <c r="A73" s="27">
        <v>12610</v>
      </c>
      <c r="B73" s="7" t="s">
        <v>5</v>
      </c>
      <c r="C73" s="8" t="s">
        <v>11</v>
      </c>
      <c r="D73" s="7">
        <v>2</v>
      </c>
      <c r="E73" s="8">
        <v>2.3010000000000002</v>
      </c>
    </row>
    <row r="74" spans="1:5" x14ac:dyDescent="0.2">
      <c r="A74" s="27">
        <v>12610</v>
      </c>
      <c r="B74" s="7" t="s">
        <v>5</v>
      </c>
      <c r="C74" s="8" t="s">
        <v>11</v>
      </c>
      <c r="D74" s="7">
        <v>3</v>
      </c>
      <c r="E74" s="8">
        <v>2.415</v>
      </c>
    </row>
    <row r="75" spans="1:5" x14ac:dyDescent="0.2">
      <c r="A75" s="27">
        <v>12610</v>
      </c>
      <c r="B75" s="7" t="s">
        <v>5</v>
      </c>
      <c r="C75" s="8" t="s">
        <v>11</v>
      </c>
      <c r="D75" s="7">
        <v>4</v>
      </c>
      <c r="E75" s="8">
        <v>3.4378000000000002</v>
      </c>
    </row>
    <row r="76" spans="1:5" x14ac:dyDescent="0.2">
      <c r="A76" s="27">
        <v>12610</v>
      </c>
      <c r="B76" s="7" t="s">
        <v>5</v>
      </c>
      <c r="C76" s="8" t="s">
        <v>11</v>
      </c>
      <c r="D76" s="7">
        <v>6</v>
      </c>
      <c r="E76" s="8">
        <v>2.5314999999999999</v>
      </c>
    </row>
    <row r="77" spans="1:5" x14ac:dyDescent="0.2">
      <c r="A77" s="27">
        <v>12628</v>
      </c>
      <c r="B77" s="7" t="s">
        <v>3</v>
      </c>
      <c r="C77" s="8" t="s">
        <v>11</v>
      </c>
      <c r="D77" s="7">
        <v>0</v>
      </c>
      <c r="E77" s="8">
        <v>8.1138999999999992</v>
      </c>
    </row>
    <row r="78" spans="1:5" x14ac:dyDescent="0.2">
      <c r="A78" s="27">
        <v>12628</v>
      </c>
      <c r="B78" s="7" t="s">
        <v>3</v>
      </c>
      <c r="C78" s="8" t="s">
        <v>11</v>
      </c>
      <c r="D78" s="7">
        <v>1</v>
      </c>
      <c r="E78" s="8">
        <v>3.5051000000000001</v>
      </c>
    </row>
    <row r="79" spans="1:5" x14ac:dyDescent="0.2">
      <c r="A79" s="27">
        <v>12628</v>
      </c>
      <c r="B79" s="7" t="s">
        <v>3</v>
      </c>
      <c r="C79" s="8" t="s">
        <v>11</v>
      </c>
      <c r="D79" s="7">
        <v>3</v>
      </c>
      <c r="E79" s="8">
        <v>1.7782</v>
      </c>
    </row>
    <row r="80" spans="1:5" x14ac:dyDescent="0.2">
      <c r="A80" s="27">
        <v>12628</v>
      </c>
      <c r="B80" s="7" t="s">
        <v>3</v>
      </c>
      <c r="C80" s="8" t="s">
        <v>11</v>
      </c>
      <c r="D80" s="7">
        <v>5</v>
      </c>
      <c r="E80" s="8">
        <v>2.415</v>
      </c>
    </row>
    <row r="81" spans="1:5" x14ac:dyDescent="0.2">
      <c r="A81" s="27">
        <v>12628</v>
      </c>
      <c r="B81" s="7" t="s">
        <v>3</v>
      </c>
      <c r="C81" s="8" t="s">
        <v>11</v>
      </c>
      <c r="D81" s="7">
        <v>6</v>
      </c>
      <c r="E81" s="8">
        <v>0</v>
      </c>
    </row>
    <row r="82" spans="1:5" x14ac:dyDescent="0.2">
      <c r="A82" s="27">
        <v>12628</v>
      </c>
      <c r="B82" s="7" t="s">
        <v>4</v>
      </c>
      <c r="C82" s="8" t="s">
        <v>11</v>
      </c>
      <c r="D82" s="7">
        <v>0</v>
      </c>
      <c r="E82" s="8">
        <v>8.1366999999999994</v>
      </c>
    </row>
    <row r="83" spans="1:5" x14ac:dyDescent="0.2">
      <c r="A83" s="27">
        <v>12628</v>
      </c>
      <c r="B83" s="7" t="s">
        <v>4</v>
      </c>
      <c r="C83" s="8" t="s">
        <v>11</v>
      </c>
      <c r="D83" s="7">
        <v>1</v>
      </c>
      <c r="E83" s="8">
        <v>4.6294000000000004</v>
      </c>
    </row>
    <row r="84" spans="1:5" x14ac:dyDescent="0.2">
      <c r="A84" s="27">
        <v>12628</v>
      </c>
      <c r="B84" s="7" t="s">
        <v>4</v>
      </c>
      <c r="C84" s="8" t="s">
        <v>11</v>
      </c>
      <c r="D84" s="7">
        <v>2</v>
      </c>
      <c r="E84" s="8">
        <v>3.7966000000000002</v>
      </c>
    </row>
    <row r="85" spans="1:5" x14ac:dyDescent="0.2">
      <c r="A85" s="27">
        <v>12628</v>
      </c>
      <c r="B85" s="7" t="s">
        <v>4</v>
      </c>
      <c r="C85" s="8" t="s">
        <v>11</v>
      </c>
      <c r="D85" s="7">
        <v>3</v>
      </c>
      <c r="E85" s="8">
        <v>3.8287</v>
      </c>
    </row>
    <row r="86" spans="1:5" x14ac:dyDescent="0.2">
      <c r="A86" s="27">
        <v>12628</v>
      </c>
      <c r="B86" s="7" t="s">
        <v>4</v>
      </c>
      <c r="C86" s="8" t="s">
        <v>11</v>
      </c>
      <c r="D86" s="7">
        <v>5</v>
      </c>
      <c r="E86" s="8">
        <v>2.415</v>
      </c>
    </row>
    <row r="87" spans="1:5" x14ac:dyDescent="0.2">
      <c r="A87" s="27">
        <v>12628</v>
      </c>
      <c r="B87" s="7" t="s">
        <v>4</v>
      </c>
      <c r="C87" s="8" t="s">
        <v>11</v>
      </c>
      <c r="D87" s="7">
        <v>6</v>
      </c>
      <c r="E87" s="8">
        <v>0</v>
      </c>
    </row>
    <row r="88" spans="1:5" x14ac:dyDescent="0.2">
      <c r="A88" s="27">
        <v>12628</v>
      </c>
      <c r="B88" s="7" t="s">
        <v>5</v>
      </c>
      <c r="C88" s="8" t="s">
        <v>11</v>
      </c>
      <c r="D88" s="7">
        <v>0</v>
      </c>
      <c r="E88" s="8">
        <v>8.1672999999999991</v>
      </c>
    </row>
    <row r="89" spans="1:5" x14ac:dyDescent="0.2">
      <c r="A89" s="27">
        <v>12628</v>
      </c>
      <c r="B89" s="7" t="s">
        <v>5</v>
      </c>
      <c r="C89" s="8" t="s">
        <v>11</v>
      </c>
      <c r="D89" s="7">
        <v>1</v>
      </c>
      <c r="E89" s="8">
        <v>5.2041000000000004</v>
      </c>
    </row>
    <row r="90" spans="1:5" x14ac:dyDescent="0.2">
      <c r="A90" s="27">
        <v>12628</v>
      </c>
      <c r="B90" s="7" t="s">
        <v>5</v>
      </c>
      <c r="C90" s="8" t="s">
        <v>11</v>
      </c>
      <c r="D90" s="7">
        <v>2</v>
      </c>
      <c r="E90" s="8">
        <v>3.5051000000000001</v>
      </c>
    </row>
    <row r="91" spans="1:5" x14ac:dyDescent="0.2">
      <c r="A91" s="27">
        <v>12628</v>
      </c>
      <c r="B91" s="7" t="s">
        <v>5</v>
      </c>
      <c r="C91" s="8" t="s">
        <v>11</v>
      </c>
      <c r="D91" s="7">
        <v>3</v>
      </c>
      <c r="E91" s="8">
        <v>3.4942000000000002</v>
      </c>
    </row>
    <row r="92" spans="1:5" x14ac:dyDescent="0.2">
      <c r="A92" s="27">
        <v>12628</v>
      </c>
      <c r="B92" s="7" t="s">
        <v>5</v>
      </c>
      <c r="C92" s="8" t="s">
        <v>11</v>
      </c>
      <c r="D92" s="7">
        <v>4</v>
      </c>
      <c r="E92" s="8">
        <v>3.8656999999999999</v>
      </c>
    </row>
    <row r="93" spans="1:5" x14ac:dyDescent="0.2">
      <c r="A93" s="27">
        <v>12628</v>
      </c>
      <c r="B93" s="7" t="s">
        <v>5</v>
      </c>
      <c r="C93" s="8" t="s">
        <v>11</v>
      </c>
      <c r="D93" s="7">
        <v>5</v>
      </c>
      <c r="E93" s="8">
        <v>3.7372000000000001</v>
      </c>
    </row>
    <row r="94" spans="1:5" x14ac:dyDescent="0.2">
      <c r="A94" s="27">
        <v>12628</v>
      </c>
      <c r="B94" s="7" t="s">
        <v>5</v>
      </c>
      <c r="C94" s="8" t="s">
        <v>11</v>
      </c>
      <c r="D94" s="7">
        <v>6</v>
      </c>
      <c r="E94" s="8">
        <v>2.8195000000000001</v>
      </c>
    </row>
    <row r="95" spans="1:5" x14ac:dyDescent="0.2">
      <c r="A95" s="27">
        <v>12645</v>
      </c>
      <c r="B95" s="7" t="s">
        <v>3</v>
      </c>
      <c r="C95" s="8" t="s">
        <v>11</v>
      </c>
      <c r="D95" s="7">
        <v>0</v>
      </c>
      <c r="E95" s="8">
        <v>7.9394999999999998</v>
      </c>
    </row>
    <row r="96" spans="1:5" x14ac:dyDescent="0.2">
      <c r="A96" s="27">
        <v>12645</v>
      </c>
      <c r="B96" s="7" t="s">
        <v>3</v>
      </c>
      <c r="C96" s="8" t="s">
        <v>11</v>
      </c>
      <c r="D96" s="7">
        <v>1</v>
      </c>
      <c r="E96" s="8">
        <v>4.6435000000000004</v>
      </c>
    </row>
    <row r="97" spans="1:5" x14ac:dyDescent="0.2">
      <c r="A97" s="27">
        <v>12645</v>
      </c>
      <c r="B97" s="7" t="s">
        <v>3</v>
      </c>
      <c r="C97" s="8" t="s">
        <v>11</v>
      </c>
      <c r="D97" s="7">
        <v>2</v>
      </c>
      <c r="E97" s="8">
        <v>4.1460999999999997</v>
      </c>
    </row>
    <row r="98" spans="1:5" x14ac:dyDescent="0.2">
      <c r="A98" s="27">
        <v>12645</v>
      </c>
      <c r="B98" s="7" t="s">
        <v>3</v>
      </c>
      <c r="C98" s="8" t="s">
        <v>11</v>
      </c>
      <c r="D98" s="7">
        <v>3</v>
      </c>
      <c r="E98" s="8">
        <v>3.4771000000000001</v>
      </c>
    </row>
    <row r="99" spans="1:5" x14ac:dyDescent="0.2">
      <c r="A99" s="27">
        <v>12645</v>
      </c>
      <c r="B99" s="7" t="s">
        <v>3</v>
      </c>
      <c r="C99" s="8" t="s">
        <v>11</v>
      </c>
      <c r="D99" s="7">
        <v>4</v>
      </c>
      <c r="E99" s="8">
        <v>3.1004</v>
      </c>
    </row>
    <row r="100" spans="1:5" x14ac:dyDescent="0.2">
      <c r="A100" s="27">
        <v>12645</v>
      </c>
      <c r="B100" s="7" t="s">
        <v>3</v>
      </c>
      <c r="C100" s="8" t="s">
        <v>11</v>
      </c>
      <c r="D100" s="7">
        <v>5</v>
      </c>
      <c r="E100" s="8">
        <v>2.1461000000000001</v>
      </c>
    </row>
    <row r="101" spans="1:5" x14ac:dyDescent="0.2">
      <c r="A101" s="27">
        <v>12645</v>
      </c>
      <c r="B101" s="7" t="s">
        <v>3</v>
      </c>
      <c r="C101" s="8" t="s">
        <v>11</v>
      </c>
      <c r="D101" s="7">
        <v>6</v>
      </c>
      <c r="E101" s="8">
        <v>3.4378000000000002</v>
      </c>
    </row>
    <row r="102" spans="1:5" x14ac:dyDescent="0.2">
      <c r="A102" s="27">
        <v>12645</v>
      </c>
      <c r="B102" s="7" t="s">
        <v>4</v>
      </c>
      <c r="C102" s="8" t="s">
        <v>11</v>
      </c>
      <c r="D102" s="7">
        <v>0</v>
      </c>
      <c r="E102" s="8">
        <v>8.0128000000000004</v>
      </c>
    </row>
    <row r="103" spans="1:5" x14ac:dyDescent="0.2">
      <c r="A103" s="27">
        <v>12645</v>
      </c>
      <c r="B103" s="7" t="s">
        <v>4</v>
      </c>
      <c r="C103" s="8" t="s">
        <v>11</v>
      </c>
      <c r="D103" s="7">
        <v>1</v>
      </c>
      <c r="E103" s="8">
        <v>4.4564000000000004</v>
      </c>
    </row>
    <row r="104" spans="1:5" x14ac:dyDescent="0.2">
      <c r="A104" s="27">
        <v>12645</v>
      </c>
      <c r="B104" s="7" t="s">
        <v>4</v>
      </c>
      <c r="C104" s="8" t="s">
        <v>11</v>
      </c>
      <c r="D104" s="7">
        <v>2</v>
      </c>
      <c r="E104" s="8">
        <v>3.7435</v>
      </c>
    </row>
    <row r="105" spans="1:5" x14ac:dyDescent="0.2">
      <c r="A105" s="27">
        <v>12645</v>
      </c>
      <c r="B105" s="7" t="s">
        <v>4</v>
      </c>
      <c r="C105" s="8" t="s">
        <v>11</v>
      </c>
      <c r="D105" s="7">
        <v>3</v>
      </c>
      <c r="E105" s="8">
        <v>3.5729000000000002</v>
      </c>
    </row>
    <row r="106" spans="1:5" x14ac:dyDescent="0.2">
      <c r="A106" s="27">
        <v>12645</v>
      </c>
      <c r="B106" s="7" t="s">
        <v>4</v>
      </c>
      <c r="C106" s="8" t="s">
        <v>11</v>
      </c>
      <c r="D106" s="7">
        <v>4</v>
      </c>
      <c r="E106" s="8">
        <v>3.1004</v>
      </c>
    </row>
    <row r="107" spans="1:5" x14ac:dyDescent="0.2">
      <c r="A107" s="27">
        <v>12645</v>
      </c>
      <c r="B107" s="7" t="s">
        <v>4</v>
      </c>
      <c r="C107" s="8" t="s">
        <v>11</v>
      </c>
      <c r="D107" s="7">
        <v>5</v>
      </c>
      <c r="E107" s="8">
        <v>2.6021000000000001</v>
      </c>
    </row>
    <row r="108" spans="1:5" x14ac:dyDescent="0.2">
      <c r="A108" s="27">
        <v>12645</v>
      </c>
      <c r="B108" s="7" t="s">
        <v>4</v>
      </c>
      <c r="C108" s="8" t="s">
        <v>11</v>
      </c>
      <c r="D108" s="7">
        <v>6</v>
      </c>
      <c r="E108" s="8">
        <v>3.4472</v>
      </c>
    </row>
    <row r="109" spans="1:5" x14ac:dyDescent="0.2">
      <c r="A109" s="27">
        <v>12645</v>
      </c>
      <c r="B109" s="7" t="s">
        <v>5</v>
      </c>
      <c r="C109" s="8" t="s">
        <v>11</v>
      </c>
      <c r="D109" s="7">
        <v>0</v>
      </c>
      <c r="E109" s="8">
        <v>8.0294000000000008</v>
      </c>
    </row>
    <row r="110" spans="1:5" x14ac:dyDescent="0.2">
      <c r="A110" s="27">
        <v>12645</v>
      </c>
      <c r="B110" s="7" t="s">
        <v>5</v>
      </c>
      <c r="C110" s="8" t="s">
        <v>11</v>
      </c>
      <c r="D110" s="7">
        <v>1</v>
      </c>
      <c r="E110" s="8">
        <v>4.6627999999999998</v>
      </c>
    </row>
    <row r="111" spans="1:5" x14ac:dyDescent="0.2">
      <c r="A111" s="27">
        <v>12645</v>
      </c>
      <c r="B111" s="7" t="s">
        <v>5</v>
      </c>
      <c r="C111" s="8" t="s">
        <v>11</v>
      </c>
      <c r="D111" s="7">
        <v>2</v>
      </c>
      <c r="E111" s="8">
        <v>3.1271</v>
      </c>
    </row>
    <row r="112" spans="1:5" x14ac:dyDescent="0.2">
      <c r="A112" s="27">
        <v>12645</v>
      </c>
      <c r="B112" s="7" t="s">
        <v>5</v>
      </c>
      <c r="C112" s="8" t="s">
        <v>11</v>
      </c>
      <c r="D112" s="7">
        <v>3</v>
      </c>
      <c r="E112" s="8">
        <v>2.415</v>
      </c>
    </row>
    <row r="113" spans="1:5" x14ac:dyDescent="0.2">
      <c r="A113" s="27">
        <v>12645</v>
      </c>
      <c r="B113" s="7" t="s">
        <v>5</v>
      </c>
      <c r="C113" s="8" t="s">
        <v>11</v>
      </c>
      <c r="D113" s="7">
        <v>4</v>
      </c>
      <c r="E113" s="8">
        <v>3.0253000000000001</v>
      </c>
    </row>
    <row r="114" spans="1:5" x14ac:dyDescent="0.2">
      <c r="A114" s="27">
        <v>12662</v>
      </c>
      <c r="B114" s="7" t="s">
        <v>3</v>
      </c>
      <c r="C114" s="8" t="s">
        <v>11</v>
      </c>
      <c r="D114" s="7">
        <v>0</v>
      </c>
      <c r="E114" s="8">
        <v>8.1959</v>
      </c>
    </row>
    <row r="115" spans="1:5" x14ac:dyDescent="0.2">
      <c r="A115" s="27">
        <v>12662</v>
      </c>
      <c r="B115" s="7" t="s">
        <v>3</v>
      </c>
      <c r="C115" s="8" t="s">
        <v>11</v>
      </c>
      <c r="D115" s="7">
        <v>1</v>
      </c>
      <c r="E115" s="8">
        <v>5.0194999999999999</v>
      </c>
    </row>
    <row r="116" spans="1:5" x14ac:dyDescent="0.2">
      <c r="A116" s="27">
        <v>12662</v>
      </c>
      <c r="B116" s="7" t="s">
        <v>3</v>
      </c>
      <c r="C116" s="8" t="s">
        <v>11</v>
      </c>
      <c r="D116" s="7">
        <v>2</v>
      </c>
      <c r="E116" s="8">
        <v>4.2041000000000004</v>
      </c>
    </row>
    <row r="117" spans="1:5" x14ac:dyDescent="0.2">
      <c r="A117" s="27">
        <v>12662</v>
      </c>
      <c r="B117" s="7" t="s">
        <v>3</v>
      </c>
      <c r="C117" s="8" t="s">
        <v>11</v>
      </c>
      <c r="D117" s="7">
        <v>3</v>
      </c>
      <c r="E117" s="8">
        <v>3.1271</v>
      </c>
    </row>
    <row r="118" spans="1:5" x14ac:dyDescent="0.2">
      <c r="A118" s="27">
        <v>12662</v>
      </c>
      <c r="B118" s="7" t="s">
        <v>3</v>
      </c>
      <c r="C118" s="8" t="s">
        <v>11</v>
      </c>
      <c r="D118" s="7">
        <v>4</v>
      </c>
      <c r="E118" s="8">
        <v>1.7782</v>
      </c>
    </row>
    <row r="119" spans="1:5" x14ac:dyDescent="0.2">
      <c r="A119" s="27">
        <v>12662</v>
      </c>
      <c r="B119" s="7" t="s">
        <v>3</v>
      </c>
      <c r="C119" s="8" t="s">
        <v>11</v>
      </c>
      <c r="D119" s="7">
        <v>5</v>
      </c>
      <c r="E119" s="8">
        <v>1.7782</v>
      </c>
    </row>
    <row r="120" spans="1:5" x14ac:dyDescent="0.2">
      <c r="A120" s="27">
        <v>12662</v>
      </c>
      <c r="B120" s="7" t="s">
        <v>3</v>
      </c>
      <c r="C120" s="8" t="s">
        <v>11</v>
      </c>
      <c r="D120" s="7">
        <v>6</v>
      </c>
      <c r="E120" s="8">
        <v>0</v>
      </c>
    </row>
    <row r="121" spans="1:5" x14ac:dyDescent="0.2">
      <c r="A121" s="27">
        <v>12662</v>
      </c>
      <c r="B121" s="7" t="s">
        <v>4</v>
      </c>
      <c r="C121" s="8" t="s">
        <v>11</v>
      </c>
      <c r="D121" s="7">
        <v>0</v>
      </c>
      <c r="E121" s="8">
        <v>8.1461000000000006</v>
      </c>
    </row>
    <row r="122" spans="1:5" x14ac:dyDescent="0.2">
      <c r="A122" s="27">
        <v>12662</v>
      </c>
      <c r="B122" s="7" t="s">
        <v>4</v>
      </c>
      <c r="C122" s="8" t="s">
        <v>11</v>
      </c>
      <c r="D122" s="7">
        <v>1</v>
      </c>
      <c r="E122" s="8">
        <v>3.9731000000000001</v>
      </c>
    </row>
    <row r="123" spans="1:5" x14ac:dyDescent="0.2">
      <c r="A123" s="27">
        <v>12662</v>
      </c>
      <c r="B123" s="7" t="s">
        <v>4</v>
      </c>
      <c r="C123" s="7" t="s">
        <v>11</v>
      </c>
      <c r="D123" s="7">
        <v>2</v>
      </c>
      <c r="E123" s="8">
        <v>3.4857</v>
      </c>
    </row>
    <row r="124" spans="1:5" x14ac:dyDescent="0.2">
      <c r="A124" s="27">
        <v>12662</v>
      </c>
      <c r="B124" s="7" t="s">
        <v>4</v>
      </c>
      <c r="C124" s="7" t="s">
        <v>11</v>
      </c>
      <c r="D124" s="7">
        <v>4</v>
      </c>
      <c r="E124" s="8">
        <v>3.0253000000000001</v>
      </c>
    </row>
    <row r="125" spans="1:5" x14ac:dyDescent="0.2">
      <c r="A125" s="27">
        <v>12662</v>
      </c>
      <c r="B125" s="7" t="s">
        <v>4</v>
      </c>
      <c r="C125" s="7" t="s">
        <v>11</v>
      </c>
      <c r="D125" s="7">
        <v>6</v>
      </c>
      <c r="E125" s="8">
        <v>2.6021000000000001</v>
      </c>
    </row>
    <row r="126" spans="1:5" x14ac:dyDescent="0.2">
      <c r="A126" s="27">
        <v>12662</v>
      </c>
      <c r="B126" s="7" t="s">
        <v>5</v>
      </c>
      <c r="C126" s="7" t="s">
        <v>11</v>
      </c>
      <c r="D126" s="7">
        <v>0</v>
      </c>
      <c r="E126" s="8">
        <v>8.1760999999999999</v>
      </c>
    </row>
    <row r="127" spans="1:5" x14ac:dyDescent="0.2">
      <c r="A127" s="27">
        <v>12662</v>
      </c>
      <c r="B127" s="7" t="s">
        <v>5</v>
      </c>
      <c r="C127" s="7" t="s">
        <v>11</v>
      </c>
      <c r="D127" s="7">
        <v>1</v>
      </c>
      <c r="E127" s="8">
        <v>4.5797999999999996</v>
      </c>
    </row>
    <row r="128" spans="1:5" x14ac:dyDescent="0.2">
      <c r="A128" s="27">
        <v>12662</v>
      </c>
      <c r="B128" s="7" t="s">
        <v>5</v>
      </c>
      <c r="C128" s="7" t="s">
        <v>11</v>
      </c>
      <c r="D128" s="7">
        <v>2</v>
      </c>
      <c r="E128" s="8">
        <v>3.617</v>
      </c>
    </row>
    <row r="129" spans="1:5" x14ac:dyDescent="0.2">
      <c r="A129" s="27">
        <v>12662</v>
      </c>
      <c r="B129" s="7" t="s">
        <v>5</v>
      </c>
      <c r="C129" s="7" t="s">
        <v>11</v>
      </c>
      <c r="D129" s="7">
        <v>3</v>
      </c>
      <c r="E129" s="8">
        <v>3.2877999999999998</v>
      </c>
    </row>
    <row r="130" spans="1:5" x14ac:dyDescent="0.2">
      <c r="A130" s="27">
        <v>12662</v>
      </c>
      <c r="B130" s="7" t="s">
        <v>5</v>
      </c>
      <c r="C130" s="7" t="s">
        <v>11</v>
      </c>
      <c r="D130" s="7">
        <v>4</v>
      </c>
      <c r="E130" s="8">
        <v>3.8887</v>
      </c>
    </row>
    <row r="131" spans="1:5" x14ac:dyDescent="0.2">
      <c r="A131" s="27">
        <v>12662</v>
      </c>
      <c r="B131" s="7" t="s">
        <v>5</v>
      </c>
      <c r="C131" s="7" t="s">
        <v>11</v>
      </c>
      <c r="D131" s="7">
        <v>5</v>
      </c>
      <c r="E131" s="8">
        <v>2.415</v>
      </c>
    </row>
    <row r="132" spans="1:5" x14ac:dyDescent="0.2">
      <c r="A132" s="27">
        <v>12662</v>
      </c>
      <c r="B132" s="7" t="s">
        <v>5</v>
      </c>
      <c r="C132" s="7" t="s">
        <v>11</v>
      </c>
      <c r="D132" s="7">
        <v>6</v>
      </c>
      <c r="E132" s="8">
        <v>2.7324000000000002</v>
      </c>
    </row>
    <row r="133" spans="1:5" x14ac:dyDescent="0.2">
      <c r="A133" s="27">
        <v>12720</v>
      </c>
      <c r="B133" s="7" t="s">
        <v>3</v>
      </c>
      <c r="C133" s="7" t="s">
        <v>11</v>
      </c>
      <c r="D133" s="7">
        <v>0</v>
      </c>
      <c r="E133" s="8">
        <v>7.9031000000000002</v>
      </c>
    </row>
    <row r="134" spans="1:5" x14ac:dyDescent="0.2">
      <c r="A134" s="27">
        <v>12720</v>
      </c>
      <c r="B134" s="7" t="s">
        <v>3</v>
      </c>
      <c r="C134" s="7" t="s">
        <v>11</v>
      </c>
      <c r="D134" s="7">
        <v>1</v>
      </c>
      <c r="E134" s="8">
        <v>4.8362999999999996</v>
      </c>
    </row>
    <row r="135" spans="1:5" x14ac:dyDescent="0.2">
      <c r="A135" s="27">
        <v>12720</v>
      </c>
      <c r="B135" s="7" t="s">
        <v>3</v>
      </c>
      <c r="C135" s="7" t="s">
        <v>11</v>
      </c>
      <c r="D135" s="7">
        <v>2</v>
      </c>
      <c r="E135" s="8">
        <v>4.1643999999999997</v>
      </c>
    </row>
    <row r="136" spans="1:5" x14ac:dyDescent="0.2">
      <c r="A136" s="27">
        <v>12720</v>
      </c>
      <c r="B136" s="7" t="s">
        <v>3</v>
      </c>
      <c r="C136" s="7" t="s">
        <v>11</v>
      </c>
      <c r="D136" s="7">
        <v>3</v>
      </c>
      <c r="E136" s="8">
        <v>3.5314999999999999</v>
      </c>
    </row>
    <row r="137" spans="1:5" x14ac:dyDescent="0.2">
      <c r="A137" s="27">
        <v>12720</v>
      </c>
      <c r="B137" s="7" t="s">
        <v>3</v>
      </c>
      <c r="C137" s="7" t="s">
        <v>11</v>
      </c>
      <c r="D137" s="7">
        <v>4</v>
      </c>
      <c r="E137" s="8">
        <v>2.1461000000000001</v>
      </c>
    </row>
    <row r="138" spans="1:5" x14ac:dyDescent="0.2">
      <c r="A138" s="27">
        <v>12720</v>
      </c>
      <c r="B138" s="7" t="s">
        <v>3</v>
      </c>
      <c r="C138" s="7" t="s">
        <v>11</v>
      </c>
      <c r="D138" s="7">
        <v>5</v>
      </c>
      <c r="E138" s="8">
        <v>3.1271</v>
      </c>
    </row>
    <row r="139" spans="1:5" x14ac:dyDescent="0.2">
      <c r="A139" s="27">
        <v>12720</v>
      </c>
      <c r="B139" s="7" t="s">
        <v>3</v>
      </c>
      <c r="C139" s="7" t="s">
        <v>11</v>
      </c>
      <c r="D139" s="7">
        <v>6</v>
      </c>
      <c r="E139" s="8">
        <v>2.5314999999999999</v>
      </c>
    </row>
    <row r="140" spans="1:5" x14ac:dyDescent="0.2">
      <c r="A140" s="27">
        <v>12720</v>
      </c>
      <c r="B140" s="7" t="s">
        <v>4</v>
      </c>
      <c r="C140" s="7" t="s">
        <v>11</v>
      </c>
      <c r="D140" s="7">
        <v>0</v>
      </c>
      <c r="E140" s="8">
        <v>7.8632999999999997</v>
      </c>
    </row>
    <row r="141" spans="1:5" x14ac:dyDescent="0.2">
      <c r="A141" s="27">
        <v>12720</v>
      </c>
      <c r="B141" s="7" t="s">
        <v>4</v>
      </c>
      <c r="C141" s="7" t="s">
        <v>11</v>
      </c>
      <c r="D141" s="7">
        <v>1</v>
      </c>
      <c r="E141" s="8">
        <v>4.3304</v>
      </c>
    </row>
    <row r="142" spans="1:5" x14ac:dyDescent="0.2">
      <c r="A142" s="27">
        <v>12720</v>
      </c>
      <c r="B142" s="7" t="s">
        <v>4</v>
      </c>
      <c r="C142" s="7" t="s">
        <v>11</v>
      </c>
      <c r="D142" s="7">
        <v>2</v>
      </c>
      <c r="E142" s="8">
        <v>4.4771000000000001</v>
      </c>
    </row>
    <row r="143" spans="1:5" x14ac:dyDescent="0.2">
      <c r="A143" s="27">
        <v>12720</v>
      </c>
      <c r="B143" s="7" t="s">
        <v>4</v>
      </c>
      <c r="C143" s="7" t="s">
        <v>11</v>
      </c>
      <c r="D143" s="7">
        <v>3</v>
      </c>
      <c r="E143" s="8">
        <v>3.1271</v>
      </c>
    </row>
    <row r="144" spans="1:5" x14ac:dyDescent="0.2">
      <c r="A144" s="27">
        <v>12720</v>
      </c>
      <c r="B144" s="7" t="s">
        <v>4</v>
      </c>
      <c r="C144" s="7" t="s">
        <v>11</v>
      </c>
      <c r="D144" s="7">
        <v>4</v>
      </c>
      <c r="E144" s="8">
        <v>3.8887</v>
      </c>
    </row>
    <row r="145" spans="1:5" x14ac:dyDescent="0.2">
      <c r="A145" s="27">
        <v>12720</v>
      </c>
      <c r="B145" s="7" t="s">
        <v>4</v>
      </c>
      <c r="C145" s="7" t="s">
        <v>11</v>
      </c>
      <c r="D145" s="7">
        <v>5</v>
      </c>
      <c r="E145" s="8">
        <v>3.5562999999999998</v>
      </c>
    </row>
    <row r="146" spans="1:5" x14ac:dyDescent="0.2">
      <c r="A146" s="27">
        <v>12720</v>
      </c>
      <c r="B146" s="7" t="s">
        <v>4</v>
      </c>
      <c r="C146" s="7" t="s">
        <v>11</v>
      </c>
      <c r="D146" s="7">
        <v>6</v>
      </c>
      <c r="E146" s="8">
        <v>0</v>
      </c>
    </row>
    <row r="147" spans="1:5" x14ac:dyDescent="0.2">
      <c r="A147" s="27">
        <v>12720</v>
      </c>
      <c r="B147" s="7" t="s">
        <v>5</v>
      </c>
      <c r="C147" s="7" t="s">
        <v>11</v>
      </c>
      <c r="D147" s="7">
        <v>0</v>
      </c>
      <c r="E147" s="8">
        <v>8.0792000000000002</v>
      </c>
    </row>
    <row r="148" spans="1:5" x14ac:dyDescent="0.2">
      <c r="A148" s="27">
        <v>12720</v>
      </c>
      <c r="B148" s="7" t="s">
        <v>5</v>
      </c>
      <c r="C148" s="7" t="s">
        <v>11</v>
      </c>
      <c r="D148" s="7">
        <v>1</v>
      </c>
      <c r="E148" s="8">
        <v>5.3292000000000002</v>
      </c>
    </row>
    <row r="149" spans="1:5" x14ac:dyDescent="0.2">
      <c r="A149" s="27">
        <v>12720</v>
      </c>
      <c r="B149" s="7" t="s">
        <v>5</v>
      </c>
      <c r="C149" s="7" t="s">
        <v>11</v>
      </c>
      <c r="D149" s="7">
        <v>2</v>
      </c>
      <c r="E149" s="8">
        <v>4.5050999999999997</v>
      </c>
    </row>
    <row r="150" spans="1:5" x14ac:dyDescent="0.2">
      <c r="A150" s="27">
        <v>12720</v>
      </c>
      <c r="B150" s="7" t="s">
        <v>5</v>
      </c>
      <c r="C150" s="7" t="s">
        <v>11</v>
      </c>
      <c r="D150" s="7">
        <v>3</v>
      </c>
      <c r="E150" s="8">
        <v>3.9759000000000002</v>
      </c>
    </row>
    <row r="151" spans="1:5" x14ac:dyDescent="0.2">
      <c r="A151" s="27">
        <v>12720</v>
      </c>
      <c r="B151" s="7" t="s">
        <v>5</v>
      </c>
      <c r="C151" s="7" t="s">
        <v>11</v>
      </c>
      <c r="D151" s="7">
        <v>4</v>
      </c>
      <c r="E151" s="8">
        <v>3.7042000000000002</v>
      </c>
    </row>
    <row r="152" spans="1:5" x14ac:dyDescent="0.2">
      <c r="A152" s="27">
        <v>12720</v>
      </c>
      <c r="B152" s="7" t="s">
        <v>5</v>
      </c>
      <c r="C152" s="7" t="s">
        <v>11</v>
      </c>
      <c r="D152" s="7">
        <v>5</v>
      </c>
      <c r="E152" s="8">
        <v>2.7782</v>
      </c>
    </row>
    <row r="153" spans="1:5" x14ac:dyDescent="0.2">
      <c r="A153" s="27">
        <v>12720</v>
      </c>
      <c r="B153" s="7" t="s">
        <v>5</v>
      </c>
      <c r="C153" s="7" t="s">
        <v>11</v>
      </c>
      <c r="D153" s="7">
        <v>6</v>
      </c>
      <c r="E153" s="8">
        <v>2.3010000000000002</v>
      </c>
    </row>
    <row r="154" spans="1:5" x14ac:dyDescent="0.2">
      <c r="A154" s="27">
        <v>12745</v>
      </c>
      <c r="B154" s="7" t="s">
        <v>3</v>
      </c>
      <c r="C154" s="7" t="s">
        <v>11</v>
      </c>
      <c r="D154" s="7">
        <v>0</v>
      </c>
      <c r="E154" s="8">
        <v>8.0681999999999992</v>
      </c>
    </row>
    <row r="155" spans="1:5" x14ac:dyDescent="0.2">
      <c r="A155" s="27">
        <v>12745</v>
      </c>
      <c r="B155" s="7" t="s">
        <v>3</v>
      </c>
      <c r="C155" s="7" t="s">
        <v>11</v>
      </c>
      <c r="D155" s="7">
        <v>1</v>
      </c>
      <c r="E155" s="8">
        <v>3.8692000000000002</v>
      </c>
    </row>
    <row r="156" spans="1:5" x14ac:dyDescent="0.2">
      <c r="A156" s="27">
        <v>12745</v>
      </c>
      <c r="B156" s="7" t="s">
        <v>3</v>
      </c>
      <c r="C156" s="7" t="s">
        <v>11</v>
      </c>
      <c r="D156" s="7">
        <v>2</v>
      </c>
      <c r="E156" s="8">
        <v>3.4969000000000001</v>
      </c>
    </row>
    <row r="157" spans="1:5" x14ac:dyDescent="0.2">
      <c r="A157" s="27">
        <v>12745</v>
      </c>
      <c r="B157" s="7" t="s">
        <v>3</v>
      </c>
      <c r="C157" s="7" t="s">
        <v>11</v>
      </c>
      <c r="D157" s="7">
        <v>3</v>
      </c>
      <c r="E157" s="8">
        <v>4.0060000000000002</v>
      </c>
    </row>
    <row r="158" spans="1:5" x14ac:dyDescent="0.2">
      <c r="A158" s="27">
        <v>12745</v>
      </c>
      <c r="B158" s="7" t="s">
        <v>3</v>
      </c>
      <c r="C158" s="7" t="s">
        <v>11</v>
      </c>
      <c r="D158" s="7">
        <v>4</v>
      </c>
      <c r="E158" s="8">
        <v>3.2404999999999999</v>
      </c>
    </row>
    <row r="159" spans="1:5" x14ac:dyDescent="0.2">
      <c r="A159" s="27">
        <v>12745</v>
      </c>
      <c r="B159" s="7" t="s">
        <v>3</v>
      </c>
      <c r="C159" s="7" t="s">
        <v>11</v>
      </c>
      <c r="D159" s="7">
        <v>5</v>
      </c>
      <c r="E159" s="8">
        <v>2.7324000000000002</v>
      </c>
    </row>
    <row r="160" spans="1:5" x14ac:dyDescent="0.2">
      <c r="A160" s="27">
        <v>12745</v>
      </c>
      <c r="B160" s="7" t="s">
        <v>3</v>
      </c>
      <c r="C160" s="7" t="s">
        <v>11</v>
      </c>
      <c r="D160" s="7">
        <v>6</v>
      </c>
      <c r="E160" s="8">
        <v>2.3010000000000002</v>
      </c>
    </row>
    <row r="161" spans="1:5" x14ac:dyDescent="0.2">
      <c r="A161" s="27">
        <v>12745</v>
      </c>
      <c r="B161" s="7" t="s">
        <v>4</v>
      </c>
      <c r="C161" s="7" t="s">
        <v>11</v>
      </c>
      <c r="D161" s="7">
        <v>0</v>
      </c>
      <c r="E161" s="8">
        <v>8.2553000000000001</v>
      </c>
    </row>
    <row r="162" spans="1:5" x14ac:dyDescent="0.2">
      <c r="A162" s="27">
        <v>12745</v>
      </c>
      <c r="B162" s="7" t="s">
        <v>4</v>
      </c>
      <c r="C162" s="7" t="s">
        <v>11</v>
      </c>
      <c r="D162" s="7">
        <v>1</v>
      </c>
      <c r="E162" s="8">
        <v>4.0568999999999997</v>
      </c>
    </row>
    <row r="163" spans="1:5" x14ac:dyDescent="0.2">
      <c r="A163" s="27">
        <v>12745</v>
      </c>
      <c r="B163" s="7" t="s">
        <v>4</v>
      </c>
      <c r="C163" s="7" t="s">
        <v>11</v>
      </c>
      <c r="D163" s="7">
        <v>2</v>
      </c>
      <c r="E163" s="8">
        <v>4.6294000000000004</v>
      </c>
    </row>
    <row r="164" spans="1:5" x14ac:dyDescent="0.2">
      <c r="A164" s="27">
        <v>12745</v>
      </c>
      <c r="B164" s="7" t="s">
        <v>4</v>
      </c>
      <c r="C164" s="7" t="s">
        <v>11</v>
      </c>
      <c r="D164" s="7">
        <v>3</v>
      </c>
      <c r="E164" s="8">
        <v>4.2553000000000001</v>
      </c>
    </row>
    <row r="165" spans="1:5" x14ac:dyDescent="0.2">
      <c r="A165" s="27">
        <v>12745</v>
      </c>
      <c r="B165" s="7" t="s">
        <v>4</v>
      </c>
      <c r="C165" s="7" t="s">
        <v>11</v>
      </c>
      <c r="D165" s="7">
        <v>4</v>
      </c>
      <c r="E165" s="8">
        <v>3.1271</v>
      </c>
    </row>
    <row r="166" spans="1:5" x14ac:dyDescent="0.2">
      <c r="A166" s="27">
        <v>12745</v>
      </c>
      <c r="B166" s="7" t="s">
        <v>4</v>
      </c>
      <c r="C166" s="7" t="s">
        <v>11</v>
      </c>
      <c r="D166" s="7">
        <v>6</v>
      </c>
      <c r="E166" s="8">
        <v>2.1461000000000001</v>
      </c>
    </row>
    <row r="167" spans="1:5" x14ac:dyDescent="0.2">
      <c r="A167" s="27">
        <v>12745</v>
      </c>
      <c r="B167" s="7" t="s">
        <v>5</v>
      </c>
      <c r="C167" s="7" t="s">
        <v>11</v>
      </c>
      <c r="D167" s="7">
        <v>0</v>
      </c>
      <c r="E167" s="8">
        <v>8.0792000000000002</v>
      </c>
    </row>
    <row r="168" spans="1:5" x14ac:dyDescent="0.2">
      <c r="A168" s="27">
        <v>12745</v>
      </c>
      <c r="B168" s="7" t="s">
        <v>5</v>
      </c>
      <c r="C168" s="7" t="s">
        <v>11</v>
      </c>
      <c r="D168" s="7">
        <v>1</v>
      </c>
      <c r="E168" s="8">
        <v>3.2040999999999999</v>
      </c>
    </row>
    <row r="169" spans="1:5" x14ac:dyDescent="0.2">
      <c r="A169" s="27">
        <v>12745</v>
      </c>
      <c r="B169" s="7" t="s">
        <v>5</v>
      </c>
      <c r="C169" s="7" t="s">
        <v>11</v>
      </c>
      <c r="D169" s="7">
        <v>2</v>
      </c>
      <c r="E169" s="8">
        <v>4.2454999999999998</v>
      </c>
    </row>
    <row r="170" spans="1:5" x14ac:dyDescent="0.2">
      <c r="A170" s="27">
        <v>12745</v>
      </c>
      <c r="B170" s="7" t="s">
        <v>5</v>
      </c>
      <c r="C170" s="7" t="s">
        <v>11</v>
      </c>
      <c r="D170" s="7">
        <v>3</v>
      </c>
      <c r="E170" s="8">
        <v>3.8573</v>
      </c>
    </row>
    <row r="171" spans="1:5" x14ac:dyDescent="0.2">
      <c r="A171" s="27">
        <v>12745</v>
      </c>
      <c r="B171" s="7" t="s">
        <v>5</v>
      </c>
      <c r="C171" s="7" t="s">
        <v>11</v>
      </c>
      <c r="D171" s="7">
        <v>4</v>
      </c>
      <c r="E171" s="8">
        <v>3.5051000000000001</v>
      </c>
    </row>
    <row r="172" spans="1:5" x14ac:dyDescent="0.2">
      <c r="A172" s="27">
        <v>12745</v>
      </c>
      <c r="B172" s="7" t="s">
        <v>5</v>
      </c>
      <c r="C172" s="7" t="s">
        <v>11</v>
      </c>
      <c r="D172" s="7">
        <v>5</v>
      </c>
      <c r="E172" s="8">
        <v>3.6865999999999999</v>
      </c>
    </row>
    <row r="173" spans="1:5" x14ac:dyDescent="0.2">
      <c r="A173" s="27">
        <v>12745</v>
      </c>
      <c r="B173" s="7" t="s">
        <v>5</v>
      </c>
      <c r="C173" s="7" t="s">
        <v>11</v>
      </c>
      <c r="D173" s="7">
        <v>6</v>
      </c>
      <c r="E173" s="8">
        <v>2.6021000000000001</v>
      </c>
    </row>
    <row r="174" spans="1:5" x14ac:dyDescent="0.2">
      <c r="A174" s="27">
        <v>12783</v>
      </c>
      <c r="B174" s="7" t="s">
        <v>3</v>
      </c>
      <c r="C174" s="7" t="s">
        <v>11</v>
      </c>
      <c r="D174" s="7">
        <v>0</v>
      </c>
      <c r="E174" s="8">
        <v>8.0294000000000008</v>
      </c>
    </row>
    <row r="175" spans="1:5" x14ac:dyDescent="0.2">
      <c r="A175" s="27">
        <v>12783</v>
      </c>
      <c r="B175" s="7" t="s">
        <v>3</v>
      </c>
      <c r="C175" s="7" t="s">
        <v>11</v>
      </c>
      <c r="D175" s="7">
        <v>1</v>
      </c>
      <c r="E175" s="8">
        <v>4.5391000000000004</v>
      </c>
    </row>
    <row r="176" spans="1:5" x14ac:dyDescent="0.2">
      <c r="A176" s="27">
        <v>12783</v>
      </c>
      <c r="B176" s="7" t="s">
        <v>3</v>
      </c>
      <c r="C176" s="7" t="s">
        <v>11</v>
      </c>
      <c r="D176" s="7">
        <v>2</v>
      </c>
      <c r="E176" s="8">
        <v>3.3138999999999998</v>
      </c>
    </row>
    <row r="177" spans="1:5" x14ac:dyDescent="0.2">
      <c r="A177" s="27">
        <v>12783</v>
      </c>
      <c r="B177" s="7" t="s">
        <v>3</v>
      </c>
      <c r="C177" s="7" t="s">
        <v>11</v>
      </c>
      <c r="D177" s="7">
        <v>3</v>
      </c>
      <c r="E177" s="8">
        <v>3.8727</v>
      </c>
    </row>
    <row r="178" spans="1:5" x14ac:dyDescent="0.2">
      <c r="A178" s="27">
        <v>12783</v>
      </c>
      <c r="B178" s="7" t="s">
        <v>3</v>
      </c>
      <c r="C178" s="7" t="s">
        <v>11</v>
      </c>
      <c r="D178" s="7">
        <v>4</v>
      </c>
      <c r="E178" s="8">
        <v>3.4249000000000001</v>
      </c>
    </row>
    <row r="179" spans="1:5" x14ac:dyDescent="0.2">
      <c r="A179" s="27">
        <v>12783</v>
      </c>
      <c r="B179" s="7" t="s">
        <v>3</v>
      </c>
      <c r="C179" s="7" t="s">
        <v>11</v>
      </c>
      <c r="D179" s="7">
        <v>5</v>
      </c>
      <c r="E179" s="8">
        <v>1.7782</v>
      </c>
    </row>
    <row r="180" spans="1:5" x14ac:dyDescent="0.2">
      <c r="A180" s="27">
        <v>12783</v>
      </c>
      <c r="B180" s="7" t="s">
        <v>3</v>
      </c>
      <c r="C180" s="7" t="s">
        <v>11</v>
      </c>
      <c r="D180" s="7">
        <v>6</v>
      </c>
      <c r="E180" s="8">
        <v>0</v>
      </c>
    </row>
    <row r="181" spans="1:5" x14ac:dyDescent="0.2">
      <c r="A181" s="27">
        <v>12783</v>
      </c>
      <c r="B181" s="7" t="s">
        <v>4</v>
      </c>
      <c r="C181" s="7" t="s">
        <v>11</v>
      </c>
      <c r="D181" s="7">
        <v>0</v>
      </c>
      <c r="E181" s="8">
        <v>8.0413999999999994</v>
      </c>
    </row>
    <row r="182" spans="1:5" x14ac:dyDescent="0.2">
      <c r="A182" s="27">
        <v>12783</v>
      </c>
      <c r="B182" s="7" t="s">
        <v>4</v>
      </c>
      <c r="C182" s="7" t="s">
        <v>11</v>
      </c>
      <c r="D182" s="7">
        <v>1</v>
      </c>
      <c r="E182" s="8">
        <v>4.4047999999999998</v>
      </c>
    </row>
    <row r="183" spans="1:5" x14ac:dyDescent="0.2">
      <c r="A183" s="27">
        <v>12783</v>
      </c>
      <c r="B183" s="7" t="s">
        <v>4</v>
      </c>
      <c r="C183" s="7" t="s">
        <v>11</v>
      </c>
      <c r="D183" s="7">
        <v>2</v>
      </c>
      <c r="E183" s="8">
        <v>1.7782</v>
      </c>
    </row>
    <row r="184" spans="1:5" x14ac:dyDescent="0.2">
      <c r="A184" s="27">
        <v>12783</v>
      </c>
      <c r="B184" s="7" t="s">
        <v>4</v>
      </c>
      <c r="C184" s="7" t="s">
        <v>11</v>
      </c>
      <c r="D184" s="7">
        <v>4</v>
      </c>
      <c r="E184" s="8">
        <v>2.6021000000000001</v>
      </c>
    </row>
    <row r="185" spans="1:5" x14ac:dyDescent="0.2">
      <c r="A185" s="27">
        <v>12783</v>
      </c>
      <c r="B185" s="7" t="s">
        <v>4</v>
      </c>
      <c r="C185" s="7" t="s">
        <v>11</v>
      </c>
      <c r="D185" s="7">
        <v>5</v>
      </c>
      <c r="E185" s="8">
        <v>0</v>
      </c>
    </row>
    <row r="186" spans="1:5" x14ac:dyDescent="0.2">
      <c r="A186" s="27">
        <v>12783</v>
      </c>
      <c r="B186" s="7" t="s">
        <v>4</v>
      </c>
      <c r="C186" s="7" t="s">
        <v>11</v>
      </c>
      <c r="D186" s="7">
        <v>6</v>
      </c>
      <c r="E186" s="8">
        <v>0</v>
      </c>
    </row>
    <row r="187" spans="1:5" x14ac:dyDescent="0.2">
      <c r="A187" s="27">
        <v>12783</v>
      </c>
      <c r="B187" s="7" t="s">
        <v>5</v>
      </c>
      <c r="C187" s="7" t="s">
        <v>11</v>
      </c>
      <c r="D187" s="7">
        <v>0</v>
      </c>
      <c r="E187" s="8">
        <v>8.1461000000000006</v>
      </c>
    </row>
    <row r="188" spans="1:5" x14ac:dyDescent="0.2">
      <c r="A188" s="27">
        <v>12783</v>
      </c>
      <c r="B188" s="7" t="s">
        <v>5</v>
      </c>
      <c r="C188" s="7" t="s">
        <v>11</v>
      </c>
      <c r="D188" s="7">
        <v>1</v>
      </c>
      <c r="E188" s="8">
        <v>3.5390999999999999</v>
      </c>
    </row>
    <row r="189" spans="1:5" x14ac:dyDescent="0.2">
      <c r="A189" s="27">
        <v>12783</v>
      </c>
      <c r="B189" s="7" t="s">
        <v>5</v>
      </c>
      <c r="C189" s="7" t="s">
        <v>11</v>
      </c>
      <c r="D189" s="7">
        <v>2</v>
      </c>
      <c r="E189" s="8">
        <v>3.9062999999999999</v>
      </c>
    </row>
    <row r="190" spans="1:5" x14ac:dyDescent="0.2">
      <c r="A190" s="27">
        <v>12783</v>
      </c>
      <c r="B190" s="7" t="s">
        <v>5</v>
      </c>
      <c r="C190" s="7" t="s">
        <v>11</v>
      </c>
      <c r="D190" s="7">
        <v>4</v>
      </c>
      <c r="E190" s="8">
        <v>1.7782</v>
      </c>
    </row>
    <row r="191" spans="1:5" x14ac:dyDescent="0.2">
      <c r="A191" s="27">
        <v>12783</v>
      </c>
      <c r="B191" s="7" t="s">
        <v>5</v>
      </c>
      <c r="C191" s="7" t="s">
        <v>11</v>
      </c>
      <c r="D191" s="7">
        <v>6</v>
      </c>
      <c r="E191" s="8">
        <v>1.7782</v>
      </c>
    </row>
    <row r="192" spans="1:5" x14ac:dyDescent="0.2">
      <c r="A192" s="27">
        <v>13121</v>
      </c>
      <c r="B192" s="7" t="s">
        <v>3</v>
      </c>
      <c r="C192" s="7" t="s">
        <v>11</v>
      </c>
      <c r="D192" s="7">
        <v>0</v>
      </c>
      <c r="E192" s="8">
        <v>7.9031000000000002</v>
      </c>
    </row>
    <row r="193" spans="1:5" x14ac:dyDescent="0.2">
      <c r="A193" s="27">
        <v>13121</v>
      </c>
      <c r="B193" s="7" t="s">
        <v>3</v>
      </c>
      <c r="C193" s="7" t="s">
        <v>11</v>
      </c>
      <c r="D193" s="7">
        <v>1</v>
      </c>
      <c r="E193" s="8">
        <v>3</v>
      </c>
    </row>
    <row r="194" spans="1:5" x14ac:dyDescent="0.2">
      <c r="A194" s="27">
        <v>13121</v>
      </c>
      <c r="B194" s="7" t="s">
        <v>3</v>
      </c>
      <c r="C194" s="7" t="s">
        <v>11</v>
      </c>
      <c r="D194" s="7">
        <v>3</v>
      </c>
      <c r="E194" s="8">
        <v>2.4771000000000001</v>
      </c>
    </row>
    <row r="195" spans="1:5" x14ac:dyDescent="0.2">
      <c r="A195" s="27">
        <v>13121</v>
      </c>
      <c r="B195" s="7" t="s">
        <v>3</v>
      </c>
      <c r="C195" s="7" t="s">
        <v>11</v>
      </c>
      <c r="D195" s="7">
        <v>4</v>
      </c>
      <c r="E195" s="8">
        <v>2.8451</v>
      </c>
    </row>
    <row r="196" spans="1:5" x14ac:dyDescent="0.2">
      <c r="A196" s="27">
        <v>13121</v>
      </c>
      <c r="B196" s="7" t="s">
        <v>3</v>
      </c>
      <c r="C196" s="7" t="s">
        <v>11</v>
      </c>
      <c r="D196" s="7">
        <v>6</v>
      </c>
      <c r="E196" s="8">
        <v>1.7782</v>
      </c>
    </row>
    <row r="197" spans="1:5" x14ac:dyDescent="0.2">
      <c r="A197" s="27">
        <v>13121</v>
      </c>
      <c r="B197" s="7" t="s">
        <v>4</v>
      </c>
      <c r="C197" s="7" t="s">
        <v>11</v>
      </c>
      <c r="D197" s="7">
        <v>0</v>
      </c>
      <c r="E197" s="8">
        <v>7.9867999999999997</v>
      </c>
    </row>
    <row r="198" spans="1:5" x14ac:dyDescent="0.2">
      <c r="A198" s="27">
        <v>13121</v>
      </c>
      <c r="B198" s="7" t="s">
        <v>4</v>
      </c>
      <c r="C198" s="7" t="s">
        <v>11</v>
      </c>
      <c r="D198" s="7">
        <v>1</v>
      </c>
      <c r="E198" s="8">
        <v>2.8451</v>
      </c>
    </row>
    <row r="199" spans="1:5" x14ac:dyDescent="0.2">
      <c r="A199" s="27">
        <v>13121</v>
      </c>
      <c r="B199" s="7" t="s">
        <v>4</v>
      </c>
      <c r="C199" s="7" t="s">
        <v>11</v>
      </c>
      <c r="D199" s="7">
        <v>2</v>
      </c>
      <c r="E199" s="8">
        <v>3.6021000000000001</v>
      </c>
    </row>
    <row r="200" spans="1:5" x14ac:dyDescent="0.2">
      <c r="A200" s="27">
        <v>13121</v>
      </c>
      <c r="B200" s="7" t="s">
        <v>4</v>
      </c>
      <c r="C200" s="7" t="s">
        <v>11</v>
      </c>
      <c r="D200" s="7">
        <v>3</v>
      </c>
      <c r="E200" s="8">
        <v>3.3010000000000002</v>
      </c>
    </row>
    <row r="201" spans="1:5" x14ac:dyDescent="0.2">
      <c r="A201" s="27">
        <v>13121</v>
      </c>
      <c r="B201" s="7" t="s">
        <v>4</v>
      </c>
      <c r="C201" s="7" t="s">
        <v>11</v>
      </c>
      <c r="D201" s="7">
        <v>4</v>
      </c>
      <c r="E201" s="8">
        <v>0</v>
      </c>
    </row>
    <row r="202" spans="1:5" x14ac:dyDescent="0.2">
      <c r="A202" s="27">
        <v>13121</v>
      </c>
      <c r="B202" s="7" t="s">
        <v>5</v>
      </c>
      <c r="C202" s="7" t="s">
        <v>11</v>
      </c>
      <c r="D202" s="7">
        <v>0</v>
      </c>
      <c r="E202" s="8">
        <v>7.9031000000000002</v>
      </c>
    </row>
    <row r="203" spans="1:5" x14ac:dyDescent="0.2">
      <c r="A203" s="27">
        <v>13121</v>
      </c>
      <c r="B203" s="7" t="s">
        <v>5</v>
      </c>
      <c r="C203" s="7" t="s">
        <v>11</v>
      </c>
      <c r="D203" s="7">
        <v>1</v>
      </c>
      <c r="E203" s="8">
        <v>3</v>
      </c>
    </row>
    <row r="204" spans="1:5" x14ac:dyDescent="0.2">
      <c r="A204" s="27">
        <v>13121</v>
      </c>
      <c r="B204" s="7" t="s">
        <v>5</v>
      </c>
      <c r="C204" s="7" t="s">
        <v>11</v>
      </c>
      <c r="D204" s="7">
        <v>2</v>
      </c>
      <c r="E204" s="8">
        <v>3.2303999999999999</v>
      </c>
    </row>
    <row r="205" spans="1:5" x14ac:dyDescent="0.2">
      <c r="A205" s="27">
        <v>13121</v>
      </c>
      <c r="B205" s="7" t="s">
        <v>5</v>
      </c>
      <c r="C205" s="7" t="s">
        <v>11</v>
      </c>
      <c r="D205" s="7">
        <v>4</v>
      </c>
      <c r="E205" s="8">
        <v>2.8451</v>
      </c>
    </row>
    <row r="206" spans="1:5" x14ac:dyDescent="0.2">
      <c r="A206" s="27">
        <v>13121</v>
      </c>
      <c r="B206" s="7" t="s">
        <v>5</v>
      </c>
      <c r="C206" s="7" t="s">
        <v>11</v>
      </c>
      <c r="D206" s="7">
        <v>5</v>
      </c>
      <c r="E206" s="8">
        <v>3.3010000000000002</v>
      </c>
    </row>
    <row r="207" spans="1:5" x14ac:dyDescent="0.2">
      <c r="A207" s="27">
        <v>13121</v>
      </c>
      <c r="B207" s="7" t="s">
        <v>5</v>
      </c>
      <c r="C207" s="7" t="s">
        <v>11</v>
      </c>
      <c r="D207" s="7">
        <v>6</v>
      </c>
      <c r="E207" s="8">
        <v>2.1461000000000001</v>
      </c>
    </row>
    <row r="208" spans="1:5" x14ac:dyDescent="0.2">
      <c r="A208" s="27">
        <v>13121</v>
      </c>
      <c r="B208" s="7" t="s">
        <v>6</v>
      </c>
      <c r="C208" s="7" t="s">
        <v>11</v>
      </c>
      <c r="D208" s="7">
        <v>0</v>
      </c>
      <c r="E208" s="8">
        <v>8.0531000000000006</v>
      </c>
    </row>
    <row r="209" spans="1:5" x14ac:dyDescent="0.2">
      <c r="A209" s="27">
        <v>13121</v>
      </c>
      <c r="B209" s="7" t="s">
        <v>6</v>
      </c>
      <c r="C209" s="7" t="s">
        <v>11</v>
      </c>
      <c r="D209" s="7">
        <v>1</v>
      </c>
      <c r="E209" s="8">
        <v>3.7324000000000002</v>
      </c>
    </row>
    <row r="210" spans="1:5" x14ac:dyDescent="0.2">
      <c r="A210" s="27">
        <v>13121</v>
      </c>
      <c r="B210" s="7" t="s">
        <v>6</v>
      </c>
      <c r="C210" s="7" t="s">
        <v>11</v>
      </c>
      <c r="D210" s="7">
        <v>2</v>
      </c>
      <c r="E210" s="8">
        <v>3.9030999999999998</v>
      </c>
    </row>
    <row r="211" spans="1:5" x14ac:dyDescent="0.2">
      <c r="A211" s="27">
        <v>13121</v>
      </c>
      <c r="B211" s="7" t="s">
        <v>6</v>
      </c>
      <c r="C211" s="7" t="s">
        <v>11</v>
      </c>
      <c r="D211" s="7">
        <v>3</v>
      </c>
      <c r="E211" s="8">
        <v>3.3540999999999999</v>
      </c>
    </row>
    <row r="212" spans="1:5" x14ac:dyDescent="0.2">
      <c r="A212" s="27">
        <v>13121</v>
      </c>
      <c r="B212" s="7" t="s">
        <v>6</v>
      </c>
      <c r="C212" s="7" t="s">
        <v>11</v>
      </c>
      <c r="D212" s="7">
        <v>4</v>
      </c>
      <c r="E212" s="8">
        <v>3.1004</v>
      </c>
    </row>
    <row r="213" spans="1:5" x14ac:dyDescent="0.2">
      <c r="A213" s="27">
        <v>13121</v>
      </c>
      <c r="B213" s="7" t="s">
        <v>6</v>
      </c>
      <c r="C213" s="7" t="s">
        <v>11</v>
      </c>
      <c r="D213" s="7">
        <v>5</v>
      </c>
      <c r="E213" s="8">
        <v>4.1584000000000003</v>
      </c>
    </row>
    <row r="214" spans="1:5" x14ac:dyDescent="0.2">
      <c r="A214" s="27">
        <v>13121</v>
      </c>
      <c r="B214" s="7" t="s">
        <v>6</v>
      </c>
      <c r="C214" s="7" t="s">
        <v>11</v>
      </c>
      <c r="D214" s="7">
        <v>6</v>
      </c>
      <c r="E214" s="8">
        <v>3.2040999999999999</v>
      </c>
    </row>
    <row r="215" spans="1:5" x14ac:dyDescent="0.2">
      <c r="A215" s="27">
        <v>13121</v>
      </c>
      <c r="B215" s="7" t="s">
        <v>7</v>
      </c>
      <c r="C215" s="7" t="s">
        <v>11</v>
      </c>
      <c r="D215" s="7">
        <v>0</v>
      </c>
      <c r="E215" s="8">
        <v>8.0792000000000002</v>
      </c>
    </row>
    <row r="216" spans="1:5" x14ac:dyDescent="0.2">
      <c r="A216" s="27">
        <v>13121</v>
      </c>
      <c r="B216" s="7" t="s">
        <v>7</v>
      </c>
      <c r="C216" s="7" t="s">
        <v>11</v>
      </c>
      <c r="D216" s="7">
        <v>1</v>
      </c>
      <c r="E216" s="8">
        <v>4.2877999999999998</v>
      </c>
    </row>
    <row r="217" spans="1:5" x14ac:dyDescent="0.2">
      <c r="A217" s="27">
        <v>13121</v>
      </c>
      <c r="B217" s="7" t="s">
        <v>7</v>
      </c>
      <c r="C217" s="7" t="s">
        <v>11</v>
      </c>
      <c r="D217" s="7">
        <v>2</v>
      </c>
      <c r="E217" s="8">
        <v>3.7633999999999999</v>
      </c>
    </row>
    <row r="218" spans="1:5" x14ac:dyDescent="0.2">
      <c r="A218" s="27">
        <v>13121</v>
      </c>
      <c r="B218" s="7" t="s">
        <v>7</v>
      </c>
      <c r="C218" s="7" t="s">
        <v>11</v>
      </c>
      <c r="D218" s="7">
        <v>3</v>
      </c>
      <c r="E218" s="8">
        <v>2.9030999999999998</v>
      </c>
    </row>
    <row r="219" spans="1:5" x14ac:dyDescent="0.2">
      <c r="A219" s="27">
        <v>13121</v>
      </c>
      <c r="B219" s="7" t="s">
        <v>7</v>
      </c>
      <c r="C219" s="7" t="s">
        <v>11</v>
      </c>
      <c r="D219" s="7">
        <v>4</v>
      </c>
      <c r="E219" s="8">
        <v>2.1461000000000001</v>
      </c>
    </row>
    <row r="220" spans="1:5" x14ac:dyDescent="0.2">
      <c r="A220" s="27">
        <v>13121</v>
      </c>
      <c r="B220" s="7" t="s">
        <v>7</v>
      </c>
      <c r="C220" s="7" t="s">
        <v>11</v>
      </c>
      <c r="D220" s="7">
        <v>5</v>
      </c>
      <c r="E220" s="8">
        <v>3.8997999999999999</v>
      </c>
    </row>
    <row r="221" spans="1:5" x14ac:dyDescent="0.2">
      <c r="A221" s="27">
        <v>13121</v>
      </c>
      <c r="B221" s="7" t="s">
        <v>7</v>
      </c>
      <c r="C221" s="7" t="s">
        <v>11</v>
      </c>
      <c r="D221" s="7">
        <v>6</v>
      </c>
      <c r="E221" s="8">
        <v>3</v>
      </c>
    </row>
    <row r="222" spans="1:5" x14ac:dyDescent="0.2">
      <c r="A222" s="27">
        <v>13121</v>
      </c>
      <c r="B222" s="7" t="s">
        <v>8</v>
      </c>
      <c r="C222" s="7" t="s">
        <v>11</v>
      </c>
      <c r="D222" s="7">
        <v>0</v>
      </c>
      <c r="E222" s="8">
        <v>8.2041000000000004</v>
      </c>
    </row>
    <row r="223" spans="1:5" x14ac:dyDescent="0.2">
      <c r="A223" s="27">
        <v>13121</v>
      </c>
      <c r="B223" s="7" t="s">
        <v>8</v>
      </c>
      <c r="C223" s="7" t="s">
        <v>11</v>
      </c>
      <c r="D223" s="7">
        <v>1</v>
      </c>
      <c r="E223" s="8">
        <v>3.4249000000000001</v>
      </c>
    </row>
    <row r="224" spans="1:5" x14ac:dyDescent="0.2">
      <c r="A224" s="27">
        <v>13121</v>
      </c>
      <c r="B224" s="7" t="s">
        <v>8</v>
      </c>
      <c r="C224" s="7" t="s">
        <v>11</v>
      </c>
      <c r="D224" s="7">
        <v>2</v>
      </c>
      <c r="E224" s="8">
        <v>2.7782</v>
      </c>
    </row>
    <row r="225" spans="1:5" x14ac:dyDescent="0.2">
      <c r="A225" s="27">
        <v>13121</v>
      </c>
      <c r="B225" s="7" t="s">
        <v>8</v>
      </c>
      <c r="C225" s="7" t="s">
        <v>11</v>
      </c>
      <c r="D225" s="7">
        <v>4</v>
      </c>
      <c r="E225" s="8">
        <v>3.4378000000000002</v>
      </c>
    </row>
    <row r="226" spans="1:5" x14ac:dyDescent="0.2">
      <c r="A226" s="27">
        <v>13121</v>
      </c>
      <c r="B226" s="7" t="s">
        <v>8</v>
      </c>
      <c r="C226" s="7" t="s">
        <v>11</v>
      </c>
      <c r="D226" s="7">
        <v>5</v>
      </c>
      <c r="E226" s="8">
        <v>2.7324000000000002</v>
      </c>
    </row>
    <row r="227" spans="1:5" x14ac:dyDescent="0.2">
      <c r="A227" s="27">
        <v>13121</v>
      </c>
      <c r="B227" s="7" t="s">
        <v>8</v>
      </c>
      <c r="C227" s="7" t="s">
        <v>11</v>
      </c>
      <c r="D227" s="7">
        <v>6</v>
      </c>
      <c r="E227" s="8">
        <v>2.1461000000000001</v>
      </c>
    </row>
    <row r="228" spans="1:5" x14ac:dyDescent="0.2">
      <c r="A228" s="27">
        <v>13126</v>
      </c>
      <c r="B228" s="7" t="s">
        <v>3</v>
      </c>
      <c r="C228" s="7" t="s">
        <v>11</v>
      </c>
      <c r="D228" s="7">
        <v>0</v>
      </c>
      <c r="E228" s="8">
        <v>8.0294000000000008</v>
      </c>
    </row>
    <row r="229" spans="1:5" x14ac:dyDescent="0.2">
      <c r="A229" s="27">
        <v>13126</v>
      </c>
      <c r="B229" s="7" t="s">
        <v>3</v>
      </c>
      <c r="C229" s="7" t="s">
        <v>11</v>
      </c>
      <c r="D229" s="7">
        <v>1</v>
      </c>
      <c r="E229" s="8">
        <v>4.6334999999999997</v>
      </c>
    </row>
    <row r="230" spans="1:5" x14ac:dyDescent="0.2">
      <c r="A230" s="27">
        <v>13126</v>
      </c>
      <c r="B230" s="7" t="s">
        <v>3</v>
      </c>
      <c r="C230" s="7" t="s">
        <v>11</v>
      </c>
      <c r="D230" s="7">
        <v>2</v>
      </c>
      <c r="E230" s="8">
        <v>3.3616999999999999</v>
      </c>
    </row>
    <row r="231" spans="1:5" x14ac:dyDescent="0.2">
      <c r="A231" s="27">
        <v>13126</v>
      </c>
      <c r="B231" s="7" t="s">
        <v>3</v>
      </c>
      <c r="C231" s="7" t="s">
        <v>11</v>
      </c>
      <c r="D231" s="7">
        <v>3</v>
      </c>
      <c r="E231" s="8">
        <v>3.8633000000000002</v>
      </c>
    </row>
    <row r="232" spans="1:5" x14ac:dyDescent="0.2">
      <c r="A232" s="27">
        <v>13126</v>
      </c>
      <c r="B232" s="7" t="s">
        <v>3</v>
      </c>
      <c r="C232" s="7" t="s">
        <v>11</v>
      </c>
      <c r="D232" s="7">
        <v>6</v>
      </c>
      <c r="E232" s="8">
        <v>3.1461000000000001</v>
      </c>
    </row>
    <row r="233" spans="1:5" x14ac:dyDescent="0.2">
      <c r="A233" s="27">
        <v>13126</v>
      </c>
      <c r="B233" s="7" t="s">
        <v>4</v>
      </c>
      <c r="C233" s="7" t="s">
        <v>11</v>
      </c>
      <c r="D233" s="7">
        <v>0</v>
      </c>
      <c r="E233" s="8">
        <v>7.8864999999999998</v>
      </c>
    </row>
    <row r="234" spans="1:5" x14ac:dyDescent="0.2">
      <c r="A234" s="27">
        <v>13126</v>
      </c>
      <c r="B234" s="7" t="s">
        <v>4</v>
      </c>
      <c r="C234" s="7" t="s">
        <v>11</v>
      </c>
      <c r="D234" s="7">
        <v>1</v>
      </c>
      <c r="E234" s="8">
        <v>5</v>
      </c>
    </row>
    <row r="235" spans="1:5" x14ac:dyDescent="0.2">
      <c r="A235" s="27">
        <v>13126</v>
      </c>
      <c r="B235" s="7" t="s">
        <v>4</v>
      </c>
      <c r="C235" s="7" t="s">
        <v>11</v>
      </c>
      <c r="D235" s="7">
        <v>2</v>
      </c>
      <c r="E235" s="8">
        <v>3.4771000000000001</v>
      </c>
    </row>
    <row r="236" spans="1:5" x14ac:dyDescent="0.2">
      <c r="A236" s="27">
        <v>13126</v>
      </c>
      <c r="B236" s="7" t="s">
        <v>4</v>
      </c>
      <c r="C236" s="7" t="s">
        <v>11</v>
      </c>
      <c r="D236" s="7">
        <v>3</v>
      </c>
      <c r="E236" s="8">
        <v>2.4771000000000001</v>
      </c>
    </row>
    <row r="237" spans="1:5" x14ac:dyDescent="0.2">
      <c r="A237" s="27">
        <v>13126</v>
      </c>
      <c r="B237" s="7" t="s">
        <v>4</v>
      </c>
      <c r="C237" s="7" t="s">
        <v>11</v>
      </c>
      <c r="D237" s="7">
        <v>5</v>
      </c>
      <c r="E237" s="8">
        <v>2.4771000000000001</v>
      </c>
    </row>
    <row r="238" spans="1:5" x14ac:dyDescent="0.2">
      <c r="A238" s="27">
        <v>13126</v>
      </c>
      <c r="B238" s="7" t="s">
        <v>5</v>
      </c>
      <c r="C238" s="7" t="s">
        <v>11</v>
      </c>
      <c r="D238" s="7">
        <v>0</v>
      </c>
      <c r="E238" s="8">
        <v>8.0128000000000004</v>
      </c>
    </row>
    <row r="239" spans="1:5" x14ac:dyDescent="0.2">
      <c r="A239" s="27">
        <v>13126</v>
      </c>
      <c r="B239" s="7" t="s">
        <v>5</v>
      </c>
      <c r="C239" s="7" t="s">
        <v>11</v>
      </c>
      <c r="D239" s="7">
        <v>1</v>
      </c>
      <c r="E239" s="8">
        <v>4.1460999999999997</v>
      </c>
    </row>
    <row r="240" spans="1:5" x14ac:dyDescent="0.2">
      <c r="A240" s="27">
        <v>13126</v>
      </c>
      <c r="B240" s="7" t="s">
        <v>5</v>
      </c>
      <c r="C240" s="7" t="s">
        <v>11</v>
      </c>
      <c r="D240" s="7">
        <v>2</v>
      </c>
      <c r="E240" s="8">
        <v>3.6720999999999999</v>
      </c>
    </row>
    <row r="241" spans="1:5" x14ac:dyDescent="0.2">
      <c r="A241" s="27">
        <v>13126</v>
      </c>
      <c r="B241" s="7" t="s">
        <v>5</v>
      </c>
      <c r="C241" s="7" t="s">
        <v>11</v>
      </c>
      <c r="D241" s="7">
        <v>3</v>
      </c>
      <c r="E241" s="8">
        <v>3.2303999999999999</v>
      </c>
    </row>
    <row r="242" spans="1:5" x14ac:dyDescent="0.2">
      <c r="A242" s="27">
        <v>13126</v>
      </c>
      <c r="B242" s="7" t="s">
        <v>5</v>
      </c>
      <c r="C242" s="7" t="s">
        <v>11</v>
      </c>
      <c r="D242" s="7">
        <v>4</v>
      </c>
      <c r="E242" s="8">
        <v>2.8451</v>
      </c>
    </row>
    <row r="243" spans="1:5" x14ac:dyDescent="0.2">
      <c r="A243" s="27">
        <v>13126</v>
      </c>
      <c r="B243" s="7" t="s">
        <v>5</v>
      </c>
      <c r="C243" s="7" t="s">
        <v>11</v>
      </c>
      <c r="D243" s="7">
        <v>6</v>
      </c>
      <c r="E243" s="8">
        <v>1.7782</v>
      </c>
    </row>
    <row r="244" spans="1:5" x14ac:dyDescent="0.2">
      <c r="A244" s="27">
        <v>13126</v>
      </c>
      <c r="B244" s="7" t="s">
        <v>6</v>
      </c>
      <c r="C244" s="7" t="s">
        <v>11</v>
      </c>
      <c r="D244" s="7">
        <v>0</v>
      </c>
      <c r="E244" s="8">
        <v>8.1553000000000004</v>
      </c>
    </row>
    <row r="245" spans="1:5" x14ac:dyDescent="0.2">
      <c r="A245" s="27">
        <v>13126</v>
      </c>
      <c r="B245" s="7" t="s">
        <v>6</v>
      </c>
      <c r="C245" s="7" t="s">
        <v>11</v>
      </c>
      <c r="D245" s="7">
        <v>1</v>
      </c>
      <c r="E245" s="8">
        <v>3.9344999999999999</v>
      </c>
    </row>
    <row r="246" spans="1:5" x14ac:dyDescent="0.2">
      <c r="A246" s="27">
        <v>13126</v>
      </c>
      <c r="B246" s="7" t="s">
        <v>6</v>
      </c>
      <c r="C246" s="7" t="s">
        <v>11</v>
      </c>
      <c r="D246" s="7">
        <v>2</v>
      </c>
      <c r="E246" s="8">
        <v>4.0792000000000002</v>
      </c>
    </row>
    <row r="247" spans="1:5" x14ac:dyDescent="0.2">
      <c r="A247" s="27">
        <v>13126</v>
      </c>
      <c r="B247" s="7" t="s">
        <v>6</v>
      </c>
      <c r="C247" s="7" t="s">
        <v>11</v>
      </c>
      <c r="D247" s="7">
        <v>3</v>
      </c>
      <c r="E247" s="8">
        <v>4.1417999999999999</v>
      </c>
    </row>
    <row r="248" spans="1:5" x14ac:dyDescent="0.2">
      <c r="A248" s="27">
        <v>13126</v>
      </c>
      <c r="B248" s="7" t="s">
        <v>6</v>
      </c>
      <c r="C248" s="7" t="s">
        <v>11</v>
      </c>
      <c r="D248" s="7">
        <v>4</v>
      </c>
      <c r="E248" s="8">
        <v>2.5314999999999999</v>
      </c>
    </row>
    <row r="249" spans="1:5" x14ac:dyDescent="0.2">
      <c r="A249" s="27">
        <v>13126</v>
      </c>
      <c r="B249" s="7" t="s">
        <v>6</v>
      </c>
      <c r="C249" s="7" t="s">
        <v>11</v>
      </c>
      <c r="D249" s="7">
        <v>5</v>
      </c>
      <c r="E249" s="8">
        <v>2.1461000000000001</v>
      </c>
    </row>
    <row r="250" spans="1:5" x14ac:dyDescent="0.2">
      <c r="A250" s="27">
        <v>13126</v>
      </c>
      <c r="B250" s="7" t="s">
        <v>6</v>
      </c>
      <c r="C250" s="7" t="s">
        <v>11</v>
      </c>
      <c r="D250" s="7">
        <v>6</v>
      </c>
      <c r="E250" s="8">
        <v>0</v>
      </c>
    </row>
    <row r="251" spans="1:5" x14ac:dyDescent="0.2">
      <c r="A251" s="27">
        <v>13126</v>
      </c>
      <c r="B251" s="7" t="s">
        <v>7</v>
      </c>
      <c r="C251" s="7" t="s">
        <v>11</v>
      </c>
      <c r="D251" s="7">
        <v>0</v>
      </c>
      <c r="E251" s="8">
        <v>8.1138999999999992</v>
      </c>
    </row>
    <row r="252" spans="1:5" x14ac:dyDescent="0.2">
      <c r="A252" s="27">
        <v>13126</v>
      </c>
      <c r="B252" s="7" t="s">
        <v>7</v>
      </c>
      <c r="C252" s="7" t="s">
        <v>11</v>
      </c>
      <c r="D252" s="7">
        <v>1</v>
      </c>
      <c r="E252" s="8">
        <v>4.1875</v>
      </c>
    </row>
    <row r="253" spans="1:5" x14ac:dyDescent="0.2">
      <c r="A253" s="27">
        <v>13126</v>
      </c>
      <c r="B253" s="7" t="s">
        <v>7</v>
      </c>
      <c r="C253" s="7" t="s">
        <v>11</v>
      </c>
      <c r="D253" s="7">
        <v>2</v>
      </c>
      <c r="E253" s="8">
        <v>3.8692000000000002</v>
      </c>
    </row>
    <row r="254" spans="1:5" x14ac:dyDescent="0.2">
      <c r="A254" s="27">
        <v>13126</v>
      </c>
      <c r="B254" s="7" t="s">
        <v>7</v>
      </c>
      <c r="C254" s="7" t="s">
        <v>11</v>
      </c>
      <c r="D254" s="7">
        <v>3</v>
      </c>
      <c r="E254" s="8">
        <v>3.3138999999999998</v>
      </c>
    </row>
    <row r="255" spans="1:5" x14ac:dyDescent="0.2">
      <c r="A255" s="27">
        <v>13126</v>
      </c>
      <c r="B255" s="7" t="s">
        <v>7</v>
      </c>
      <c r="C255" s="7" t="s">
        <v>11</v>
      </c>
      <c r="D255" s="7">
        <v>4</v>
      </c>
      <c r="E255" s="8">
        <v>3.3540999999999999</v>
      </c>
    </row>
    <row r="256" spans="1:5" x14ac:dyDescent="0.2">
      <c r="A256" s="27">
        <v>13126</v>
      </c>
      <c r="B256" s="7" t="s">
        <v>7</v>
      </c>
      <c r="C256" s="7" t="s">
        <v>11</v>
      </c>
      <c r="D256" s="7">
        <v>5</v>
      </c>
      <c r="E256" s="8">
        <v>3.8692000000000002</v>
      </c>
    </row>
    <row r="257" spans="1:5" x14ac:dyDescent="0.2">
      <c r="A257" s="27">
        <v>13126</v>
      </c>
      <c r="B257" s="7" t="s">
        <v>7</v>
      </c>
      <c r="C257" s="7" t="s">
        <v>11</v>
      </c>
      <c r="D257" s="7">
        <v>6</v>
      </c>
      <c r="E257" s="8">
        <v>1.7782</v>
      </c>
    </row>
    <row r="258" spans="1:5" x14ac:dyDescent="0.2">
      <c r="A258" s="27">
        <v>13126</v>
      </c>
      <c r="B258" s="7" t="s">
        <v>8</v>
      </c>
      <c r="C258" s="7" t="s">
        <v>11</v>
      </c>
      <c r="D258" s="7">
        <v>0</v>
      </c>
      <c r="E258" s="8">
        <v>8.1366999999999994</v>
      </c>
    </row>
    <row r="259" spans="1:5" x14ac:dyDescent="0.2">
      <c r="A259" s="27">
        <v>13126</v>
      </c>
      <c r="B259" s="7" t="s">
        <v>8</v>
      </c>
      <c r="C259" s="7" t="s">
        <v>11</v>
      </c>
      <c r="D259" s="7">
        <v>1</v>
      </c>
      <c r="E259" s="8">
        <v>4.1460999999999997</v>
      </c>
    </row>
    <row r="260" spans="1:5" x14ac:dyDescent="0.2">
      <c r="A260" s="27">
        <v>13126</v>
      </c>
      <c r="B260" s="7" t="s">
        <v>8</v>
      </c>
      <c r="C260" s="7" t="s">
        <v>11</v>
      </c>
      <c r="D260" s="7">
        <v>3</v>
      </c>
      <c r="E260" s="8">
        <v>2.1461000000000001</v>
      </c>
    </row>
    <row r="261" spans="1:5" x14ac:dyDescent="0.2">
      <c r="A261" s="27">
        <v>13126</v>
      </c>
      <c r="B261" s="7" t="s">
        <v>8</v>
      </c>
      <c r="C261" s="7" t="s">
        <v>11</v>
      </c>
      <c r="D261" s="7">
        <v>4</v>
      </c>
      <c r="E261" s="8">
        <v>1.7782</v>
      </c>
    </row>
    <row r="262" spans="1:5" x14ac:dyDescent="0.2">
      <c r="A262" s="27">
        <v>13126</v>
      </c>
      <c r="B262" s="7" t="s">
        <v>8</v>
      </c>
      <c r="C262" s="7" t="s">
        <v>11</v>
      </c>
      <c r="D262" s="7">
        <v>5</v>
      </c>
      <c r="E262" s="8">
        <v>3.4378000000000002</v>
      </c>
    </row>
    <row r="263" spans="1:5" x14ac:dyDescent="0.2">
      <c r="A263" s="27">
        <v>13126</v>
      </c>
      <c r="B263" s="7" t="s">
        <v>8</v>
      </c>
      <c r="C263" s="7" t="s">
        <v>11</v>
      </c>
      <c r="D263" s="7">
        <v>6</v>
      </c>
      <c r="E263" s="8">
        <v>3.1271</v>
      </c>
    </row>
    <row r="264" spans="1:5" x14ac:dyDescent="0.2">
      <c r="A264" s="27">
        <v>13136</v>
      </c>
      <c r="B264" s="7" t="s">
        <v>3</v>
      </c>
      <c r="C264" s="7" t="s">
        <v>11</v>
      </c>
      <c r="D264" s="7">
        <v>0</v>
      </c>
      <c r="E264" s="8">
        <v>7.9394999999999998</v>
      </c>
    </row>
    <row r="265" spans="1:5" x14ac:dyDescent="0.2">
      <c r="A265" s="27">
        <v>13136</v>
      </c>
      <c r="B265" s="7" t="s">
        <v>3</v>
      </c>
      <c r="C265" s="7" t="s">
        <v>11</v>
      </c>
      <c r="D265" s="7">
        <v>1</v>
      </c>
      <c r="E265" s="8">
        <v>4.9912000000000001</v>
      </c>
    </row>
    <row r="266" spans="1:5" x14ac:dyDescent="0.2">
      <c r="A266" s="27">
        <v>13136</v>
      </c>
      <c r="B266" s="7" t="s">
        <v>3</v>
      </c>
      <c r="C266" s="7" t="s">
        <v>11</v>
      </c>
      <c r="D266" s="7">
        <v>2</v>
      </c>
      <c r="E266" s="8">
        <v>3.2862</v>
      </c>
    </row>
    <row r="267" spans="1:5" x14ac:dyDescent="0.2">
      <c r="A267" s="27">
        <v>13136</v>
      </c>
      <c r="B267" s="7" t="s">
        <v>3</v>
      </c>
      <c r="C267" s="7" t="s">
        <v>11</v>
      </c>
      <c r="D267" s="7">
        <v>6</v>
      </c>
      <c r="E267" s="8">
        <v>0</v>
      </c>
    </row>
    <row r="268" spans="1:5" x14ac:dyDescent="0.2">
      <c r="A268" s="27">
        <v>13136</v>
      </c>
      <c r="B268" s="7" t="s">
        <v>4</v>
      </c>
      <c r="C268" s="7" t="s">
        <v>11</v>
      </c>
      <c r="D268" s="7">
        <v>0</v>
      </c>
      <c r="E268" s="8">
        <v>7.9031000000000002</v>
      </c>
    </row>
    <row r="269" spans="1:5" x14ac:dyDescent="0.2">
      <c r="A269" s="27">
        <v>13136</v>
      </c>
      <c r="B269" s="7" t="s">
        <v>4</v>
      </c>
      <c r="C269" s="7" t="s">
        <v>11</v>
      </c>
      <c r="D269" s="7">
        <v>2</v>
      </c>
      <c r="E269" s="8">
        <v>3.3555000000000001</v>
      </c>
    </row>
    <row r="270" spans="1:5" x14ac:dyDescent="0.2">
      <c r="A270" s="27">
        <v>13136</v>
      </c>
      <c r="B270" s="7" t="s">
        <v>4</v>
      </c>
      <c r="C270" s="7" t="s">
        <v>11</v>
      </c>
      <c r="D270" s="7">
        <v>3</v>
      </c>
      <c r="E270" s="8">
        <v>3.1139000000000001</v>
      </c>
    </row>
    <row r="271" spans="1:5" x14ac:dyDescent="0.2">
      <c r="A271" s="27">
        <v>13136</v>
      </c>
      <c r="B271" s="7" t="s">
        <v>4</v>
      </c>
      <c r="C271" s="7" t="s">
        <v>11</v>
      </c>
      <c r="D271" s="7">
        <v>4</v>
      </c>
      <c r="E271" s="8">
        <v>2.7782</v>
      </c>
    </row>
    <row r="272" spans="1:5" x14ac:dyDescent="0.2">
      <c r="A272" s="27">
        <v>13136</v>
      </c>
      <c r="B272" s="7" t="s">
        <v>4</v>
      </c>
      <c r="C272" s="7" t="s">
        <v>11</v>
      </c>
      <c r="D272" s="7">
        <v>6</v>
      </c>
      <c r="E272" s="8">
        <v>0</v>
      </c>
    </row>
    <row r="273" spans="1:5" x14ac:dyDescent="0.2">
      <c r="A273" s="27">
        <v>13136</v>
      </c>
      <c r="B273" s="7" t="s">
        <v>5</v>
      </c>
      <c r="C273" s="7" t="s">
        <v>11</v>
      </c>
      <c r="D273" s="7">
        <v>0</v>
      </c>
      <c r="E273" s="8">
        <v>7.9031000000000002</v>
      </c>
    </row>
    <row r="274" spans="1:5" x14ac:dyDescent="0.2">
      <c r="A274" s="27">
        <v>13136</v>
      </c>
      <c r="B274" s="7" t="s">
        <v>5</v>
      </c>
      <c r="C274" s="7" t="s">
        <v>11</v>
      </c>
      <c r="D274" s="7">
        <v>2</v>
      </c>
      <c r="E274" s="8">
        <v>4.3554000000000004</v>
      </c>
    </row>
    <row r="275" spans="1:5" x14ac:dyDescent="0.2">
      <c r="A275" s="27">
        <v>13136</v>
      </c>
      <c r="B275" s="7" t="s">
        <v>5</v>
      </c>
      <c r="C275" s="7" t="s">
        <v>11</v>
      </c>
      <c r="D275" s="7">
        <v>3</v>
      </c>
      <c r="E275" s="8">
        <v>3.2219000000000002</v>
      </c>
    </row>
    <row r="276" spans="1:5" x14ac:dyDescent="0.2">
      <c r="A276" s="27">
        <v>13136</v>
      </c>
      <c r="B276" s="7" t="s">
        <v>5</v>
      </c>
      <c r="C276" s="7" t="s">
        <v>11</v>
      </c>
      <c r="D276" s="7">
        <v>4</v>
      </c>
      <c r="E276" s="8">
        <v>3.5139999999999998</v>
      </c>
    </row>
    <row r="277" spans="1:5" x14ac:dyDescent="0.2">
      <c r="A277" s="27">
        <v>13136</v>
      </c>
      <c r="B277" s="7" t="s">
        <v>6</v>
      </c>
      <c r="C277" s="7" t="s">
        <v>11</v>
      </c>
      <c r="D277" s="7">
        <v>0</v>
      </c>
      <c r="E277" s="8">
        <v>8.1239000000000008</v>
      </c>
    </row>
    <row r="278" spans="1:5" x14ac:dyDescent="0.2">
      <c r="A278" s="27">
        <v>13136</v>
      </c>
      <c r="B278" s="7" t="s">
        <v>6</v>
      </c>
      <c r="C278" s="7" t="s">
        <v>11</v>
      </c>
      <c r="D278" s="7">
        <v>1</v>
      </c>
      <c r="E278" s="8">
        <v>3.3908999999999998</v>
      </c>
    </row>
    <row r="279" spans="1:5" x14ac:dyDescent="0.2">
      <c r="A279" s="27">
        <v>13136</v>
      </c>
      <c r="B279" s="7" t="s">
        <v>6</v>
      </c>
      <c r="C279" s="7" t="s">
        <v>11</v>
      </c>
      <c r="D279" s="7">
        <v>2</v>
      </c>
      <c r="E279" s="8">
        <v>4.4378000000000002</v>
      </c>
    </row>
    <row r="280" spans="1:5" x14ac:dyDescent="0.2">
      <c r="A280" s="27">
        <v>13136</v>
      </c>
      <c r="B280" s="7" t="s">
        <v>6</v>
      </c>
      <c r="C280" s="7" t="s">
        <v>11</v>
      </c>
      <c r="D280" s="7">
        <v>3</v>
      </c>
      <c r="E280" s="8">
        <v>2.1461000000000001</v>
      </c>
    </row>
    <row r="281" spans="1:5" x14ac:dyDescent="0.2">
      <c r="A281" s="27">
        <v>13136</v>
      </c>
      <c r="B281" s="7" t="s">
        <v>6</v>
      </c>
      <c r="C281" s="7" t="s">
        <v>11</v>
      </c>
      <c r="D281" s="7">
        <v>4</v>
      </c>
      <c r="E281" s="8">
        <v>3.3424</v>
      </c>
    </row>
    <row r="282" spans="1:5" x14ac:dyDescent="0.2">
      <c r="A282" s="27">
        <v>13136</v>
      </c>
      <c r="B282" s="7" t="s">
        <v>6</v>
      </c>
      <c r="C282" s="7" t="s">
        <v>11</v>
      </c>
      <c r="D282" s="7">
        <v>5</v>
      </c>
      <c r="E282" s="8">
        <v>1.7782</v>
      </c>
    </row>
    <row r="283" spans="1:5" x14ac:dyDescent="0.2">
      <c r="A283" s="27">
        <v>13136</v>
      </c>
      <c r="B283" s="7" t="s">
        <v>6</v>
      </c>
      <c r="C283" s="7" t="s">
        <v>11</v>
      </c>
      <c r="D283" s="7">
        <v>6</v>
      </c>
      <c r="E283" s="8">
        <v>3.5865999999999998</v>
      </c>
    </row>
    <row r="284" spans="1:5" x14ac:dyDescent="0.2">
      <c r="A284" s="27">
        <v>13136</v>
      </c>
      <c r="B284" s="7" t="s">
        <v>7</v>
      </c>
      <c r="C284" s="7" t="s">
        <v>11</v>
      </c>
      <c r="D284" s="7">
        <v>0</v>
      </c>
      <c r="E284" s="8">
        <v>8</v>
      </c>
    </row>
    <row r="285" spans="1:5" x14ac:dyDescent="0.2">
      <c r="A285" s="27">
        <v>13136</v>
      </c>
      <c r="B285" s="7" t="s">
        <v>7</v>
      </c>
      <c r="C285" s="7" t="s">
        <v>11</v>
      </c>
      <c r="D285" s="7">
        <v>1</v>
      </c>
      <c r="E285" s="8">
        <v>3.8195000000000001</v>
      </c>
    </row>
    <row r="286" spans="1:5" x14ac:dyDescent="0.2">
      <c r="A286" s="27">
        <v>13136</v>
      </c>
      <c r="B286" s="7" t="s">
        <v>7</v>
      </c>
      <c r="C286" s="7" t="s">
        <v>11</v>
      </c>
      <c r="D286" s="7">
        <v>2</v>
      </c>
      <c r="E286" s="8">
        <v>3.5051000000000001</v>
      </c>
    </row>
    <row r="287" spans="1:5" x14ac:dyDescent="0.2">
      <c r="A287" s="27">
        <v>13136</v>
      </c>
      <c r="B287" s="7" t="s">
        <v>7</v>
      </c>
      <c r="C287" s="7" t="s">
        <v>11</v>
      </c>
      <c r="D287" s="7">
        <v>3</v>
      </c>
      <c r="E287" s="8">
        <v>2.8195000000000001</v>
      </c>
    </row>
    <row r="288" spans="1:5" x14ac:dyDescent="0.2">
      <c r="A288" s="27">
        <v>13136</v>
      </c>
      <c r="B288" s="7" t="s">
        <v>7</v>
      </c>
      <c r="C288" s="7" t="s">
        <v>11</v>
      </c>
      <c r="D288" s="7">
        <v>4</v>
      </c>
      <c r="E288" s="8">
        <v>2.1461000000000001</v>
      </c>
    </row>
    <row r="289" spans="1:5" x14ac:dyDescent="0.2">
      <c r="A289" s="27">
        <v>13136</v>
      </c>
      <c r="B289" s="7" t="s">
        <v>7</v>
      </c>
      <c r="C289" s="7" t="s">
        <v>11</v>
      </c>
      <c r="D289" s="7">
        <v>5</v>
      </c>
      <c r="E289" s="8">
        <v>2.7324000000000002</v>
      </c>
    </row>
    <row r="290" spans="1:5" x14ac:dyDescent="0.2">
      <c r="A290" s="27">
        <v>13136</v>
      </c>
      <c r="B290" s="7" t="s">
        <v>7</v>
      </c>
      <c r="C290" s="7" t="s">
        <v>11</v>
      </c>
      <c r="D290" s="7">
        <v>6</v>
      </c>
      <c r="E290" s="8">
        <v>0</v>
      </c>
    </row>
    <row r="291" spans="1:5" x14ac:dyDescent="0.2">
      <c r="A291" s="27">
        <v>13136</v>
      </c>
      <c r="B291" s="7" t="s">
        <v>8</v>
      </c>
      <c r="C291" s="7" t="s">
        <v>11</v>
      </c>
      <c r="D291" s="7">
        <v>0</v>
      </c>
      <c r="E291" s="8">
        <v>8.1959</v>
      </c>
    </row>
    <row r="292" spans="1:5" x14ac:dyDescent="0.2">
      <c r="A292" s="27">
        <v>13136</v>
      </c>
      <c r="B292" s="7" t="s">
        <v>8</v>
      </c>
      <c r="C292" s="7" t="s">
        <v>11</v>
      </c>
      <c r="D292" s="7">
        <v>1</v>
      </c>
      <c r="E292" s="8">
        <v>4.2041000000000004</v>
      </c>
    </row>
    <row r="293" spans="1:5" x14ac:dyDescent="0.2">
      <c r="A293" s="27">
        <v>13136</v>
      </c>
      <c r="B293" s="7" t="s">
        <v>8</v>
      </c>
      <c r="C293" s="7" t="s">
        <v>11</v>
      </c>
      <c r="D293" s="7">
        <v>2</v>
      </c>
      <c r="E293" s="8">
        <v>3.2553000000000001</v>
      </c>
    </row>
    <row r="294" spans="1:5" x14ac:dyDescent="0.2">
      <c r="A294" s="27">
        <v>13136</v>
      </c>
      <c r="B294" s="7" t="s">
        <v>8</v>
      </c>
      <c r="C294" s="7" t="s">
        <v>11</v>
      </c>
      <c r="D294" s="7">
        <v>3</v>
      </c>
      <c r="E294" s="8">
        <v>3.0792000000000002</v>
      </c>
    </row>
    <row r="295" spans="1:5" x14ac:dyDescent="0.2">
      <c r="A295" s="27">
        <v>13136</v>
      </c>
      <c r="B295" s="7" t="s">
        <v>8</v>
      </c>
      <c r="C295" s="7" t="s">
        <v>11</v>
      </c>
      <c r="D295" s="7">
        <v>4</v>
      </c>
      <c r="E295" s="8">
        <v>3.0253000000000001</v>
      </c>
    </row>
    <row r="296" spans="1:5" x14ac:dyDescent="0.2">
      <c r="A296" s="27">
        <v>13136</v>
      </c>
      <c r="B296" s="7" t="s">
        <v>8</v>
      </c>
      <c r="C296" s="7" t="s">
        <v>11</v>
      </c>
      <c r="D296" s="7">
        <v>5</v>
      </c>
      <c r="E296" s="8">
        <v>2.1461000000000001</v>
      </c>
    </row>
    <row r="297" spans="1:5" x14ac:dyDescent="0.2">
      <c r="A297" s="27">
        <v>13136</v>
      </c>
      <c r="B297" s="7" t="s">
        <v>8</v>
      </c>
      <c r="C297" s="7" t="s">
        <v>11</v>
      </c>
      <c r="D297" s="7">
        <v>6</v>
      </c>
      <c r="E297" s="8">
        <v>2.9731000000000001</v>
      </c>
    </row>
    <row r="298" spans="1:5" x14ac:dyDescent="0.2">
      <c r="A298" s="27">
        <v>13163</v>
      </c>
      <c r="B298" s="7" t="s">
        <v>3</v>
      </c>
      <c r="C298" s="7" t="s">
        <v>11</v>
      </c>
      <c r="D298" s="7">
        <v>0</v>
      </c>
      <c r="E298" s="8">
        <v>7.9684999999999997</v>
      </c>
    </row>
    <row r="299" spans="1:5" x14ac:dyDescent="0.2">
      <c r="A299" s="27">
        <v>13163</v>
      </c>
      <c r="B299" s="7" t="s">
        <v>3</v>
      </c>
      <c r="C299" s="7" t="s">
        <v>11</v>
      </c>
      <c r="D299" s="7">
        <v>1</v>
      </c>
      <c r="E299" s="8">
        <v>2.9344999999999999</v>
      </c>
    </row>
    <row r="300" spans="1:5" x14ac:dyDescent="0.2">
      <c r="A300" s="27">
        <v>13163</v>
      </c>
      <c r="B300" s="7" t="s">
        <v>3</v>
      </c>
      <c r="C300" s="7" t="s">
        <v>11</v>
      </c>
      <c r="D300" s="7">
        <v>2</v>
      </c>
      <c r="E300" s="8">
        <v>3.4969000000000001</v>
      </c>
    </row>
    <row r="301" spans="1:5" x14ac:dyDescent="0.2">
      <c r="A301" s="27">
        <v>13163</v>
      </c>
      <c r="B301" s="7" t="s">
        <v>3</v>
      </c>
      <c r="C301" s="7" t="s">
        <v>11</v>
      </c>
      <c r="D301" s="7">
        <v>3</v>
      </c>
      <c r="E301" s="8">
        <v>3.3540999999999999</v>
      </c>
    </row>
    <row r="302" spans="1:5" x14ac:dyDescent="0.2">
      <c r="A302" s="27">
        <v>13163</v>
      </c>
      <c r="B302" s="7" t="s">
        <v>3</v>
      </c>
      <c r="C302" s="7" t="s">
        <v>11</v>
      </c>
      <c r="D302" s="7">
        <v>4</v>
      </c>
      <c r="E302" s="8">
        <v>3.6435</v>
      </c>
    </row>
    <row r="303" spans="1:5" x14ac:dyDescent="0.2">
      <c r="A303" s="27">
        <v>13163</v>
      </c>
      <c r="B303" s="7" t="s">
        <v>3</v>
      </c>
      <c r="C303" s="7" t="s">
        <v>11</v>
      </c>
      <c r="D303" s="7">
        <v>5</v>
      </c>
      <c r="E303" s="8">
        <v>3.4969000000000001</v>
      </c>
    </row>
    <row r="304" spans="1:5" x14ac:dyDescent="0.2">
      <c r="A304" s="27">
        <v>13163</v>
      </c>
      <c r="B304" s="7" t="s">
        <v>3</v>
      </c>
      <c r="C304" s="7" t="s">
        <v>11</v>
      </c>
      <c r="D304" s="7">
        <v>6</v>
      </c>
      <c r="E304" s="8">
        <v>0</v>
      </c>
    </row>
    <row r="305" spans="1:5" x14ac:dyDescent="0.2">
      <c r="A305" s="27">
        <v>13163</v>
      </c>
      <c r="B305" s="7" t="s">
        <v>4</v>
      </c>
      <c r="C305" s="7" t="s">
        <v>11</v>
      </c>
      <c r="D305" s="7">
        <v>0</v>
      </c>
      <c r="E305" s="8">
        <v>7.9867999999999997</v>
      </c>
    </row>
    <row r="306" spans="1:5" x14ac:dyDescent="0.2">
      <c r="A306" s="27">
        <v>13163</v>
      </c>
      <c r="B306" s="7" t="s">
        <v>4</v>
      </c>
      <c r="C306" s="7" t="s">
        <v>11</v>
      </c>
      <c r="D306" s="7">
        <v>1</v>
      </c>
      <c r="E306" s="8">
        <v>4.0568999999999997</v>
      </c>
    </row>
    <row r="307" spans="1:5" x14ac:dyDescent="0.2">
      <c r="A307" s="27">
        <v>13163</v>
      </c>
      <c r="B307" s="7" t="s">
        <v>4</v>
      </c>
      <c r="C307" s="7" t="s">
        <v>11</v>
      </c>
      <c r="D307" s="7">
        <v>2</v>
      </c>
      <c r="E307" s="8">
        <v>4.415</v>
      </c>
    </row>
    <row r="308" spans="1:5" x14ac:dyDescent="0.2">
      <c r="A308" s="27">
        <v>13163</v>
      </c>
      <c r="B308" s="7" t="s">
        <v>4</v>
      </c>
      <c r="C308" s="7" t="s">
        <v>11</v>
      </c>
      <c r="D308" s="7">
        <v>3</v>
      </c>
      <c r="E308" s="8">
        <v>3.5562999999999998</v>
      </c>
    </row>
    <row r="309" spans="1:5" x14ac:dyDescent="0.2">
      <c r="A309" s="27">
        <v>13163</v>
      </c>
      <c r="B309" s="7" t="s">
        <v>4</v>
      </c>
      <c r="C309" s="7" t="s">
        <v>11</v>
      </c>
      <c r="D309" s="7">
        <v>4</v>
      </c>
      <c r="E309" s="8">
        <v>3.2404999999999999</v>
      </c>
    </row>
    <row r="310" spans="1:5" x14ac:dyDescent="0.2">
      <c r="A310" s="27">
        <v>13163</v>
      </c>
      <c r="B310" s="7" t="s">
        <v>4</v>
      </c>
      <c r="C310" s="7" t="s">
        <v>11</v>
      </c>
      <c r="D310" s="7">
        <v>5</v>
      </c>
      <c r="E310" s="8">
        <v>2.5314999999999999</v>
      </c>
    </row>
    <row r="311" spans="1:5" x14ac:dyDescent="0.2">
      <c r="A311" s="27">
        <v>13163</v>
      </c>
      <c r="B311" s="7" t="s">
        <v>4</v>
      </c>
      <c r="C311" s="7" t="s">
        <v>11</v>
      </c>
      <c r="D311" s="7">
        <v>6</v>
      </c>
      <c r="E311" s="8">
        <v>2.1461000000000001</v>
      </c>
    </row>
    <row r="312" spans="1:5" x14ac:dyDescent="0.2">
      <c r="A312" s="27">
        <v>13163</v>
      </c>
      <c r="B312" s="7" t="s">
        <v>5</v>
      </c>
      <c r="C312" s="7" t="s">
        <v>11</v>
      </c>
      <c r="D312" s="7">
        <v>0</v>
      </c>
      <c r="E312" s="8">
        <v>7.9684999999999997</v>
      </c>
    </row>
    <row r="313" spans="1:5" x14ac:dyDescent="0.2">
      <c r="A313" s="27">
        <v>13163</v>
      </c>
      <c r="B313" s="7" t="s">
        <v>5</v>
      </c>
      <c r="C313" s="7" t="s">
        <v>11</v>
      </c>
      <c r="D313" s="7">
        <v>1</v>
      </c>
      <c r="E313" s="8">
        <v>4.4771000000000001</v>
      </c>
    </row>
    <row r="314" spans="1:5" x14ac:dyDescent="0.2">
      <c r="A314" s="27">
        <v>13163</v>
      </c>
      <c r="B314" s="7" t="s">
        <v>5</v>
      </c>
      <c r="C314" s="7" t="s">
        <v>11</v>
      </c>
      <c r="D314" s="7">
        <v>2</v>
      </c>
      <c r="E314" s="8">
        <v>3.4857</v>
      </c>
    </row>
    <row r="315" spans="1:5" x14ac:dyDescent="0.2">
      <c r="A315" s="27">
        <v>13163</v>
      </c>
      <c r="B315" s="7" t="s">
        <v>5</v>
      </c>
      <c r="C315" s="7" t="s">
        <v>11</v>
      </c>
      <c r="D315" s="7">
        <v>3</v>
      </c>
      <c r="E315" s="8">
        <v>3.1004</v>
      </c>
    </row>
    <row r="316" spans="1:5" x14ac:dyDescent="0.2">
      <c r="A316" s="27">
        <v>13163</v>
      </c>
      <c r="B316" s="7" t="s">
        <v>5</v>
      </c>
      <c r="C316" s="7" t="s">
        <v>11</v>
      </c>
      <c r="D316" s="7">
        <v>4</v>
      </c>
      <c r="E316" s="8">
        <v>3.6294</v>
      </c>
    </row>
  </sheetData>
  <sortState ref="A2:G316">
    <sortCondition ref="A2:A316"/>
    <sortCondition ref="B2:B316"/>
    <sortCondition ref="D2:D316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3"/>
  <sheetViews>
    <sheetView zoomScale="80" zoomScaleNormal="80" workbookViewId="0"/>
  </sheetViews>
  <sheetFormatPr defaultRowHeight="12.75" x14ac:dyDescent="0.2"/>
  <cols>
    <col min="1" max="1" width="9.140625" style="7"/>
    <col min="2" max="3" width="9.85546875" style="7" customWidth="1"/>
    <col min="4" max="5" width="9.140625" style="7"/>
    <col min="6" max="6" width="12.5703125" style="7" bestFit="1" customWidth="1"/>
    <col min="7" max="7" width="9.28515625" style="7" bestFit="1" customWidth="1"/>
    <col min="8" max="8" width="9.5703125" style="7" bestFit="1" customWidth="1"/>
    <col min="9" max="16384" width="9.140625" style="7"/>
  </cols>
  <sheetData>
    <row r="1" spans="1:34" ht="24" customHeight="1" x14ac:dyDescent="0.2">
      <c r="A1" s="2" t="s">
        <v>2</v>
      </c>
      <c r="B1" s="3" t="s">
        <v>12</v>
      </c>
      <c r="C1" s="3" t="s">
        <v>13</v>
      </c>
      <c r="D1" s="2" t="s">
        <v>14</v>
      </c>
      <c r="E1" s="4"/>
      <c r="F1" s="2" t="s">
        <v>16</v>
      </c>
      <c r="G1" s="2" t="s">
        <v>17</v>
      </c>
      <c r="H1" s="2" t="s">
        <v>23</v>
      </c>
      <c r="I1" s="4"/>
      <c r="J1" s="4"/>
      <c r="K1" s="4"/>
      <c r="L1" s="4"/>
      <c r="M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x14ac:dyDescent="0.2">
      <c r="A2" s="4">
        <v>0</v>
      </c>
      <c r="B2" s="4">
        <v>8.1138999999999992</v>
      </c>
      <c r="C2" s="4">
        <f t="shared" ref="C2:C17" si="0">$G$5+LOG10($G$2*EXP(-$G$3*A2)+(1-$G$2)*EXP(-$G$4*A2))</f>
        <v>8.1411785901334035</v>
      </c>
      <c r="D2" s="4">
        <f t="shared" ref="D2:D17" si="1" xml:space="preserve"> (B2 - C2)^2</f>
        <v>7.4412147966626129E-4</v>
      </c>
      <c r="E2" s="4"/>
      <c r="F2" s="4" t="s">
        <v>20</v>
      </c>
      <c r="G2" s="8">
        <v>0.99994859751926868</v>
      </c>
      <c r="H2" s="8">
        <v>9.3656172293860398E-5</v>
      </c>
      <c r="I2" s="4"/>
      <c r="J2" s="4"/>
      <c r="K2" s="4"/>
      <c r="L2" s="5" t="s">
        <v>24</v>
      </c>
      <c r="M2" s="8">
        <v>0.49866316318049736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x14ac:dyDescent="0.2">
      <c r="A3" s="4">
        <v>1</v>
      </c>
      <c r="B3" s="4">
        <v>3.5051000000000001</v>
      </c>
      <c r="C3" s="4">
        <f t="shared" si="0"/>
        <v>4.4494559533326212</v>
      </c>
      <c r="D3" s="4">
        <f t="shared" si="1"/>
        <v>0.8918081665947637</v>
      </c>
      <c r="E3" s="4"/>
      <c r="F3" s="4" t="s">
        <v>21</v>
      </c>
      <c r="G3" s="8">
        <v>8.682896732146876</v>
      </c>
      <c r="H3" s="8">
        <v>1.4878460955037567</v>
      </c>
      <c r="I3" s="4"/>
      <c r="J3" s="4"/>
      <c r="K3" s="4"/>
      <c r="L3" s="5" t="s">
        <v>27</v>
      </c>
      <c r="M3" s="8">
        <f>SQRT(M2)</f>
        <v>0.70616086211322793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 x14ac:dyDescent="0.2">
      <c r="A4" s="4">
        <v>3</v>
      </c>
      <c r="B4" s="4">
        <v>1.7782</v>
      </c>
      <c r="C4" s="4">
        <f t="shared" si="0"/>
        <v>3.3103773161759795</v>
      </c>
      <c r="D4" s="4">
        <f t="shared" si="1"/>
        <v>2.3475673282042275</v>
      </c>
      <c r="E4" s="4"/>
      <c r="F4" s="4" t="s">
        <v>22</v>
      </c>
      <c r="G4" s="8">
        <v>0.41583573560348924</v>
      </c>
      <c r="H4" s="8">
        <v>0.38787434622157008</v>
      </c>
      <c r="I4" s="4"/>
      <c r="J4" s="4"/>
      <c r="K4" s="4"/>
      <c r="L4" s="5" t="s">
        <v>25</v>
      </c>
      <c r="M4" s="8">
        <v>0.90602545587686389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x14ac:dyDescent="0.2">
      <c r="A5" s="4">
        <v>5</v>
      </c>
      <c r="B5" s="4">
        <v>2.415</v>
      </c>
      <c r="C5" s="4">
        <f t="shared" si="0"/>
        <v>2.9491868423344698</v>
      </c>
      <c r="D5" s="4">
        <f t="shared" si="1"/>
        <v>0.2853555825232717</v>
      </c>
      <c r="E5" s="4"/>
      <c r="F5" s="4" t="s">
        <v>19</v>
      </c>
      <c r="G5" s="8">
        <v>8.1411785901334035</v>
      </c>
      <c r="H5" s="8">
        <v>0.40804211217410513</v>
      </c>
      <c r="I5" s="4"/>
      <c r="J5" s="4"/>
      <c r="K5" s="4"/>
      <c r="L5" s="5" t="s">
        <v>26</v>
      </c>
      <c r="M5" s="8">
        <v>0.88253181984607976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1:34" x14ac:dyDescent="0.2">
      <c r="A6" s="4">
        <v>1E-3</v>
      </c>
      <c r="B6" s="4">
        <v>8.1366999999999994</v>
      </c>
      <c r="C6" s="4">
        <f t="shared" si="0"/>
        <v>8.137407841312946</v>
      </c>
      <c r="D6" s="4">
        <f t="shared" si="1"/>
        <v>5.0103932431404496E-7</v>
      </c>
      <c r="E6" s="4"/>
      <c r="F6" s="4"/>
      <c r="G6" s="4"/>
      <c r="H6" s="4"/>
      <c r="I6" s="4"/>
      <c r="J6" s="4"/>
      <c r="K6" s="4"/>
      <c r="L6" s="5" t="s">
        <v>28</v>
      </c>
      <c r="M6" s="6" t="s">
        <v>41</v>
      </c>
      <c r="N6" s="7" t="s">
        <v>29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x14ac:dyDescent="0.2">
      <c r="A7" s="4">
        <v>1.0009999999999999</v>
      </c>
      <c r="B7" s="4">
        <v>4.6294000000000004</v>
      </c>
      <c r="C7" s="4">
        <f t="shared" si="0"/>
        <v>4.4462858372377436</v>
      </c>
      <c r="D7" s="4">
        <f t="shared" si="1"/>
        <v>3.3530796604122268E-2</v>
      </c>
      <c r="E7" s="4"/>
      <c r="F7" s="2" t="s">
        <v>30</v>
      </c>
      <c r="G7" s="4"/>
      <c r="H7" s="2"/>
      <c r="I7" s="4"/>
      <c r="J7" s="4"/>
      <c r="K7" s="4"/>
      <c r="L7" s="6"/>
      <c r="M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4" x14ac:dyDescent="0.2">
      <c r="A8" s="4">
        <v>2.0009999999999999</v>
      </c>
      <c r="B8" s="4">
        <v>3.7966000000000002</v>
      </c>
      <c r="C8" s="4">
        <f t="shared" si="0"/>
        <v>3.491344117449799</v>
      </c>
      <c r="D8" s="4">
        <f t="shared" si="1"/>
        <v>9.3181153831502231E-2</v>
      </c>
      <c r="E8" s="4"/>
      <c r="F8" s="4" t="s">
        <v>35</v>
      </c>
      <c r="G8" s="4"/>
      <c r="H8" s="4"/>
      <c r="I8" s="4"/>
      <c r="J8" s="4"/>
      <c r="K8" s="4"/>
      <c r="L8" s="6"/>
      <c r="M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4" x14ac:dyDescent="0.2">
      <c r="A9" s="4">
        <v>3.0009999999999999</v>
      </c>
      <c r="B9" s="4">
        <v>3.8287</v>
      </c>
      <c r="C9" s="4">
        <f t="shared" si="0"/>
        <v>3.3101967198321605</v>
      </c>
      <c r="D9" s="4">
        <f t="shared" si="1"/>
        <v>0.26884565154480911</v>
      </c>
      <c r="E9" s="4"/>
      <c r="F9" s="2" t="s">
        <v>31</v>
      </c>
      <c r="G9" s="4"/>
      <c r="H9" s="4"/>
      <c r="I9" s="4"/>
      <c r="J9" s="4"/>
      <c r="K9" s="4"/>
      <c r="L9" s="6"/>
      <c r="M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34" x14ac:dyDescent="0.2">
      <c r="A10" s="4">
        <v>5.0010000000000003</v>
      </c>
      <c r="B10" s="4">
        <v>2.415</v>
      </c>
      <c r="C10" s="4">
        <f t="shared" si="0"/>
        <v>2.9490062471691196</v>
      </c>
      <c r="D10" s="4">
        <f t="shared" si="1"/>
        <v>0.28516267201564688</v>
      </c>
      <c r="E10" s="4"/>
      <c r="F10" s="4" t="s">
        <v>35</v>
      </c>
      <c r="G10" s="4"/>
      <c r="H10" s="4"/>
      <c r="I10" s="4"/>
      <c r="J10" s="4"/>
      <c r="K10" s="4"/>
      <c r="L10" s="6"/>
      <c r="M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4" x14ac:dyDescent="0.2">
      <c r="A11" s="4">
        <v>1.5E-3</v>
      </c>
      <c r="B11" s="4">
        <v>8.1672999999999991</v>
      </c>
      <c r="C11" s="4">
        <f t="shared" si="0"/>
        <v>8.1355224674787845</v>
      </c>
      <c r="D11" s="4">
        <f t="shared" si="1"/>
        <v>1.0098115731368531E-3</v>
      </c>
      <c r="E11" s="4"/>
      <c r="F11" s="2" t="s">
        <v>32</v>
      </c>
      <c r="G11" s="4"/>
      <c r="H11" s="4"/>
      <c r="I11" s="4"/>
      <c r="J11" s="4"/>
      <c r="K11" s="4"/>
      <c r="L11" s="6"/>
      <c r="M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34" x14ac:dyDescent="0.2">
      <c r="A12" s="4">
        <v>1.0014999999999998</v>
      </c>
      <c r="B12" s="4">
        <v>5.2041000000000004</v>
      </c>
      <c r="C12" s="4">
        <f t="shared" si="0"/>
        <v>4.4447023329612048</v>
      </c>
      <c r="D12" s="4">
        <f t="shared" si="1"/>
        <v>0.57668481670396554</v>
      </c>
      <c r="E12" s="4"/>
      <c r="F12" s="29" t="s">
        <v>36</v>
      </c>
      <c r="G12" s="30"/>
      <c r="H12" s="30"/>
      <c r="I12" s="30"/>
      <c r="J12" s="30"/>
      <c r="K12" s="30"/>
      <c r="L12" s="30"/>
      <c r="M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x14ac:dyDescent="0.2">
      <c r="A13" s="4">
        <v>2.0015000000000001</v>
      </c>
      <c r="B13" s="4">
        <v>3.5051000000000001</v>
      </c>
      <c r="C13" s="4">
        <f t="shared" si="0"/>
        <v>3.4912515427663049</v>
      </c>
      <c r="D13" s="4">
        <f t="shared" si="1"/>
        <v>1.9177976775348521E-4</v>
      </c>
      <c r="E13" s="4"/>
      <c r="F13" s="30"/>
      <c r="G13" s="30"/>
      <c r="H13" s="30"/>
      <c r="I13" s="30"/>
      <c r="J13" s="30"/>
      <c r="K13" s="30"/>
      <c r="L13" s="30"/>
      <c r="M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34" x14ac:dyDescent="0.2">
      <c r="A14" s="4">
        <v>3.0015000000000001</v>
      </c>
      <c r="B14" s="4">
        <v>3.4942000000000002</v>
      </c>
      <c r="C14" s="4">
        <f t="shared" si="0"/>
        <v>3.3101064216638942</v>
      </c>
      <c r="D14" s="4">
        <f t="shared" si="1"/>
        <v>3.3890445584591977E-2</v>
      </c>
      <c r="E14" s="4"/>
      <c r="F14" s="30"/>
      <c r="G14" s="30"/>
      <c r="H14" s="30"/>
      <c r="I14" s="30"/>
      <c r="J14" s="30"/>
      <c r="K14" s="30"/>
      <c r="L14" s="30"/>
      <c r="M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spans="1:34" x14ac:dyDescent="0.2">
      <c r="A15" s="4">
        <v>4.0015000000000001</v>
      </c>
      <c r="B15" s="4">
        <v>3.8656999999999999</v>
      </c>
      <c r="C15" s="4">
        <f t="shared" si="0"/>
        <v>3.1295111149735204</v>
      </c>
      <c r="D15" s="4">
        <f t="shared" si="1"/>
        <v>0.54197407443653101</v>
      </c>
      <c r="E15" s="4"/>
      <c r="F15" s="4"/>
      <c r="G15" s="4"/>
      <c r="H15" s="4"/>
      <c r="I15" s="4"/>
      <c r="J15" s="4"/>
      <c r="K15" s="4"/>
      <c r="L15" s="6"/>
      <c r="M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34" x14ac:dyDescent="0.2">
      <c r="A16" s="4">
        <v>5.0015000000000001</v>
      </c>
      <c r="B16" s="4">
        <v>3.7372000000000001</v>
      </c>
      <c r="C16" s="4">
        <f t="shared" si="0"/>
        <v>2.9489159495864437</v>
      </c>
      <c r="D16" s="4">
        <f t="shared" si="1"/>
        <v>0.62139174413640241</v>
      </c>
      <c r="E16" s="4"/>
      <c r="F16" s="4"/>
      <c r="G16" s="4"/>
      <c r="H16" s="4"/>
      <c r="I16" s="4"/>
      <c r="J16" s="4"/>
      <c r="K16" s="4"/>
      <c r="L16" s="6"/>
      <c r="M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</row>
    <row r="17" spans="1:34" x14ac:dyDescent="0.2">
      <c r="A17" s="4">
        <v>6.0015000000000001</v>
      </c>
      <c r="B17" s="4">
        <v>2.8195000000000001</v>
      </c>
      <c r="C17" s="4">
        <f t="shared" si="0"/>
        <v>2.7683207842356596</v>
      </c>
      <c r="D17" s="4">
        <f t="shared" si="1"/>
        <v>2.6193121262529169E-3</v>
      </c>
      <c r="E17" s="4"/>
      <c r="F17" s="4"/>
      <c r="G17" s="4"/>
      <c r="H17" s="4"/>
      <c r="I17" s="4"/>
      <c r="J17" s="4"/>
      <c r="K17" s="4"/>
      <c r="L17" s="6"/>
      <c r="M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spans="1:34" x14ac:dyDescent="0.2">
      <c r="A18" s="2" t="s">
        <v>15</v>
      </c>
      <c r="B18" s="4"/>
      <c r="C18" s="4"/>
      <c r="D18" s="4">
        <f>SUM(D2:D17)</f>
        <v>5.9839579581659681</v>
      </c>
      <c r="E18" s="4"/>
      <c r="F18" s="4"/>
      <c r="G18" s="4"/>
      <c r="H18" s="4"/>
      <c r="I18" s="4"/>
      <c r="J18" s="4"/>
      <c r="K18" s="4"/>
      <c r="L18" s="4"/>
      <c r="M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spans="1:34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1:34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1:34" x14ac:dyDescent="0.2">
      <c r="A21" s="8">
        <v>0</v>
      </c>
      <c r="B21" s="8"/>
      <c r="C21" s="8">
        <f>$G$5+LOG10($G$2*EXP(-$G$3*A21)+(1-$G$2)*EXP(-$G$4*A21))</f>
        <v>8.1411785901334035</v>
      </c>
      <c r="D21" s="4"/>
      <c r="E21" s="4"/>
      <c r="F21" s="4"/>
      <c r="G21" s="4"/>
      <c r="H21" s="4"/>
      <c r="I21" s="4"/>
      <c r="J21" s="4"/>
      <c r="K21" s="4"/>
      <c r="L21" s="4"/>
      <c r="M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4" x14ac:dyDescent="0.2">
      <c r="A22" s="8">
        <v>6.0014999999999999E-2</v>
      </c>
      <c r="B22" s="8"/>
      <c r="C22" s="8">
        <f t="shared" ref="C22:C85" si="2">$G$5+LOG10($G$2*EXP(-$G$3*A22)+(1-$G$2)*EXP(-$G$4*A22))</f>
        <v>7.9148803180396854</v>
      </c>
      <c r="D22" s="4"/>
      <c r="E22" s="4"/>
      <c r="F22" s="4"/>
      <c r="G22" s="4"/>
      <c r="H22" s="4"/>
      <c r="I22" s="4"/>
      <c r="J22" s="4"/>
      <c r="K22" s="4"/>
      <c r="L22" s="4"/>
      <c r="M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4" x14ac:dyDescent="0.2">
      <c r="A23" s="8">
        <v>0.12003</v>
      </c>
      <c r="B23" s="8"/>
      <c r="C23" s="8">
        <f t="shared" si="2"/>
        <v>7.6885912567934724</v>
      </c>
      <c r="D23" s="4"/>
      <c r="E23" s="4"/>
      <c r="F23" s="4"/>
      <c r="G23" s="4"/>
      <c r="H23" s="4"/>
      <c r="I23" s="4"/>
      <c r="J23" s="4"/>
      <c r="K23" s="4"/>
      <c r="L23" s="4"/>
      <c r="M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4" x14ac:dyDescent="0.2">
      <c r="A24" s="8">
        <v>0.18004500000000001</v>
      </c>
      <c r="B24" s="8"/>
      <c r="C24" s="8">
        <f t="shared" si="2"/>
        <v>7.4623173215343721</v>
      </c>
      <c r="D24" s="4"/>
      <c r="E24" s="4"/>
      <c r="F24" s="4"/>
      <c r="G24" s="4"/>
      <c r="H24" s="4"/>
      <c r="I24" s="4"/>
      <c r="J24" s="4"/>
      <c r="K24" s="4"/>
      <c r="L24" s="4"/>
      <c r="M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34" x14ac:dyDescent="0.2">
      <c r="A25" s="8">
        <v>0.24006</v>
      </c>
      <c r="B25" s="8"/>
      <c r="C25" s="8">
        <f t="shared" si="2"/>
        <v>7.2360682242230361</v>
      </c>
      <c r="D25" s="4"/>
      <c r="E25" s="4"/>
      <c r="F25" s="4"/>
      <c r="G25" s="4"/>
      <c r="H25" s="4"/>
      <c r="I25" s="4"/>
      <c r="J25" s="4"/>
      <c r="K25" s="4"/>
      <c r="L25" s="4"/>
      <c r="M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4" x14ac:dyDescent="0.2">
      <c r="A26" s="8">
        <v>0.30007499999999998</v>
      </c>
      <c r="B26" s="8"/>
      <c r="C26" s="8">
        <f t="shared" si="2"/>
        <v>7.0098599076328503</v>
      </c>
      <c r="D26" s="4"/>
      <c r="E26" s="4"/>
      <c r="F26" s="4"/>
      <c r="G26" s="4"/>
      <c r="H26" s="4"/>
      <c r="I26" s="4"/>
      <c r="J26" s="4"/>
      <c r="K26" s="4"/>
      <c r="L26" s="4"/>
      <c r="M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1:34" x14ac:dyDescent="0.2">
      <c r="A27" s="8">
        <v>0.36008999999999997</v>
      </c>
      <c r="B27" s="8"/>
      <c r="C27" s="8">
        <f t="shared" si="2"/>
        <v>6.7837185343896156</v>
      </c>
      <c r="D27" s="4"/>
      <c r="E27" s="4"/>
      <c r="F27" s="4"/>
      <c r="G27" s="4"/>
      <c r="H27" s="4"/>
      <c r="I27" s="4"/>
      <c r="J27" s="4"/>
      <c r="K27" s="4"/>
      <c r="L27" s="4"/>
      <c r="M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4" x14ac:dyDescent="0.2">
      <c r="A28" s="8">
        <v>0.42010499999999995</v>
      </c>
      <c r="B28" s="8"/>
      <c r="C28" s="8">
        <f t="shared" si="2"/>
        <v>6.5576870156031823</v>
      </c>
      <c r="D28" s="4"/>
      <c r="E28" s="4"/>
      <c r="F28" s="4"/>
      <c r="G28" s="4"/>
      <c r="H28" s="4"/>
      <c r="I28" s="4"/>
      <c r="J28" s="4"/>
      <c r="K28" s="4"/>
      <c r="L28" s="4"/>
      <c r="M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34" x14ac:dyDescent="0.2">
      <c r="A29" s="8">
        <v>0.48011999999999994</v>
      </c>
      <c r="B29" s="8"/>
      <c r="C29" s="8">
        <f t="shared" si="2"/>
        <v>6.3318356718144484</v>
      </c>
      <c r="D29" s="4"/>
      <c r="E29" s="4"/>
      <c r="F29" s="4"/>
      <c r="G29" s="4"/>
      <c r="H29" s="4"/>
      <c r="I29" s="4"/>
      <c r="J29" s="4"/>
      <c r="K29" s="4"/>
      <c r="L29" s="4"/>
      <c r="M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34" x14ac:dyDescent="0.2">
      <c r="A30" s="8">
        <v>0.53076000000000001</v>
      </c>
      <c r="B30" s="8"/>
      <c r="C30" s="8">
        <f t="shared" si="2"/>
        <v>6.141487941193331</v>
      </c>
      <c r="D30" s="4"/>
      <c r="E30" s="4"/>
      <c r="F30" s="4"/>
      <c r="G30" s="4"/>
      <c r="H30" s="4"/>
      <c r="I30" s="4"/>
      <c r="J30" s="4"/>
      <c r="K30" s="4"/>
      <c r="L30" s="4"/>
      <c r="M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4" x14ac:dyDescent="0.2">
      <c r="A31" s="8">
        <v>0.60014999999999996</v>
      </c>
      <c r="B31" s="8"/>
      <c r="C31" s="8">
        <f t="shared" si="2"/>
        <v>5.8812066034387218</v>
      </c>
      <c r="D31" s="4"/>
      <c r="E31" s="4"/>
      <c r="F31" s="4"/>
      <c r="G31" s="4"/>
      <c r="H31" s="4"/>
      <c r="I31" s="4"/>
      <c r="J31" s="4"/>
      <c r="K31" s="4"/>
      <c r="L31" s="4"/>
      <c r="M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1:34" x14ac:dyDescent="0.2">
      <c r="A32" s="8">
        <v>0.660165</v>
      </c>
      <c r="B32" s="8"/>
      <c r="C32" s="8">
        <f t="shared" si="2"/>
        <v>5.6569223044864918</v>
      </c>
      <c r="D32" s="4"/>
      <c r="E32" s="4"/>
      <c r="F32" s="4"/>
      <c r="G32" s="4"/>
      <c r="H32" s="4"/>
      <c r="I32" s="4"/>
      <c r="J32" s="4"/>
      <c r="K32" s="4"/>
      <c r="L32" s="4"/>
      <c r="M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1:34" x14ac:dyDescent="0.2">
      <c r="A33" s="8">
        <v>0.72018000000000004</v>
      </c>
      <c r="B33" s="8"/>
      <c r="C33" s="8">
        <f t="shared" si="2"/>
        <v>5.433920538359577</v>
      </c>
      <c r="D33" s="4"/>
      <c r="E33" s="4"/>
      <c r="F33" s="4"/>
      <c r="G33" s="4"/>
      <c r="H33" s="4"/>
      <c r="I33" s="4"/>
      <c r="J33" s="4"/>
      <c r="K33" s="4"/>
      <c r="L33" s="4"/>
      <c r="M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1:34" x14ac:dyDescent="0.2">
      <c r="A34" s="8">
        <v>0.78019500000000008</v>
      </c>
      <c r="B34" s="8"/>
      <c r="C34" s="8">
        <f t="shared" si="2"/>
        <v>5.2129914208366355</v>
      </c>
      <c r="D34" s="4"/>
      <c r="E34" s="4"/>
      <c r="F34" s="4"/>
      <c r="G34" s="4"/>
      <c r="H34" s="4"/>
      <c r="I34" s="4"/>
      <c r="J34" s="4"/>
      <c r="K34" s="4"/>
      <c r="L34" s="4"/>
      <c r="M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1:34" x14ac:dyDescent="0.2">
      <c r="A35" s="8">
        <v>0.84021000000000012</v>
      </c>
      <c r="B35" s="8"/>
      <c r="C35" s="8">
        <f t="shared" si="2"/>
        <v>4.9953782732063088</v>
      </c>
      <c r="D35" s="4"/>
      <c r="E35" s="4"/>
      <c r="F35" s="4"/>
      <c r="G35" s="4"/>
      <c r="H35" s="4"/>
      <c r="I35" s="4"/>
      <c r="J35" s="4"/>
      <c r="K35" s="4"/>
      <c r="L35" s="4"/>
      <c r="M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1:34" x14ac:dyDescent="0.2">
      <c r="A36" s="8">
        <v>0.90022500000000016</v>
      </c>
      <c r="B36" s="8"/>
      <c r="C36" s="8">
        <f t="shared" si="2"/>
        <v>4.7829858635740692</v>
      </c>
      <c r="D36" s="4"/>
      <c r="E36" s="4"/>
      <c r="F36" s="4"/>
      <c r="G36" s="4"/>
      <c r="H36" s="4"/>
      <c r="I36" s="4"/>
      <c r="J36" s="4"/>
      <c r="K36" s="4"/>
      <c r="L36" s="4"/>
      <c r="M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spans="1:34" x14ac:dyDescent="0.2">
      <c r="A37" s="8">
        <v>0.9602400000000002</v>
      </c>
      <c r="B37" s="8"/>
      <c r="C37" s="8">
        <f t="shared" si="2"/>
        <v>4.5786095782580229</v>
      </c>
      <c r="D37" s="4"/>
      <c r="E37" s="4"/>
      <c r="F37" s="4"/>
      <c r="G37" s="4"/>
      <c r="H37" s="4"/>
      <c r="I37" s="4"/>
      <c r="J37" s="4"/>
      <c r="K37" s="4"/>
      <c r="L37" s="4"/>
      <c r="M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1:34" x14ac:dyDescent="0.2">
      <c r="A38" s="8">
        <v>1.0202550000000001</v>
      </c>
      <c r="B38" s="8"/>
      <c r="C38" s="8">
        <f t="shared" si="2"/>
        <v>4.3860812309691006</v>
      </c>
      <c r="D38" s="4"/>
      <c r="E38" s="4"/>
      <c r="F38" s="4"/>
      <c r="G38" s="4"/>
      <c r="H38" s="4"/>
      <c r="I38" s="4"/>
      <c r="J38" s="4"/>
      <c r="K38" s="4"/>
      <c r="L38" s="4"/>
      <c r="M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spans="1:34" x14ac:dyDescent="0.2">
      <c r="A39" s="8">
        <v>1.0802700000000001</v>
      </c>
      <c r="B39" s="8"/>
      <c r="C39" s="8">
        <f t="shared" si="2"/>
        <v>4.2101173450737956</v>
      </c>
      <c r="D39" s="4"/>
      <c r="E39" s="4"/>
      <c r="F39" s="4"/>
      <c r="G39" s="4"/>
      <c r="H39" s="4"/>
      <c r="I39" s="4"/>
      <c r="J39" s="4"/>
      <c r="K39" s="4"/>
      <c r="L39" s="4"/>
      <c r="M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spans="1:34" x14ac:dyDescent="0.2">
      <c r="A40" s="8">
        <v>1.140285</v>
      </c>
      <c r="B40" s="8"/>
      <c r="C40" s="8">
        <f t="shared" si="2"/>
        <v>4.0556066484774549</v>
      </c>
      <c r="D40" s="4"/>
      <c r="E40" s="4"/>
      <c r="F40" s="4"/>
      <c r="G40" s="4"/>
      <c r="H40" s="4"/>
      <c r="I40" s="4"/>
      <c r="J40" s="4"/>
      <c r="K40" s="4"/>
      <c r="L40" s="4"/>
      <c r="M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spans="1:34" x14ac:dyDescent="0.2">
      <c r="A41" s="8">
        <v>1.2002999999999999</v>
      </c>
      <c r="B41" s="8"/>
      <c r="C41" s="8">
        <f t="shared" si="2"/>
        <v>3.9262999835454071</v>
      </c>
      <c r="D41" s="4"/>
      <c r="E41" s="4"/>
      <c r="F41" s="4"/>
      <c r="G41" s="4"/>
      <c r="H41" s="4"/>
      <c r="I41" s="4"/>
      <c r="J41" s="4"/>
      <c r="K41" s="4"/>
      <c r="L41" s="4"/>
      <c r="M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x14ac:dyDescent="0.2">
      <c r="A42" s="8">
        <v>1.2603149999999999</v>
      </c>
      <c r="B42" s="8"/>
      <c r="C42" s="8">
        <f t="shared" si="2"/>
        <v>3.8234360804008762</v>
      </c>
      <c r="D42" s="4"/>
      <c r="E42" s="4"/>
      <c r="F42" s="4"/>
      <c r="G42" s="4"/>
      <c r="H42" s="4"/>
      <c r="I42" s="4"/>
      <c r="J42" s="4"/>
      <c r="K42" s="4"/>
      <c r="L42" s="4"/>
      <c r="M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spans="1:34" x14ac:dyDescent="0.2">
      <c r="A43" s="8">
        <v>1.3203299999999998</v>
      </c>
      <c r="B43" s="8"/>
      <c r="C43" s="8">
        <f t="shared" si="2"/>
        <v>3.7452206230776115</v>
      </c>
      <c r="D43" s="4"/>
      <c r="E43" s="4"/>
      <c r="F43" s="4"/>
      <c r="G43" s="4"/>
      <c r="H43" s="4"/>
      <c r="I43" s="4"/>
      <c r="J43" s="4"/>
      <c r="K43" s="4"/>
      <c r="L43" s="4"/>
      <c r="M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spans="1:34" x14ac:dyDescent="0.2">
      <c r="A44" s="8">
        <v>1.3803449999999997</v>
      </c>
      <c r="B44" s="8"/>
      <c r="C44" s="8">
        <f t="shared" si="2"/>
        <v>3.6875701724884928</v>
      </c>
      <c r="D44" s="4"/>
      <c r="E44" s="4"/>
      <c r="F44" s="4"/>
      <c r="G44" s="4"/>
      <c r="H44" s="4"/>
      <c r="I44" s="4"/>
      <c r="J44" s="4"/>
      <c r="K44" s="4"/>
      <c r="L44" s="4"/>
      <c r="M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</row>
    <row r="45" spans="1:34" x14ac:dyDescent="0.2">
      <c r="A45" s="8">
        <v>1.4403599999999996</v>
      </c>
      <c r="B45" s="8"/>
      <c r="C45" s="8">
        <f t="shared" si="2"/>
        <v>3.645542808624584</v>
      </c>
      <c r="D45" s="4"/>
      <c r="E45" s="4"/>
      <c r="F45" s="4"/>
      <c r="G45" s="4"/>
      <c r="H45" s="4"/>
      <c r="I45" s="4"/>
      <c r="J45" s="4"/>
      <c r="K45" s="4"/>
      <c r="L45" s="4"/>
      <c r="M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46" spans="1:34" x14ac:dyDescent="0.2">
      <c r="A46" s="8">
        <v>1.5003749999999996</v>
      </c>
      <c r="B46" s="8"/>
      <c r="C46" s="8">
        <f t="shared" si="2"/>
        <v>3.6145555635826314</v>
      </c>
      <c r="D46" s="4"/>
      <c r="E46" s="4"/>
      <c r="F46" s="4"/>
      <c r="G46" s="4"/>
      <c r="H46" s="4"/>
      <c r="I46" s="4"/>
      <c r="J46" s="4"/>
      <c r="K46" s="4"/>
      <c r="L46" s="4"/>
      <c r="M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</row>
    <row r="47" spans="1:34" x14ac:dyDescent="0.2">
      <c r="A47" s="8">
        <v>1.5603899999999995</v>
      </c>
      <c r="B47" s="8"/>
      <c r="C47" s="8">
        <f t="shared" si="2"/>
        <v>3.5909749440017951</v>
      </c>
      <c r="D47" s="4"/>
      <c r="E47" s="4"/>
      <c r="F47" s="4"/>
      <c r="G47" s="4"/>
      <c r="H47" s="4"/>
      <c r="I47" s="4"/>
      <c r="J47" s="4"/>
      <c r="K47" s="4"/>
      <c r="L47" s="4"/>
      <c r="M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</row>
    <row r="48" spans="1:34" x14ac:dyDescent="0.2">
      <c r="A48" s="8">
        <v>1.6204049999999994</v>
      </c>
      <c r="B48" s="8"/>
      <c r="C48" s="8">
        <f t="shared" si="2"/>
        <v>3.5721909810670178</v>
      </c>
      <c r="D48" s="4"/>
      <c r="E48" s="4"/>
      <c r="F48" s="4"/>
      <c r="G48" s="4"/>
      <c r="H48" s="4"/>
      <c r="I48" s="4"/>
      <c r="J48" s="4"/>
      <c r="K48" s="4"/>
      <c r="L48" s="4"/>
      <c r="M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</row>
    <row r="49" spans="1:34" x14ac:dyDescent="0.2">
      <c r="A49" s="8">
        <v>1.6804199999999994</v>
      </c>
      <c r="B49" s="8"/>
      <c r="C49" s="8">
        <f t="shared" si="2"/>
        <v>3.5564425682201204</v>
      </c>
      <c r="D49" s="4"/>
      <c r="E49" s="4"/>
      <c r="F49" s="4"/>
      <c r="G49" s="4"/>
      <c r="H49" s="4"/>
      <c r="I49" s="4"/>
      <c r="J49" s="4"/>
      <c r="K49" s="4"/>
      <c r="L49" s="4"/>
      <c r="M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spans="1:34" x14ac:dyDescent="0.2">
      <c r="A50" s="8">
        <v>1.7404349999999993</v>
      </c>
      <c r="B50" s="8"/>
      <c r="C50" s="8">
        <f t="shared" si="2"/>
        <v>3.5425871745068775</v>
      </c>
      <c r="D50" s="4"/>
      <c r="E50" s="4"/>
      <c r="F50" s="4"/>
      <c r="G50" s="4"/>
      <c r="H50" s="4"/>
      <c r="I50" s="4"/>
      <c r="J50" s="4"/>
      <c r="K50" s="4"/>
      <c r="L50" s="4"/>
      <c r="M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spans="1:34" x14ac:dyDescent="0.2">
      <c r="A51" s="8">
        <v>1.8004499999999992</v>
      </c>
      <c r="B51" s="8"/>
      <c r="C51" s="8">
        <f t="shared" si="2"/>
        <v>3.5299014865553096</v>
      </c>
      <c r="D51" s="4"/>
      <c r="E51" s="4"/>
      <c r="F51" s="4"/>
      <c r="G51" s="4"/>
      <c r="H51" s="4"/>
      <c r="I51" s="4"/>
      <c r="J51" s="4"/>
      <c r="K51" s="4"/>
      <c r="L51" s="4"/>
      <c r="M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spans="1:34" x14ac:dyDescent="0.2">
      <c r="A52" s="8">
        <v>1.8604649999999991</v>
      </c>
      <c r="B52" s="8"/>
      <c r="C52" s="8">
        <f t="shared" si="2"/>
        <v>3.5179344571246789</v>
      </c>
      <c r="D52" s="4"/>
      <c r="E52" s="4"/>
      <c r="F52" s="4"/>
      <c r="G52" s="4"/>
      <c r="H52" s="4"/>
      <c r="I52" s="4"/>
      <c r="J52" s="4"/>
      <c r="K52" s="4"/>
      <c r="L52" s="4"/>
      <c r="M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  <row r="53" spans="1:34" x14ac:dyDescent="0.2">
      <c r="A53" s="8">
        <v>1.9204799999999991</v>
      </c>
      <c r="B53" s="8"/>
      <c r="C53" s="8">
        <f t="shared" si="2"/>
        <v>3.5064074198875375</v>
      </c>
      <c r="D53" s="4"/>
      <c r="E53" s="4"/>
      <c r="F53" s="4"/>
      <c r="G53" s="4"/>
      <c r="H53" s="4"/>
      <c r="I53" s="4"/>
      <c r="J53" s="4"/>
      <c r="K53" s="4"/>
      <c r="L53" s="4"/>
      <c r="M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</row>
    <row r="54" spans="1:34" x14ac:dyDescent="0.2">
      <c r="A54" s="8">
        <v>1.980494999999999</v>
      </c>
      <c r="B54" s="8"/>
      <c r="C54" s="8">
        <f t="shared" si="2"/>
        <v>3.4951491853467953</v>
      </c>
      <c r="D54" s="4"/>
      <c r="E54" s="4"/>
      <c r="F54" s="4"/>
      <c r="G54" s="4"/>
      <c r="H54" s="4"/>
      <c r="I54" s="4"/>
      <c r="J54" s="4"/>
      <c r="K54" s="4"/>
      <c r="L54" s="4"/>
      <c r="M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spans="1:34" x14ac:dyDescent="0.2">
      <c r="A55" s="8">
        <v>2.0405099999999989</v>
      </c>
      <c r="B55" s="8"/>
      <c r="C55" s="8">
        <f t="shared" si="2"/>
        <v>3.4840549536817029</v>
      </c>
      <c r="D55" s="4"/>
      <c r="E55" s="4"/>
      <c r="F55" s="4"/>
      <c r="G55" s="4"/>
      <c r="H55" s="4"/>
      <c r="I55" s="4"/>
      <c r="J55" s="4"/>
      <c r="K55" s="4"/>
      <c r="L55" s="4"/>
      <c r="M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</row>
    <row r="56" spans="1:34" x14ac:dyDescent="0.2">
      <c r="A56" s="8">
        <v>2.1005249999999989</v>
      </c>
      <c r="B56" s="8"/>
      <c r="C56" s="8">
        <f t="shared" si="2"/>
        <v>3.4730607038065395</v>
      </c>
      <c r="D56" s="4"/>
      <c r="E56" s="4"/>
      <c r="F56" s="4"/>
      <c r="G56" s="4"/>
      <c r="H56" s="4"/>
      <c r="I56" s="4"/>
      <c r="J56" s="4"/>
      <c r="K56" s="4"/>
      <c r="L56" s="4"/>
      <c r="M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</row>
    <row r="57" spans="1:34" x14ac:dyDescent="0.2">
      <c r="A57" s="8">
        <v>2.1605399999999988</v>
      </c>
      <c r="B57" s="8"/>
      <c r="C57" s="8">
        <f t="shared" si="2"/>
        <v>3.4621273764579881</v>
      </c>
      <c r="D57" s="4"/>
      <c r="E57" s="4"/>
      <c r="F57" s="4"/>
      <c r="G57" s="4"/>
      <c r="H57" s="4"/>
      <c r="I57" s="4"/>
      <c r="J57" s="4"/>
      <c r="K57" s="4"/>
      <c r="L57" s="4"/>
      <c r="M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spans="1:34" x14ac:dyDescent="0.2">
      <c r="A58" s="8">
        <v>2.2205549999999987</v>
      </c>
      <c r="B58" s="8"/>
      <c r="C58" s="8">
        <f t="shared" si="2"/>
        <v>3.4512311603468797</v>
      </c>
      <c r="D58" s="4"/>
      <c r="E58" s="4"/>
      <c r="F58" s="4"/>
      <c r="G58" s="4"/>
      <c r="H58" s="4"/>
      <c r="I58" s="4"/>
      <c r="J58" s="4"/>
      <c r="K58" s="4"/>
      <c r="L58" s="4"/>
      <c r="M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59" spans="1:34" x14ac:dyDescent="0.2">
      <c r="A59" s="8">
        <v>2.2805699999999987</v>
      </c>
      <c r="B59" s="8"/>
      <c r="C59" s="8">
        <f t="shared" si="2"/>
        <v>3.4403575466115663</v>
      </c>
      <c r="D59" s="4"/>
      <c r="E59" s="4"/>
      <c r="F59" s="4"/>
      <c r="G59" s="4"/>
      <c r="H59" s="4"/>
      <c r="I59" s="4"/>
      <c r="J59" s="4"/>
      <c r="K59" s="4"/>
      <c r="L59" s="4"/>
      <c r="M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</row>
    <row r="60" spans="1:34" x14ac:dyDescent="0.2">
      <c r="A60" s="8">
        <v>2.3405849999999986</v>
      </c>
      <c r="B60" s="8"/>
      <c r="C60" s="8">
        <f t="shared" si="2"/>
        <v>3.4294976971945426</v>
      </c>
      <c r="D60" s="4"/>
      <c r="E60" s="4"/>
      <c r="F60" s="4"/>
      <c r="G60" s="4"/>
      <c r="H60" s="4"/>
      <c r="I60" s="4"/>
      <c r="J60" s="4"/>
      <c r="K60" s="4"/>
      <c r="L60" s="4"/>
      <c r="M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</row>
    <row r="61" spans="1:34" x14ac:dyDescent="0.2">
      <c r="A61" s="8">
        <v>2.4005999999999985</v>
      </c>
      <c r="B61" s="8"/>
      <c r="C61" s="8">
        <f t="shared" si="2"/>
        <v>3.4186462293608244</v>
      </c>
      <c r="D61" s="4"/>
      <c r="E61" s="4"/>
      <c r="F61" s="4"/>
      <c r="G61" s="4"/>
      <c r="H61" s="4"/>
      <c r="I61" s="4"/>
      <c r="J61" s="4"/>
      <c r="K61" s="4"/>
      <c r="L61" s="4"/>
      <c r="M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</row>
    <row r="62" spans="1:34" x14ac:dyDescent="0.2">
      <c r="A62" s="8">
        <v>2.4606149999999984</v>
      </c>
      <c r="B62" s="8"/>
      <c r="C62" s="8">
        <f t="shared" si="2"/>
        <v>3.4077998651621328</v>
      </c>
      <c r="D62" s="4"/>
      <c r="E62" s="4"/>
      <c r="F62" s="4"/>
      <c r="G62" s="4"/>
      <c r="H62" s="4"/>
      <c r="I62" s="4"/>
      <c r="J62" s="4"/>
      <c r="K62" s="4"/>
      <c r="L62" s="4"/>
      <c r="M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</row>
    <row r="63" spans="1:34" x14ac:dyDescent="0.2">
      <c r="A63" s="8">
        <v>2.5206299999999984</v>
      </c>
      <c r="B63" s="8"/>
      <c r="C63" s="8">
        <f t="shared" si="2"/>
        <v>3.3969566085433485</v>
      </c>
      <c r="D63" s="4"/>
      <c r="E63" s="4"/>
      <c r="F63" s="4"/>
      <c r="G63" s="4"/>
      <c r="H63" s="4"/>
      <c r="I63" s="4"/>
      <c r="J63" s="4"/>
      <c r="K63" s="4"/>
      <c r="L63" s="4"/>
      <c r="M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</row>
    <row r="64" spans="1:34" x14ac:dyDescent="0.2">
      <c r="A64" s="8">
        <v>2.5806449999999983</v>
      </c>
      <c r="B64" s="8"/>
      <c r="C64" s="8">
        <f t="shared" si="2"/>
        <v>3.3861152440869047</v>
      </c>
      <c r="D64" s="4"/>
      <c r="E64" s="4"/>
      <c r="F64" s="4"/>
      <c r="G64" s="4"/>
      <c r="H64" s="4"/>
      <c r="I64" s="4"/>
      <c r="J64" s="4"/>
      <c r="K64" s="4"/>
      <c r="L64" s="4"/>
      <c r="M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</row>
    <row r="65" spans="1:34" x14ac:dyDescent="0.2">
      <c r="A65" s="8">
        <v>2.6406599999999982</v>
      </c>
      <c r="B65" s="8"/>
      <c r="C65" s="8">
        <f t="shared" si="2"/>
        <v>3.3752750317312188</v>
      </c>
      <c r="D65" s="4"/>
      <c r="E65" s="4"/>
      <c r="F65" s="4"/>
      <c r="G65" s="4"/>
      <c r="H65" s="4"/>
      <c r="I65" s="4"/>
      <c r="J65" s="4"/>
      <c r="K65" s="4"/>
      <c r="L65" s="4"/>
      <c r="M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spans="1:34" x14ac:dyDescent="0.2">
      <c r="A66" s="8">
        <v>2.7006749999999982</v>
      </c>
      <c r="B66" s="8"/>
      <c r="C66" s="8">
        <f t="shared" si="2"/>
        <v>3.3644355208632666</v>
      </c>
      <c r="D66" s="4"/>
      <c r="E66" s="4"/>
      <c r="F66" s="4"/>
      <c r="G66" s="4"/>
      <c r="H66" s="4"/>
      <c r="I66" s="4"/>
      <c r="J66" s="4"/>
      <c r="K66" s="4"/>
      <c r="L66" s="4"/>
      <c r="M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</row>
    <row r="67" spans="1:34" x14ac:dyDescent="0.2">
      <c r="A67" s="8">
        <v>2.7606899999999981</v>
      </c>
      <c r="B67" s="8"/>
      <c r="C67" s="8">
        <f t="shared" si="2"/>
        <v>3.3535964371136435</v>
      </c>
      <c r="D67" s="4"/>
      <c r="E67" s="4"/>
      <c r="F67" s="4"/>
      <c r="G67" s="4"/>
      <c r="H67" s="4"/>
      <c r="I67" s="4"/>
      <c r="J67" s="4"/>
      <c r="K67" s="4"/>
      <c r="L67" s="4"/>
      <c r="M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</row>
    <row r="68" spans="1:34" x14ac:dyDescent="0.2">
      <c r="A68" s="8">
        <v>2.820704999999998</v>
      </c>
      <c r="B68" s="8"/>
      <c r="C68" s="8">
        <f t="shared" si="2"/>
        <v>3.3427576134251407</v>
      </c>
      <c r="D68" s="4"/>
      <c r="E68" s="4"/>
      <c r="F68" s="4"/>
      <c r="G68" s="4"/>
      <c r="H68" s="4"/>
      <c r="I68" s="4"/>
      <c r="J68" s="4"/>
      <c r="K68" s="4"/>
      <c r="L68" s="4"/>
      <c r="M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</row>
    <row r="69" spans="1:34" x14ac:dyDescent="0.2">
      <c r="A69" s="8">
        <v>2.8807199999999979</v>
      </c>
      <c r="B69" s="8"/>
      <c r="C69" s="8">
        <f t="shared" si="2"/>
        <v>3.3319189480808147</v>
      </c>
      <c r="D69" s="4"/>
      <c r="E69" s="4"/>
      <c r="F69" s="4"/>
      <c r="G69" s="4"/>
      <c r="H69" s="4"/>
      <c r="I69" s="4"/>
      <c r="J69" s="4"/>
      <c r="K69" s="4"/>
      <c r="L69" s="4"/>
      <c r="M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</row>
    <row r="70" spans="1:34" x14ac:dyDescent="0.2">
      <c r="A70" s="8">
        <v>2.9407349999999979</v>
      </c>
      <c r="B70" s="8"/>
      <c r="C70" s="8">
        <f t="shared" si="2"/>
        <v>3.3210803791478973</v>
      </c>
      <c r="D70" s="4"/>
      <c r="E70" s="4"/>
      <c r="F70" s="4"/>
      <c r="G70" s="4"/>
      <c r="H70" s="4"/>
      <c r="I70" s="4"/>
      <c r="J70" s="4"/>
      <c r="K70" s="4"/>
      <c r="L70" s="4"/>
      <c r="M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</row>
    <row r="71" spans="1:34" x14ac:dyDescent="0.2">
      <c r="A71" s="8">
        <v>3.0007499999999978</v>
      </c>
      <c r="B71" s="8"/>
      <c r="C71" s="8">
        <f t="shared" si="2"/>
        <v>3.3102418689172026</v>
      </c>
      <c r="D71" s="4"/>
      <c r="E71" s="4"/>
      <c r="F71" s="4"/>
      <c r="G71" s="4"/>
      <c r="H71" s="4"/>
      <c r="I71" s="4"/>
      <c r="J71" s="4"/>
      <c r="K71" s="4"/>
      <c r="L71" s="4"/>
      <c r="M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</row>
    <row r="72" spans="1:34" x14ac:dyDescent="0.2">
      <c r="A72" s="8">
        <v>3.0607649999999977</v>
      </c>
      <c r="B72" s="8"/>
      <c r="C72" s="8">
        <f t="shared" si="2"/>
        <v>3.2994033944286487</v>
      </c>
      <c r="D72" s="4"/>
      <c r="E72" s="4"/>
      <c r="F72" s="4"/>
      <c r="G72" s="4"/>
      <c r="H72" s="4"/>
      <c r="I72" s="4"/>
      <c r="J72" s="4"/>
      <c r="K72" s="4"/>
      <c r="L72" s="4"/>
      <c r="M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</row>
    <row r="73" spans="1:34" x14ac:dyDescent="0.2">
      <c r="A73" s="8">
        <v>3.1207799999999977</v>
      </c>
      <c r="B73" s="8"/>
      <c r="C73" s="8">
        <f t="shared" si="2"/>
        <v>3.2885649417024796</v>
      </c>
      <c r="D73" s="4"/>
      <c r="E73" s="4"/>
      <c r="F73" s="4"/>
      <c r="G73" s="4"/>
      <c r="H73" s="4"/>
      <c r="I73" s="4"/>
      <c r="J73" s="4"/>
      <c r="K73" s="4"/>
      <c r="L73" s="4"/>
      <c r="M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</row>
    <row r="74" spans="1:34" x14ac:dyDescent="0.2">
      <c r="A74" s="8">
        <v>3.1807949999999976</v>
      </c>
      <c r="B74" s="8"/>
      <c r="C74" s="8">
        <f t="shared" si="2"/>
        <v>3.2777265022268125</v>
      </c>
      <c r="D74" s="4"/>
      <c r="E74" s="4"/>
      <c r="F74" s="4"/>
      <c r="G74" s="4"/>
      <c r="H74" s="4"/>
      <c r="I74" s="4"/>
      <c r="J74" s="4"/>
      <c r="K74" s="4"/>
      <c r="L74" s="4"/>
      <c r="M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</row>
    <row r="75" spans="1:34" x14ac:dyDescent="0.2">
      <c r="A75" s="8">
        <v>3.2408099999999975</v>
      </c>
      <c r="B75" s="8"/>
      <c r="C75" s="8">
        <f t="shared" si="2"/>
        <v>3.2668880708190029</v>
      </c>
      <c r="D75" s="4"/>
      <c r="E75" s="4"/>
      <c r="F75" s="4"/>
      <c r="G75" s="4"/>
      <c r="H75" s="4"/>
      <c r="I75" s="4"/>
      <c r="J75" s="4"/>
      <c r="K75" s="4"/>
      <c r="L75" s="4"/>
      <c r="M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</row>
    <row r="76" spans="1:34" x14ac:dyDescent="0.2">
      <c r="A76" s="8">
        <v>3.3008249999999975</v>
      </c>
      <c r="B76" s="8"/>
      <c r="C76" s="8">
        <f t="shared" si="2"/>
        <v>3.2560496443234834</v>
      </c>
      <c r="D76" s="4"/>
      <c r="E76" s="4"/>
      <c r="F76" s="4"/>
      <c r="G76" s="4"/>
      <c r="H76" s="4"/>
      <c r="I76" s="4"/>
      <c r="J76" s="4"/>
      <c r="K76" s="4"/>
      <c r="L76" s="4"/>
      <c r="M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</row>
    <row r="77" spans="1:34" x14ac:dyDescent="0.2">
      <c r="A77" s="8">
        <v>3.3608399999999974</v>
      </c>
      <c r="B77" s="8"/>
      <c r="C77" s="8">
        <f t="shared" si="2"/>
        <v>3.245211220818919</v>
      </c>
      <c r="D77" s="4"/>
      <c r="E77" s="4"/>
      <c r="F77" s="4"/>
      <c r="G77" s="4"/>
      <c r="H77" s="4"/>
      <c r="I77" s="4"/>
      <c r="J77" s="4"/>
      <c r="K77" s="4"/>
      <c r="L77" s="4"/>
      <c r="M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</row>
    <row r="78" spans="1:34" x14ac:dyDescent="0.2">
      <c r="A78" s="8">
        <v>3.4208549999999973</v>
      </c>
      <c r="B78" s="8"/>
      <c r="C78" s="8">
        <f t="shared" si="2"/>
        <v>3.2343727991354632</v>
      </c>
      <c r="D78" s="4"/>
      <c r="E78" s="4"/>
      <c r="F78" s="4"/>
      <c r="G78" s="4"/>
      <c r="H78" s="4"/>
      <c r="I78" s="4"/>
      <c r="J78" s="4"/>
      <c r="K78" s="4"/>
      <c r="L78" s="4"/>
      <c r="M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</row>
    <row r="79" spans="1:34" x14ac:dyDescent="0.2">
      <c r="A79" s="8">
        <v>3.4808699999999972</v>
      </c>
      <c r="B79" s="8"/>
      <c r="C79" s="8">
        <f t="shared" si="2"/>
        <v>3.2235343785608279</v>
      </c>
      <c r="D79" s="4"/>
      <c r="E79" s="4"/>
      <c r="F79" s="4"/>
      <c r="G79" s="4"/>
      <c r="H79" s="4"/>
      <c r="I79" s="4"/>
      <c r="J79" s="4"/>
      <c r="K79" s="4"/>
      <c r="L79" s="4"/>
      <c r="M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</row>
    <row r="80" spans="1:34" x14ac:dyDescent="0.2">
      <c r="A80" s="8">
        <v>3.5408849999999972</v>
      </c>
      <c r="B80" s="8"/>
      <c r="C80" s="8">
        <f t="shared" si="2"/>
        <v>3.212695958661322</v>
      </c>
      <c r="D80" s="4"/>
      <c r="E80" s="4"/>
      <c r="F80" s="4"/>
      <c r="G80" s="4"/>
      <c r="H80" s="4"/>
      <c r="I80" s="4"/>
      <c r="J80" s="4"/>
      <c r="K80" s="4"/>
      <c r="L80" s="4"/>
      <c r="M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</row>
    <row r="81" spans="1:34" x14ac:dyDescent="0.2">
      <c r="A81" s="8">
        <v>3.6008999999999971</v>
      </c>
      <c r="B81" s="8"/>
      <c r="C81" s="8">
        <f t="shared" si="2"/>
        <v>3.2018575391728845</v>
      </c>
      <c r="D81" s="4"/>
      <c r="E81" s="4"/>
      <c r="F81" s="4"/>
      <c r="G81" s="4"/>
      <c r="H81" s="4"/>
      <c r="I81" s="4"/>
      <c r="J81" s="4"/>
      <c r="K81" s="4"/>
      <c r="L81" s="4"/>
      <c r="M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</row>
    <row r="82" spans="1:34" x14ac:dyDescent="0.2">
      <c r="A82" s="8">
        <v>3.660914999999997</v>
      </c>
      <c r="B82" s="8"/>
      <c r="C82" s="8">
        <f t="shared" si="2"/>
        <v>3.191019119934734</v>
      </c>
      <c r="D82" s="4"/>
      <c r="E82" s="4"/>
      <c r="F82" s="4"/>
      <c r="G82" s="4"/>
      <c r="H82" s="4"/>
      <c r="I82" s="4"/>
      <c r="J82" s="4"/>
      <c r="K82" s="4"/>
      <c r="L82" s="4"/>
      <c r="M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</row>
    <row r="83" spans="1:34" x14ac:dyDescent="0.2">
      <c r="A83" s="8">
        <v>3.720929999999997</v>
      </c>
      <c r="B83" s="8"/>
      <c r="C83" s="8">
        <f t="shared" si="2"/>
        <v>3.1801807008489762</v>
      </c>
      <c r="D83" s="4"/>
      <c r="E83" s="4"/>
      <c r="F83" s="4"/>
      <c r="G83" s="4"/>
      <c r="H83" s="4"/>
      <c r="I83" s="4"/>
      <c r="J83" s="4"/>
      <c r="K83" s="4"/>
      <c r="L83" s="4"/>
      <c r="M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</row>
    <row r="84" spans="1:34" x14ac:dyDescent="0.2">
      <c r="A84" s="8">
        <v>3.7809449999999969</v>
      </c>
      <c r="B84" s="8"/>
      <c r="C84" s="8">
        <f t="shared" si="2"/>
        <v>3.1693422818560055</v>
      </c>
      <c r="D84" s="4"/>
      <c r="E84" s="4"/>
      <c r="F84" s="4"/>
      <c r="G84" s="4"/>
      <c r="H84" s="4"/>
      <c r="I84" s="4"/>
      <c r="J84" s="4"/>
      <c r="K84" s="4"/>
      <c r="L84" s="4"/>
      <c r="M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</row>
    <row r="85" spans="1:34" x14ac:dyDescent="0.2">
      <c r="A85" s="8">
        <v>3.8409599999999968</v>
      </c>
      <c r="B85" s="8"/>
      <c r="C85" s="8">
        <f t="shared" si="2"/>
        <v>3.1585038629195319</v>
      </c>
      <c r="D85" s="4"/>
      <c r="E85" s="4"/>
      <c r="F85" s="4"/>
      <c r="G85" s="4"/>
      <c r="H85" s="4"/>
      <c r="I85" s="4"/>
      <c r="J85" s="4"/>
      <c r="K85" s="4"/>
      <c r="L85" s="4"/>
      <c r="M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</row>
    <row r="86" spans="1:34" x14ac:dyDescent="0.2">
      <c r="A86" s="8">
        <v>3.9009749999999968</v>
      </c>
      <c r="B86" s="8"/>
      <c r="C86" s="8">
        <f t="shared" ref="C86:C121" si="3">$G$5+LOG10($G$2*EXP(-$G$3*A86)+(1-$G$2)*EXP(-$G$4*A86))</f>
        <v>3.1476654440174565</v>
      </c>
      <c r="D86" s="4"/>
      <c r="E86" s="4"/>
      <c r="F86" s="4"/>
      <c r="G86" s="4"/>
      <c r="H86" s="4"/>
      <c r="I86" s="4"/>
      <c r="J86" s="4"/>
      <c r="K86" s="4"/>
      <c r="L86" s="4"/>
      <c r="M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</row>
    <row r="87" spans="1:34" x14ac:dyDescent="0.2">
      <c r="A87" s="8">
        <v>3.9609899999999967</v>
      </c>
      <c r="B87" s="8"/>
      <c r="C87" s="8">
        <f t="shared" si="3"/>
        <v>3.1368270251363253</v>
      </c>
      <c r="D87" s="4"/>
      <c r="E87" s="4"/>
      <c r="F87" s="4"/>
      <c r="G87" s="4"/>
      <c r="H87" s="4"/>
      <c r="I87" s="4"/>
      <c r="J87" s="4"/>
      <c r="K87" s="4"/>
      <c r="L87" s="4"/>
      <c r="M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</row>
    <row r="88" spans="1:34" x14ac:dyDescent="0.2">
      <c r="A88" s="8">
        <v>4.0210049999999971</v>
      </c>
      <c r="B88" s="8"/>
      <c r="C88" s="8">
        <f t="shared" si="3"/>
        <v>3.1259886062679465</v>
      </c>
      <c r="D88" s="4"/>
      <c r="E88" s="4"/>
      <c r="F88" s="4"/>
      <c r="G88" s="4"/>
      <c r="H88" s="4"/>
      <c r="I88" s="4"/>
      <c r="J88" s="4"/>
      <c r="K88" s="4"/>
      <c r="L88" s="4"/>
      <c r="M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</row>
    <row r="89" spans="1:34" x14ac:dyDescent="0.2">
      <c r="A89" s="8">
        <v>4.081019999999997</v>
      </c>
      <c r="B89" s="8"/>
      <c r="C89" s="8">
        <f t="shared" si="3"/>
        <v>3.1151501874073331</v>
      </c>
      <c r="D89" s="4"/>
      <c r="E89" s="4"/>
      <c r="F89" s="4"/>
      <c r="G89" s="4"/>
      <c r="H89" s="4"/>
      <c r="I89" s="4"/>
      <c r="J89" s="4"/>
      <c r="K89" s="4"/>
      <c r="L89" s="4"/>
      <c r="M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</row>
    <row r="90" spans="1:34" x14ac:dyDescent="0.2">
      <c r="A90" s="8">
        <v>4.1410349999999969</v>
      </c>
      <c r="B90" s="8"/>
      <c r="C90" s="8">
        <f t="shared" si="3"/>
        <v>3.1043117685514465</v>
      </c>
      <c r="D90" s="4"/>
      <c r="E90" s="4"/>
      <c r="F90" s="4"/>
      <c r="G90" s="4"/>
      <c r="H90" s="4"/>
      <c r="I90" s="4"/>
      <c r="J90" s="4"/>
      <c r="K90" s="4"/>
      <c r="L90" s="4"/>
      <c r="M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</row>
    <row r="91" spans="1:34" x14ac:dyDescent="0.2">
      <c r="A91" s="8">
        <v>4.2010499999999968</v>
      </c>
      <c r="B91" s="8"/>
      <c r="C91" s="8">
        <f t="shared" si="3"/>
        <v>3.0934733496984386</v>
      </c>
      <c r="D91" s="4"/>
      <c r="E91" s="4"/>
      <c r="F91" s="4"/>
      <c r="G91" s="4"/>
      <c r="H91" s="4"/>
      <c r="I91" s="4"/>
      <c r="J91" s="4"/>
      <c r="K91" s="4"/>
      <c r="L91" s="4"/>
      <c r="M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</row>
    <row r="92" spans="1:34" x14ac:dyDescent="0.2">
      <c r="A92" s="8">
        <v>4.2610649999999968</v>
      </c>
      <c r="B92" s="8"/>
      <c r="C92" s="8">
        <f t="shared" si="3"/>
        <v>3.0826349308471839</v>
      </c>
      <c r="D92" s="4"/>
      <c r="E92" s="4"/>
      <c r="F92" s="4"/>
      <c r="G92" s="4"/>
      <c r="H92" s="4"/>
      <c r="I92" s="4"/>
      <c r="J92" s="4"/>
      <c r="K92" s="4"/>
      <c r="L92" s="4"/>
      <c r="M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</row>
    <row r="93" spans="1:34" x14ac:dyDescent="0.2">
      <c r="A93" s="8">
        <v>4.3210799999999967</v>
      </c>
      <c r="B93" s="8"/>
      <c r="C93" s="8">
        <f t="shared" si="3"/>
        <v>3.0717965119969959</v>
      </c>
      <c r="D93" s="4"/>
      <c r="E93" s="4"/>
      <c r="F93" s="4"/>
      <c r="G93" s="4"/>
      <c r="H93" s="4"/>
      <c r="I93" s="4"/>
      <c r="J93" s="4"/>
      <c r="K93" s="4"/>
      <c r="L93" s="4"/>
      <c r="M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</row>
    <row r="94" spans="1:34" x14ac:dyDescent="0.2">
      <c r="A94" s="8">
        <v>4.3810949999999966</v>
      </c>
      <c r="B94" s="8"/>
      <c r="C94" s="8">
        <f t="shared" si="3"/>
        <v>3.0609580931474571</v>
      </c>
      <c r="D94" s="4"/>
      <c r="E94" s="4"/>
      <c r="F94" s="4"/>
      <c r="G94" s="4"/>
      <c r="H94" s="4"/>
      <c r="I94" s="4"/>
      <c r="J94" s="4"/>
      <c r="K94" s="4"/>
      <c r="L94" s="4"/>
      <c r="M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</row>
    <row r="95" spans="1:34" x14ac:dyDescent="0.2">
      <c r="A95" s="8">
        <v>4.4411099999999966</v>
      </c>
      <c r="B95" s="8"/>
      <c r="C95" s="8">
        <f t="shared" si="3"/>
        <v>3.0501196742983145</v>
      </c>
      <c r="D95" s="4"/>
      <c r="E95" s="4"/>
      <c r="F95" s="4"/>
      <c r="G95" s="4"/>
      <c r="H95" s="4"/>
      <c r="I95" s="4"/>
      <c r="J95" s="4"/>
      <c r="K95" s="4"/>
      <c r="L95" s="4"/>
      <c r="M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</row>
    <row r="96" spans="1:34" x14ac:dyDescent="0.2">
      <c r="A96" s="8">
        <v>4.5011249999999965</v>
      </c>
      <c r="B96" s="8"/>
      <c r="C96" s="8">
        <f t="shared" si="3"/>
        <v>3.0392812554494126</v>
      </c>
      <c r="D96" s="4"/>
      <c r="E96" s="4"/>
      <c r="F96" s="4"/>
      <c r="G96" s="4"/>
      <c r="H96" s="4"/>
      <c r="I96" s="4"/>
      <c r="J96" s="4"/>
      <c r="K96" s="4"/>
      <c r="L96" s="4"/>
      <c r="M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</row>
    <row r="97" spans="1:34" x14ac:dyDescent="0.2">
      <c r="A97" s="8">
        <v>4.5611399999999964</v>
      </c>
      <c r="B97" s="8"/>
      <c r="C97" s="8">
        <f t="shared" si="3"/>
        <v>3.0284428366006582</v>
      </c>
      <c r="D97" s="4"/>
      <c r="E97" s="4"/>
      <c r="F97" s="4"/>
      <c r="G97" s="4"/>
      <c r="H97" s="4"/>
      <c r="I97" s="4"/>
      <c r="J97" s="4"/>
      <c r="K97" s="4"/>
      <c r="L97" s="4"/>
      <c r="M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</row>
    <row r="98" spans="1:34" x14ac:dyDescent="0.2">
      <c r="A98" s="8">
        <v>4.6211549999999963</v>
      </c>
      <c r="B98" s="8"/>
      <c r="C98" s="8">
        <f t="shared" si="3"/>
        <v>3.0176044177519925</v>
      </c>
      <c r="D98" s="4"/>
      <c r="E98" s="4"/>
      <c r="F98" s="4"/>
      <c r="G98" s="4"/>
      <c r="H98" s="4"/>
      <c r="I98" s="4"/>
      <c r="J98" s="4"/>
      <c r="K98" s="4"/>
      <c r="L98" s="4"/>
      <c r="M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</row>
    <row r="99" spans="1:34" x14ac:dyDescent="0.2">
      <c r="A99" s="8">
        <v>4.6811699999999963</v>
      </c>
      <c r="B99" s="8"/>
      <c r="C99" s="8">
        <f t="shared" si="3"/>
        <v>3.006765998903381</v>
      </c>
      <c r="D99" s="4"/>
      <c r="E99" s="4"/>
      <c r="F99" s="4"/>
      <c r="G99" s="4"/>
      <c r="H99" s="4"/>
      <c r="I99" s="4"/>
      <c r="J99" s="4"/>
      <c r="K99" s="4"/>
      <c r="L99" s="4"/>
      <c r="M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</row>
    <row r="100" spans="1:34" x14ac:dyDescent="0.2">
      <c r="A100" s="8">
        <v>4.7411849999999962</v>
      </c>
      <c r="B100" s="8"/>
      <c r="C100" s="8">
        <f t="shared" si="3"/>
        <v>2.9959275800548024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</row>
    <row r="101" spans="1:34" x14ac:dyDescent="0.2">
      <c r="A101" s="8">
        <v>4.8011999999999961</v>
      </c>
      <c r="B101" s="8"/>
      <c r="C101" s="8">
        <f t="shared" si="3"/>
        <v>2.9850891612062442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</row>
    <row r="102" spans="1:34" x14ac:dyDescent="0.2">
      <c r="A102" s="8">
        <v>4.8612149999999961</v>
      </c>
      <c r="B102" s="8"/>
      <c r="C102" s="8">
        <f t="shared" si="3"/>
        <v>2.9742507423576985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</row>
    <row r="103" spans="1:34" x14ac:dyDescent="0.2">
      <c r="A103" s="8">
        <v>4.921229999999996</v>
      </c>
      <c r="B103" s="8"/>
      <c r="C103" s="8">
        <f t="shared" si="3"/>
        <v>2.9634123235091598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</row>
    <row r="104" spans="1:34" x14ac:dyDescent="0.2">
      <c r="A104" s="8">
        <v>4.9812449999999959</v>
      </c>
      <c r="B104" s="8"/>
      <c r="C104" s="8">
        <f t="shared" si="3"/>
        <v>2.9525739046606265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</row>
    <row r="105" spans="1:34" x14ac:dyDescent="0.2">
      <c r="A105" s="8">
        <v>5.0412599999999959</v>
      </c>
      <c r="B105" s="8"/>
      <c r="C105" s="8">
        <f t="shared" si="3"/>
        <v>2.941735485812095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</row>
    <row r="106" spans="1:34" x14ac:dyDescent="0.2">
      <c r="A106" s="8">
        <v>5.1012749999999958</v>
      </c>
      <c r="B106" s="8"/>
      <c r="C106" s="8">
        <f t="shared" si="3"/>
        <v>2.9308970669635661</v>
      </c>
      <c r="D106" s="4"/>
      <c r="E106" s="4"/>
      <c r="F106" s="4"/>
      <c r="G106" s="4"/>
      <c r="H106" s="4"/>
      <c r="I106" s="4"/>
      <c r="J106" s="4"/>
      <c r="K106" s="4"/>
      <c r="L106" s="4"/>
      <c r="M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</row>
    <row r="107" spans="1:34" x14ac:dyDescent="0.2">
      <c r="A107" s="8">
        <v>5.1612899999999957</v>
      </c>
      <c r="B107" s="8"/>
      <c r="C107" s="8">
        <f t="shared" si="3"/>
        <v>2.9200586481150372</v>
      </c>
      <c r="D107" s="4"/>
      <c r="E107" s="4"/>
      <c r="F107" s="4"/>
      <c r="G107" s="4"/>
      <c r="H107" s="4"/>
      <c r="I107" s="4"/>
      <c r="J107" s="4"/>
      <c r="K107" s="4"/>
      <c r="L107" s="4"/>
      <c r="M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</row>
    <row r="108" spans="1:34" x14ac:dyDescent="0.2">
      <c r="A108" s="8">
        <v>5.2213049999999956</v>
      </c>
      <c r="B108" s="8"/>
      <c r="C108" s="8">
        <f t="shared" si="3"/>
        <v>2.9092202292665101</v>
      </c>
      <c r="D108" s="4"/>
      <c r="E108" s="4"/>
      <c r="F108" s="4"/>
      <c r="G108" s="4"/>
      <c r="H108" s="4"/>
      <c r="I108" s="4"/>
      <c r="J108" s="4"/>
      <c r="K108" s="4"/>
      <c r="L108" s="4"/>
      <c r="M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</row>
    <row r="109" spans="1:34" x14ac:dyDescent="0.2">
      <c r="A109" s="8">
        <v>5.2813199999999956</v>
      </c>
      <c r="B109" s="8"/>
      <c r="C109" s="8">
        <f t="shared" si="3"/>
        <v>2.8983818104179822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</row>
    <row r="110" spans="1:34" x14ac:dyDescent="0.2">
      <c r="A110" s="8">
        <v>5.3413349999999955</v>
      </c>
      <c r="B110" s="8"/>
      <c r="C110" s="8">
        <f t="shared" si="3"/>
        <v>2.8875433915694551</v>
      </c>
      <c r="D110" s="4"/>
      <c r="E110" s="4"/>
      <c r="F110" s="4"/>
      <c r="G110" s="4"/>
      <c r="H110" s="4"/>
      <c r="I110" s="4"/>
      <c r="J110" s="4"/>
      <c r="K110" s="4"/>
      <c r="L110" s="4"/>
      <c r="M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</row>
    <row r="111" spans="1:34" x14ac:dyDescent="0.2">
      <c r="A111" s="8">
        <v>5.4013499999999954</v>
      </c>
      <c r="B111" s="8"/>
      <c r="C111" s="8">
        <f t="shared" si="3"/>
        <v>2.8767049727209288</v>
      </c>
      <c r="D111" s="4"/>
      <c r="E111" s="4"/>
      <c r="F111" s="4"/>
      <c r="G111" s="4"/>
      <c r="H111" s="4"/>
      <c r="I111" s="4"/>
      <c r="J111" s="4"/>
      <c r="K111" s="4"/>
      <c r="L111" s="4"/>
      <c r="M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</row>
    <row r="112" spans="1:34" x14ac:dyDescent="0.2">
      <c r="A112" s="8">
        <v>5.4613649999999954</v>
      </c>
      <c r="B112" s="8"/>
      <c r="C112" s="8">
        <f t="shared" si="3"/>
        <v>2.8658665538724017</v>
      </c>
      <c r="D112" s="4"/>
      <c r="E112" s="4"/>
      <c r="F112" s="4"/>
      <c r="G112" s="4"/>
      <c r="H112" s="4"/>
      <c r="I112" s="4"/>
      <c r="J112" s="4"/>
      <c r="K112" s="4"/>
      <c r="L112" s="4"/>
      <c r="M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</row>
    <row r="113" spans="1:34" x14ac:dyDescent="0.2">
      <c r="A113" s="8">
        <v>5.5213799999999953</v>
      </c>
      <c r="B113" s="8"/>
      <c r="C113" s="8">
        <f t="shared" si="3"/>
        <v>2.8550281350238746</v>
      </c>
      <c r="D113" s="4"/>
      <c r="E113" s="4"/>
      <c r="F113" s="4"/>
      <c r="G113" s="4"/>
      <c r="H113" s="4"/>
      <c r="I113" s="4"/>
      <c r="J113" s="4"/>
      <c r="K113" s="4"/>
      <c r="L113" s="4"/>
      <c r="M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</row>
    <row r="114" spans="1:34" x14ac:dyDescent="0.2">
      <c r="A114" s="8">
        <v>5.5813949999999952</v>
      </c>
      <c r="B114" s="8"/>
      <c r="C114" s="8">
        <f t="shared" si="3"/>
        <v>2.8441897161753475</v>
      </c>
      <c r="D114" s="4"/>
      <c r="E114" s="4"/>
      <c r="F114" s="4"/>
      <c r="G114" s="4"/>
      <c r="H114" s="4"/>
      <c r="I114" s="4"/>
      <c r="J114" s="4"/>
      <c r="K114" s="4"/>
      <c r="L114" s="4"/>
      <c r="M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</row>
    <row r="115" spans="1:34" x14ac:dyDescent="0.2">
      <c r="A115" s="8">
        <v>5.6414099999999952</v>
      </c>
      <c r="B115" s="8"/>
      <c r="C115" s="8">
        <f t="shared" si="3"/>
        <v>2.8333512973268213</v>
      </c>
      <c r="D115" s="4"/>
      <c r="E115" s="4"/>
      <c r="F115" s="4"/>
      <c r="G115" s="4"/>
      <c r="H115" s="4"/>
      <c r="I115" s="4"/>
      <c r="J115" s="4"/>
      <c r="K115" s="4"/>
      <c r="L115" s="4"/>
      <c r="M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</row>
    <row r="116" spans="1:34" x14ac:dyDescent="0.2">
      <c r="A116" s="8">
        <v>5.7014249999999951</v>
      </c>
      <c r="B116" s="8"/>
      <c r="C116" s="8">
        <f t="shared" si="3"/>
        <v>2.8225128784782942</v>
      </c>
      <c r="D116" s="4"/>
      <c r="E116" s="4"/>
      <c r="F116" s="4"/>
      <c r="G116" s="4"/>
      <c r="H116" s="4"/>
      <c r="I116" s="4"/>
      <c r="J116" s="4"/>
      <c r="K116" s="4"/>
      <c r="L116" s="4"/>
      <c r="M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</row>
    <row r="117" spans="1:34" x14ac:dyDescent="0.2">
      <c r="A117" s="8">
        <v>5.761439999999995</v>
      </c>
      <c r="B117" s="8"/>
      <c r="C117" s="8">
        <f t="shared" si="3"/>
        <v>2.811674459629768</v>
      </c>
      <c r="D117" s="4"/>
      <c r="E117" s="4"/>
      <c r="F117" s="4"/>
      <c r="G117" s="4"/>
      <c r="H117" s="4"/>
      <c r="I117" s="4"/>
      <c r="J117" s="4"/>
      <c r="K117" s="4"/>
      <c r="L117" s="4"/>
      <c r="M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</row>
    <row r="118" spans="1:34" x14ac:dyDescent="0.2">
      <c r="A118" s="8">
        <v>5.8214549999999949</v>
      </c>
      <c r="B118" s="8"/>
      <c r="C118" s="8">
        <f t="shared" si="3"/>
        <v>2.8008360407812409</v>
      </c>
      <c r="D118" s="4"/>
      <c r="E118" s="4"/>
      <c r="F118" s="4"/>
      <c r="G118" s="4"/>
      <c r="H118" s="4"/>
      <c r="I118" s="4"/>
      <c r="J118" s="4"/>
      <c r="K118" s="4"/>
      <c r="L118" s="4"/>
      <c r="M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</row>
    <row r="119" spans="1:34" x14ac:dyDescent="0.2">
      <c r="A119" s="8">
        <v>5.8814699999999949</v>
      </c>
      <c r="B119" s="8"/>
      <c r="C119" s="8">
        <f t="shared" si="3"/>
        <v>2.7899976219327138</v>
      </c>
      <c r="D119" s="4"/>
      <c r="E119" s="4"/>
      <c r="F119" s="4"/>
      <c r="G119" s="4"/>
      <c r="H119" s="4"/>
      <c r="I119" s="4"/>
      <c r="J119" s="4"/>
      <c r="K119" s="4"/>
      <c r="L119" s="4"/>
      <c r="M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</row>
    <row r="120" spans="1:34" x14ac:dyDescent="0.2">
      <c r="A120" s="8">
        <v>5.9414849999999948</v>
      </c>
      <c r="B120" s="8"/>
      <c r="C120" s="8">
        <f t="shared" si="3"/>
        <v>2.7791592030841876</v>
      </c>
      <c r="D120" s="4"/>
      <c r="E120" s="4"/>
      <c r="F120" s="4"/>
      <c r="G120" s="4"/>
      <c r="H120" s="4"/>
      <c r="I120" s="4"/>
      <c r="J120" s="4"/>
      <c r="K120" s="4"/>
      <c r="L120" s="4"/>
      <c r="M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</row>
    <row r="121" spans="1:34" x14ac:dyDescent="0.2">
      <c r="A121" s="8">
        <v>6.0014999999999947</v>
      </c>
      <c r="B121" s="8"/>
      <c r="C121" s="8">
        <f t="shared" si="3"/>
        <v>2.7683207842356605</v>
      </c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</row>
    <row r="122" spans="1:34" x14ac:dyDescent="0.2">
      <c r="A122" s="8"/>
      <c r="B122" s="8"/>
      <c r="C122" s="8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</row>
    <row r="123" spans="1:34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</row>
  </sheetData>
  <mergeCells count="1">
    <mergeCell ref="F12:L1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zoomScale="80" zoomScaleNormal="80" workbookViewId="0"/>
  </sheetViews>
  <sheetFormatPr defaultRowHeight="12.75" x14ac:dyDescent="0.2"/>
  <cols>
    <col min="1" max="2" width="9.140625" style="7"/>
    <col min="3" max="3" width="12.28515625" style="7" bestFit="1" customWidth="1"/>
    <col min="4" max="16384" width="9.140625" style="7"/>
  </cols>
  <sheetData>
    <row r="1" spans="1:5" x14ac:dyDescent="0.2">
      <c r="A1" s="7" t="s">
        <v>10</v>
      </c>
      <c r="B1" s="7" t="s">
        <v>0</v>
      </c>
      <c r="C1" s="7" t="s">
        <v>1</v>
      </c>
      <c r="D1" s="7" t="s">
        <v>2</v>
      </c>
      <c r="E1" s="7" t="s">
        <v>9</v>
      </c>
    </row>
    <row r="2" spans="1:5" x14ac:dyDescent="0.2">
      <c r="A2" s="7">
        <v>12628</v>
      </c>
      <c r="B2" s="7" t="s">
        <v>3</v>
      </c>
      <c r="C2" s="7" t="s">
        <v>11</v>
      </c>
      <c r="D2" s="4">
        <v>0</v>
      </c>
      <c r="E2" s="8">
        <v>8.1138999999999992</v>
      </c>
    </row>
    <row r="3" spans="1:5" x14ac:dyDescent="0.2">
      <c r="A3" s="7">
        <v>12628</v>
      </c>
      <c r="B3" s="7" t="s">
        <v>3</v>
      </c>
      <c r="C3" s="7" t="s">
        <v>11</v>
      </c>
      <c r="D3" s="4">
        <v>1</v>
      </c>
      <c r="E3" s="8">
        <v>3.5051000000000001</v>
      </c>
    </row>
    <row r="4" spans="1:5" x14ac:dyDescent="0.2">
      <c r="A4" s="7">
        <v>12628</v>
      </c>
      <c r="B4" s="7" t="s">
        <v>3</v>
      </c>
      <c r="C4" s="7" t="s">
        <v>11</v>
      </c>
      <c r="D4" s="4">
        <v>3</v>
      </c>
      <c r="E4" s="8">
        <v>1.7782</v>
      </c>
    </row>
    <row r="5" spans="1:5" x14ac:dyDescent="0.2">
      <c r="A5" s="7">
        <v>12628</v>
      </c>
      <c r="B5" s="7" t="s">
        <v>3</v>
      </c>
      <c r="C5" s="7" t="s">
        <v>11</v>
      </c>
      <c r="D5" s="4">
        <v>5</v>
      </c>
      <c r="E5" s="8">
        <v>2.415</v>
      </c>
    </row>
    <row r="6" spans="1:5" x14ac:dyDescent="0.2">
      <c r="A6" s="7">
        <v>12628</v>
      </c>
      <c r="B6" s="7" t="s">
        <v>3</v>
      </c>
      <c r="C6" s="7" t="s">
        <v>11</v>
      </c>
      <c r="D6" s="4">
        <v>6</v>
      </c>
      <c r="E6" s="8">
        <v>0</v>
      </c>
    </row>
    <row r="7" spans="1:5" x14ac:dyDescent="0.2">
      <c r="A7" s="7">
        <v>12628</v>
      </c>
      <c r="B7" s="7" t="s">
        <v>4</v>
      </c>
      <c r="C7" s="7" t="s">
        <v>11</v>
      </c>
      <c r="D7" s="4">
        <v>0</v>
      </c>
      <c r="E7" s="8">
        <v>8.1366999999999994</v>
      </c>
    </row>
    <row r="8" spans="1:5" x14ac:dyDescent="0.2">
      <c r="A8" s="7">
        <v>12628</v>
      </c>
      <c r="B8" s="7" t="s">
        <v>4</v>
      </c>
      <c r="C8" s="7" t="s">
        <v>11</v>
      </c>
      <c r="D8" s="4">
        <v>1</v>
      </c>
      <c r="E8" s="8">
        <v>4.6294000000000004</v>
      </c>
    </row>
    <row r="9" spans="1:5" x14ac:dyDescent="0.2">
      <c r="A9" s="7">
        <v>12628</v>
      </c>
      <c r="B9" s="7" t="s">
        <v>4</v>
      </c>
      <c r="C9" s="7" t="s">
        <v>11</v>
      </c>
      <c r="D9" s="4">
        <v>2</v>
      </c>
      <c r="E9" s="8">
        <v>3.7966000000000002</v>
      </c>
    </row>
    <row r="10" spans="1:5" x14ac:dyDescent="0.2">
      <c r="A10" s="7">
        <v>12628</v>
      </c>
      <c r="B10" s="7" t="s">
        <v>4</v>
      </c>
      <c r="C10" s="7" t="s">
        <v>11</v>
      </c>
      <c r="D10" s="4">
        <v>3</v>
      </c>
      <c r="E10" s="8">
        <v>3.8287</v>
      </c>
    </row>
    <row r="11" spans="1:5" x14ac:dyDescent="0.2">
      <c r="A11" s="7">
        <v>12628</v>
      </c>
      <c r="B11" s="7" t="s">
        <v>4</v>
      </c>
      <c r="C11" s="7" t="s">
        <v>11</v>
      </c>
      <c r="D11" s="4">
        <v>5</v>
      </c>
      <c r="E11" s="8">
        <v>2.415</v>
      </c>
    </row>
    <row r="12" spans="1:5" x14ac:dyDescent="0.2">
      <c r="A12" s="7">
        <v>12628</v>
      </c>
      <c r="B12" s="7" t="s">
        <v>4</v>
      </c>
      <c r="C12" s="7" t="s">
        <v>11</v>
      </c>
      <c r="D12" s="4">
        <v>6</v>
      </c>
      <c r="E12" s="8">
        <v>0</v>
      </c>
    </row>
    <row r="13" spans="1:5" x14ac:dyDescent="0.2">
      <c r="A13" s="7">
        <v>12628</v>
      </c>
      <c r="B13" s="7" t="s">
        <v>5</v>
      </c>
      <c r="C13" s="7" t="s">
        <v>11</v>
      </c>
      <c r="D13" s="4">
        <v>0</v>
      </c>
      <c r="E13" s="8">
        <v>8.1672999999999991</v>
      </c>
    </row>
    <row r="14" spans="1:5" x14ac:dyDescent="0.2">
      <c r="A14" s="7">
        <v>12628</v>
      </c>
      <c r="B14" s="7" t="s">
        <v>5</v>
      </c>
      <c r="C14" s="7" t="s">
        <v>11</v>
      </c>
      <c r="D14" s="4">
        <v>1</v>
      </c>
      <c r="E14" s="8">
        <v>5.2041000000000004</v>
      </c>
    </row>
    <row r="15" spans="1:5" x14ac:dyDescent="0.2">
      <c r="A15" s="7">
        <v>12628</v>
      </c>
      <c r="B15" s="7" t="s">
        <v>5</v>
      </c>
      <c r="C15" s="7" t="s">
        <v>11</v>
      </c>
      <c r="D15" s="4">
        <v>2</v>
      </c>
      <c r="E15" s="8">
        <v>3.5051000000000001</v>
      </c>
    </row>
    <row r="16" spans="1:5" x14ac:dyDescent="0.2">
      <c r="A16" s="7">
        <v>12628</v>
      </c>
      <c r="B16" s="7" t="s">
        <v>5</v>
      </c>
      <c r="C16" s="7" t="s">
        <v>11</v>
      </c>
      <c r="D16" s="4">
        <v>3</v>
      </c>
      <c r="E16" s="8">
        <v>3.4942000000000002</v>
      </c>
    </row>
    <row r="17" spans="1:5" x14ac:dyDescent="0.2">
      <c r="A17" s="7">
        <v>12628</v>
      </c>
      <c r="B17" s="7" t="s">
        <v>5</v>
      </c>
      <c r="C17" s="7" t="s">
        <v>11</v>
      </c>
      <c r="D17" s="4">
        <v>4</v>
      </c>
      <c r="E17" s="8">
        <v>3.8656999999999999</v>
      </c>
    </row>
    <row r="18" spans="1:5" x14ac:dyDescent="0.2">
      <c r="A18" s="7">
        <v>12628</v>
      </c>
      <c r="B18" s="7" t="s">
        <v>5</v>
      </c>
      <c r="C18" s="7" t="s">
        <v>11</v>
      </c>
      <c r="D18" s="4">
        <v>5</v>
      </c>
      <c r="E18" s="8">
        <v>3.7372000000000001</v>
      </c>
    </row>
    <row r="19" spans="1:5" x14ac:dyDescent="0.2">
      <c r="A19" s="7">
        <v>12628</v>
      </c>
      <c r="B19" s="7" t="s">
        <v>5</v>
      </c>
      <c r="C19" s="7" t="s">
        <v>11</v>
      </c>
      <c r="D19" s="4">
        <v>6</v>
      </c>
      <c r="E19" s="8">
        <v>2.8195000000000001</v>
      </c>
    </row>
    <row r="22" spans="1:5" x14ac:dyDescent="0.2">
      <c r="A22" s="8"/>
      <c r="C22" s="8"/>
    </row>
    <row r="23" spans="1:5" x14ac:dyDescent="0.2">
      <c r="A23" s="8"/>
      <c r="C23" s="8"/>
    </row>
    <row r="24" spans="1:5" x14ac:dyDescent="0.2">
      <c r="A24" s="8"/>
      <c r="C24" s="8"/>
    </row>
    <row r="25" spans="1:5" x14ac:dyDescent="0.2">
      <c r="A25" s="8"/>
      <c r="C25" s="8"/>
    </row>
    <row r="26" spans="1:5" x14ac:dyDescent="0.2">
      <c r="A26" s="8"/>
      <c r="C26" s="8"/>
    </row>
    <row r="27" spans="1:5" x14ac:dyDescent="0.2">
      <c r="A27" s="8"/>
      <c r="C27" s="8"/>
    </row>
    <row r="28" spans="1:5" x14ac:dyDescent="0.2">
      <c r="A28" s="8"/>
      <c r="C28" s="8"/>
    </row>
    <row r="29" spans="1:5" x14ac:dyDescent="0.2">
      <c r="A29" s="8"/>
      <c r="C29" s="8"/>
    </row>
    <row r="30" spans="1:5" x14ac:dyDescent="0.2">
      <c r="A30" s="8"/>
      <c r="C30" s="8"/>
    </row>
    <row r="31" spans="1:5" x14ac:dyDescent="0.2">
      <c r="A31" s="8"/>
      <c r="C31" s="8"/>
    </row>
    <row r="32" spans="1:5" x14ac:dyDescent="0.2">
      <c r="A32" s="8"/>
      <c r="C32" s="8"/>
    </row>
    <row r="33" spans="1:3" x14ac:dyDescent="0.2">
      <c r="A33" s="8"/>
      <c r="C33" s="8"/>
    </row>
    <row r="34" spans="1:3" x14ac:dyDescent="0.2">
      <c r="A34" s="8"/>
      <c r="C34" s="8"/>
    </row>
    <row r="35" spans="1:3" x14ac:dyDescent="0.2">
      <c r="A35" s="8"/>
      <c r="C35" s="8"/>
    </row>
    <row r="36" spans="1:3" x14ac:dyDescent="0.2">
      <c r="A36" s="8"/>
      <c r="C36" s="8"/>
    </row>
    <row r="37" spans="1:3" x14ac:dyDescent="0.2">
      <c r="A37" s="8"/>
      <c r="C37" s="8"/>
    </row>
    <row r="38" spans="1:3" x14ac:dyDescent="0.2">
      <c r="A38" s="8"/>
      <c r="C38" s="8"/>
    </row>
    <row r="39" spans="1:3" x14ac:dyDescent="0.2">
      <c r="A39" s="8"/>
      <c r="C39" s="8"/>
    </row>
    <row r="40" spans="1:3" x14ac:dyDescent="0.2">
      <c r="A40" s="8"/>
      <c r="C40" s="8"/>
    </row>
    <row r="41" spans="1:3" x14ac:dyDescent="0.2">
      <c r="A41" s="8"/>
      <c r="C41" s="8"/>
    </row>
    <row r="42" spans="1:3" x14ac:dyDescent="0.2">
      <c r="A42" s="8"/>
      <c r="C42" s="8"/>
    </row>
    <row r="43" spans="1:3" x14ac:dyDescent="0.2">
      <c r="A43" s="8"/>
      <c r="C43" s="8"/>
    </row>
    <row r="44" spans="1:3" x14ac:dyDescent="0.2">
      <c r="A44" s="8"/>
      <c r="C44" s="8"/>
    </row>
    <row r="45" spans="1:3" x14ac:dyDescent="0.2">
      <c r="A45" s="8"/>
      <c r="C45" s="8"/>
    </row>
    <row r="46" spans="1:3" x14ac:dyDescent="0.2">
      <c r="A46" s="8"/>
      <c r="C46" s="8"/>
    </row>
    <row r="47" spans="1:3" x14ac:dyDescent="0.2">
      <c r="A47" s="8"/>
      <c r="C47" s="8"/>
    </row>
    <row r="48" spans="1:3" x14ac:dyDescent="0.2">
      <c r="A48" s="8"/>
      <c r="C48" s="8"/>
    </row>
    <row r="49" spans="1:3" x14ac:dyDescent="0.2">
      <c r="A49" s="8"/>
      <c r="C49" s="8"/>
    </row>
    <row r="50" spans="1:3" x14ac:dyDescent="0.2">
      <c r="A50" s="8"/>
      <c r="C50" s="8"/>
    </row>
    <row r="51" spans="1:3" x14ac:dyDescent="0.2">
      <c r="A51" s="8"/>
      <c r="C51" s="8"/>
    </row>
    <row r="52" spans="1:3" x14ac:dyDescent="0.2">
      <c r="A52" s="8"/>
      <c r="C52" s="8"/>
    </row>
    <row r="53" spans="1:3" x14ac:dyDescent="0.2">
      <c r="A53" s="8"/>
      <c r="C53" s="8"/>
    </row>
    <row r="54" spans="1:3" x14ac:dyDescent="0.2">
      <c r="A54" s="8"/>
      <c r="C54" s="8"/>
    </row>
    <row r="55" spans="1:3" x14ac:dyDescent="0.2">
      <c r="A55" s="8"/>
      <c r="C55" s="8"/>
    </row>
    <row r="56" spans="1:3" x14ac:dyDescent="0.2">
      <c r="A56" s="8"/>
      <c r="C56" s="8"/>
    </row>
    <row r="57" spans="1:3" x14ac:dyDescent="0.2">
      <c r="A57" s="8"/>
      <c r="C57" s="8"/>
    </row>
    <row r="58" spans="1:3" x14ac:dyDescent="0.2">
      <c r="A58" s="8"/>
      <c r="C58" s="8"/>
    </row>
    <row r="59" spans="1:3" x14ac:dyDescent="0.2">
      <c r="A59" s="8"/>
      <c r="C59" s="8"/>
    </row>
    <row r="60" spans="1:3" x14ac:dyDescent="0.2">
      <c r="A60" s="8"/>
      <c r="C60" s="8"/>
    </row>
    <row r="61" spans="1:3" x14ac:dyDescent="0.2">
      <c r="A61" s="8"/>
      <c r="C61" s="8"/>
    </row>
    <row r="62" spans="1:3" x14ac:dyDescent="0.2">
      <c r="A62" s="8"/>
      <c r="C62" s="8"/>
    </row>
    <row r="63" spans="1:3" x14ac:dyDescent="0.2">
      <c r="A63" s="8"/>
      <c r="C63" s="8"/>
    </row>
    <row r="64" spans="1:3" x14ac:dyDescent="0.2">
      <c r="A64" s="8"/>
      <c r="C64" s="8"/>
    </row>
    <row r="65" spans="1:3" x14ac:dyDescent="0.2">
      <c r="A65" s="8"/>
      <c r="C65" s="8"/>
    </row>
    <row r="66" spans="1:3" x14ac:dyDescent="0.2">
      <c r="A66" s="8"/>
      <c r="C66" s="8"/>
    </row>
    <row r="67" spans="1:3" x14ac:dyDescent="0.2">
      <c r="A67" s="8"/>
      <c r="C67" s="8"/>
    </row>
    <row r="68" spans="1:3" x14ac:dyDescent="0.2">
      <c r="A68" s="8"/>
      <c r="C68" s="8"/>
    </row>
    <row r="69" spans="1:3" x14ac:dyDescent="0.2">
      <c r="A69" s="8"/>
      <c r="C69" s="8"/>
    </row>
    <row r="70" spans="1:3" x14ac:dyDescent="0.2">
      <c r="A70" s="8"/>
      <c r="C70" s="8"/>
    </row>
    <row r="71" spans="1:3" x14ac:dyDescent="0.2">
      <c r="A71" s="8"/>
      <c r="C71" s="8"/>
    </row>
    <row r="72" spans="1:3" x14ac:dyDescent="0.2">
      <c r="A72" s="8"/>
      <c r="C72" s="8"/>
    </row>
    <row r="73" spans="1:3" x14ac:dyDescent="0.2">
      <c r="A73" s="8"/>
      <c r="C73" s="8"/>
    </row>
    <row r="74" spans="1:3" x14ac:dyDescent="0.2">
      <c r="A74" s="8"/>
      <c r="C74" s="8"/>
    </row>
    <row r="75" spans="1:3" x14ac:dyDescent="0.2">
      <c r="A75" s="8"/>
      <c r="C75" s="8"/>
    </row>
    <row r="76" spans="1:3" x14ac:dyDescent="0.2">
      <c r="A76" s="8"/>
      <c r="C76" s="8"/>
    </row>
    <row r="77" spans="1:3" x14ac:dyDescent="0.2">
      <c r="A77" s="8"/>
      <c r="C77" s="8"/>
    </row>
    <row r="78" spans="1:3" x14ac:dyDescent="0.2">
      <c r="A78" s="8"/>
      <c r="C78" s="8"/>
    </row>
    <row r="79" spans="1:3" x14ac:dyDescent="0.2">
      <c r="A79" s="8"/>
      <c r="C79" s="8"/>
    </row>
    <row r="80" spans="1:3" x14ac:dyDescent="0.2">
      <c r="A80" s="8"/>
      <c r="C80" s="8"/>
    </row>
    <row r="81" spans="1:3" x14ac:dyDescent="0.2">
      <c r="A81" s="8"/>
      <c r="C81" s="8"/>
    </row>
    <row r="82" spans="1:3" x14ac:dyDescent="0.2">
      <c r="A82" s="8"/>
      <c r="C82" s="8"/>
    </row>
    <row r="83" spans="1:3" x14ac:dyDescent="0.2">
      <c r="A83" s="8"/>
      <c r="C83" s="8"/>
    </row>
    <row r="84" spans="1:3" x14ac:dyDescent="0.2">
      <c r="A84" s="8"/>
      <c r="C84" s="8"/>
    </row>
    <row r="85" spans="1:3" x14ac:dyDescent="0.2">
      <c r="A85" s="8"/>
      <c r="C85" s="8"/>
    </row>
    <row r="86" spans="1:3" x14ac:dyDescent="0.2">
      <c r="A86" s="8"/>
      <c r="C86" s="8"/>
    </row>
    <row r="87" spans="1:3" x14ac:dyDescent="0.2">
      <c r="A87" s="8"/>
      <c r="C87" s="8"/>
    </row>
    <row r="88" spans="1:3" x14ac:dyDescent="0.2">
      <c r="A88" s="8"/>
      <c r="C88" s="8"/>
    </row>
    <row r="89" spans="1:3" x14ac:dyDescent="0.2">
      <c r="A89" s="8"/>
      <c r="C89" s="8"/>
    </row>
    <row r="90" spans="1:3" x14ac:dyDescent="0.2">
      <c r="A90" s="8"/>
      <c r="C90" s="8"/>
    </row>
    <row r="91" spans="1:3" x14ac:dyDescent="0.2">
      <c r="A91" s="8"/>
      <c r="C91" s="8"/>
    </row>
    <row r="92" spans="1:3" x14ac:dyDescent="0.2">
      <c r="A92" s="8"/>
      <c r="C92" s="8"/>
    </row>
    <row r="93" spans="1:3" x14ac:dyDescent="0.2">
      <c r="A93" s="8"/>
      <c r="C93" s="8"/>
    </row>
    <row r="94" spans="1:3" x14ac:dyDescent="0.2">
      <c r="A94" s="8"/>
      <c r="C94" s="8"/>
    </row>
    <row r="95" spans="1:3" x14ac:dyDescent="0.2">
      <c r="A95" s="8"/>
      <c r="C95" s="8"/>
    </row>
    <row r="96" spans="1:3" x14ac:dyDescent="0.2">
      <c r="A96" s="8"/>
      <c r="C96" s="8"/>
    </row>
    <row r="97" spans="1:3" x14ac:dyDescent="0.2">
      <c r="A97" s="8"/>
      <c r="C97" s="8"/>
    </row>
    <row r="98" spans="1:3" x14ac:dyDescent="0.2">
      <c r="A98" s="8"/>
      <c r="C98" s="8"/>
    </row>
    <row r="99" spans="1:3" x14ac:dyDescent="0.2">
      <c r="A99" s="8"/>
      <c r="C99" s="8"/>
    </row>
    <row r="100" spans="1:3" x14ac:dyDescent="0.2">
      <c r="A100" s="8"/>
      <c r="C100" s="8"/>
    </row>
    <row r="101" spans="1:3" x14ac:dyDescent="0.2">
      <c r="A101" s="8"/>
      <c r="C101" s="8"/>
    </row>
    <row r="102" spans="1:3" x14ac:dyDescent="0.2">
      <c r="A102" s="8"/>
      <c r="C102" s="8"/>
    </row>
    <row r="103" spans="1:3" x14ac:dyDescent="0.2">
      <c r="A103" s="8"/>
      <c r="C103" s="8"/>
    </row>
    <row r="104" spans="1:3" x14ac:dyDescent="0.2">
      <c r="A104" s="8"/>
      <c r="C104" s="8"/>
    </row>
    <row r="105" spans="1:3" x14ac:dyDescent="0.2">
      <c r="A105" s="8"/>
      <c r="C105" s="8"/>
    </row>
    <row r="106" spans="1:3" x14ac:dyDescent="0.2">
      <c r="A106" s="8"/>
      <c r="C106" s="8"/>
    </row>
    <row r="107" spans="1:3" x14ac:dyDescent="0.2">
      <c r="A107" s="8"/>
      <c r="C107" s="8"/>
    </row>
    <row r="108" spans="1:3" x14ac:dyDescent="0.2">
      <c r="A108" s="8"/>
      <c r="C108" s="8"/>
    </row>
    <row r="109" spans="1:3" x14ac:dyDescent="0.2">
      <c r="A109" s="8"/>
      <c r="C109" s="8"/>
    </row>
    <row r="110" spans="1:3" x14ac:dyDescent="0.2">
      <c r="A110" s="8"/>
      <c r="C110" s="8"/>
    </row>
    <row r="111" spans="1:3" x14ac:dyDescent="0.2">
      <c r="A111" s="8"/>
      <c r="C111" s="8"/>
    </row>
    <row r="112" spans="1:3" x14ac:dyDescent="0.2">
      <c r="A112" s="8"/>
      <c r="C112" s="8"/>
    </row>
    <row r="113" spans="1:3" x14ac:dyDescent="0.2">
      <c r="A113" s="8"/>
      <c r="C113" s="8"/>
    </row>
    <row r="114" spans="1:3" x14ac:dyDescent="0.2">
      <c r="A114" s="8"/>
      <c r="C114" s="8"/>
    </row>
    <row r="115" spans="1:3" x14ac:dyDescent="0.2">
      <c r="A115" s="8"/>
      <c r="C115" s="8"/>
    </row>
    <row r="116" spans="1:3" x14ac:dyDescent="0.2">
      <c r="A116" s="8"/>
      <c r="C116" s="8"/>
    </row>
    <row r="117" spans="1:3" x14ac:dyDescent="0.2">
      <c r="A117" s="8"/>
      <c r="C117" s="8"/>
    </row>
    <row r="118" spans="1:3" x14ac:dyDescent="0.2">
      <c r="A118" s="8"/>
      <c r="C118" s="8"/>
    </row>
    <row r="119" spans="1:3" x14ac:dyDescent="0.2">
      <c r="A119" s="8"/>
      <c r="C119" s="8"/>
    </row>
    <row r="120" spans="1:3" x14ac:dyDescent="0.2">
      <c r="A120" s="8"/>
      <c r="C120" s="8"/>
    </row>
    <row r="121" spans="1:3" x14ac:dyDescent="0.2">
      <c r="A121" s="8"/>
      <c r="C121" s="8"/>
    </row>
    <row r="122" spans="1:3" x14ac:dyDescent="0.2">
      <c r="A122" s="8"/>
      <c r="C122" s="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3"/>
  <sheetViews>
    <sheetView zoomScale="80" zoomScaleNormal="80" workbookViewId="0"/>
  </sheetViews>
  <sheetFormatPr defaultRowHeight="12.75" x14ac:dyDescent="0.2"/>
  <cols>
    <col min="1" max="1" width="9.140625" style="7"/>
    <col min="2" max="3" width="9.85546875" style="7" customWidth="1"/>
    <col min="4" max="5" width="9.140625" style="7"/>
    <col min="6" max="6" width="11.140625" style="7" bestFit="1" customWidth="1"/>
    <col min="7" max="16384" width="9.140625" style="7"/>
  </cols>
  <sheetData>
    <row r="1" spans="1:35" ht="24" customHeight="1" x14ac:dyDescent="0.2">
      <c r="A1" s="2" t="s">
        <v>2</v>
      </c>
      <c r="B1" s="3" t="s">
        <v>12</v>
      </c>
      <c r="C1" s="3" t="s">
        <v>13</v>
      </c>
      <c r="D1" s="2" t="s">
        <v>14</v>
      </c>
      <c r="E1" s="4"/>
      <c r="F1" s="2" t="s">
        <v>16</v>
      </c>
      <c r="G1" s="2" t="s">
        <v>17</v>
      </c>
      <c r="H1" s="2" t="s">
        <v>23</v>
      </c>
      <c r="I1" s="4"/>
      <c r="J1" s="4"/>
      <c r="K1" s="4"/>
      <c r="L1" s="4"/>
      <c r="M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x14ac:dyDescent="0.2">
      <c r="A2" s="4">
        <v>0</v>
      </c>
      <c r="B2" s="4">
        <v>7.9394999999999998</v>
      </c>
      <c r="C2" s="4">
        <f t="shared" ref="C2:C20" si="0">$G$5+LOG10($G$2*EXP(-$G$3*A2)+(1-$G$2)*EXP(-$G$4*A2))</f>
        <v>7.9946922819792192</v>
      </c>
      <c r="D2" s="4">
        <f t="shared" ref="D2:D20" si="1" xml:space="preserve"> (B2 - C2)^2</f>
        <v>3.0461879900736707E-3</v>
      </c>
      <c r="E2" s="4"/>
      <c r="F2" s="4" t="s">
        <v>20</v>
      </c>
      <c r="G2" s="8">
        <v>0.99994790517063281</v>
      </c>
      <c r="H2" s="8">
        <v>5.5313741824739735E-5</v>
      </c>
      <c r="I2" s="4"/>
      <c r="J2" s="4"/>
      <c r="K2" s="4"/>
      <c r="L2" s="5" t="s">
        <v>24</v>
      </c>
      <c r="M2" s="8">
        <v>0.21332004904635102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5" x14ac:dyDescent="0.2">
      <c r="A3" s="4">
        <v>1</v>
      </c>
      <c r="B3" s="4">
        <v>4.6435000000000004</v>
      </c>
      <c r="C3" s="4">
        <f t="shared" si="0"/>
        <v>4.5928113337931356</v>
      </c>
      <c r="D3" s="4">
        <f t="shared" si="1"/>
        <v>2.5693408818309627E-3</v>
      </c>
      <c r="E3" s="4"/>
      <c r="F3" s="4" t="s">
        <v>21</v>
      </c>
      <c r="G3" s="8">
        <v>7.9328361511484538</v>
      </c>
      <c r="H3" s="8">
        <v>0.91862165927613604</v>
      </c>
      <c r="I3" s="4"/>
      <c r="J3" s="4"/>
      <c r="K3" s="4"/>
      <c r="L3" s="5" t="s">
        <v>27</v>
      </c>
      <c r="M3" s="8">
        <f>SQRT(M2)</f>
        <v>0.46186583446532503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 x14ac:dyDescent="0.2">
      <c r="A4" s="4">
        <v>2</v>
      </c>
      <c r="B4" s="4">
        <v>4.1460999999999997</v>
      </c>
      <c r="C4" s="4">
        <f t="shared" si="0"/>
        <v>3.4311995984958861</v>
      </c>
      <c r="D4" s="4">
        <f t="shared" si="1"/>
        <v>0.51108258407074281</v>
      </c>
      <c r="E4" s="4"/>
      <c r="F4" s="4" t="s">
        <v>22</v>
      </c>
      <c r="G4" s="8">
        <v>0.32505365657429031</v>
      </c>
      <c r="H4" s="8">
        <v>0.21625132643186901</v>
      </c>
      <c r="I4" s="4"/>
      <c r="J4" s="4"/>
      <c r="K4" s="4"/>
      <c r="L4" s="5" t="s">
        <v>25</v>
      </c>
      <c r="M4" s="8">
        <v>0.94738678268556797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x14ac:dyDescent="0.2">
      <c r="A5" s="4">
        <v>3</v>
      </c>
      <c r="B5" s="4">
        <v>3.4771000000000001</v>
      </c>
      <c r="C5" s="4">
        <f t="shared" si="0"/>
        <v>3.2879808944642921</v>
      </c>
      <c r="D5" s="4">
        <f t="shared" si="1"/>
        <v>3.5766036078626252E-2</v>
      </c>
      <c r="E5" s="4"/>
      <c r="F5" s="4" t="s">
        <v>19</v>
      </c>
      <c r="G5" s="8">
        <v>7.9946922819792192</v>
      </c>
      <c r="H5" s="8">
        <v>0.26687964899029809</v>
      </c>
      <c r="I5" s="4"/>
      <c r="J5" s="4"/>
      <c r="K5" s="4"/>
      <c r="L5" s="5" t="s">
        <v>26</v>
      </c>
      <c r="M5" s="8">
        <v>0.93686413922268152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x14ac:dyDescent="0.2">
      <c r="A6" s="4">
        <v>4</v>
      </c>
      <c r="B6" s="4">
        <v>3.1004</v>
      </c>
      <c r="C6" s="4">
        <f t="shared" si="0"/>
        <v>3.1468108648642268</v>
      </c>
      <c r="D6" s="4">
        <f t="shared" si="1"/>
        <v>2.1539683774455163E-3</v>
      </c>
      <c r="E6" s="4"/>
      <c r="F6" s="4"/>
      <c r="G6" s="23"/>
      <c r="H6" s="23"/>
      <c r="I6" s="4"/>
      <c r="J6" s="4"/>
      <c r="K6" s="4"/>
      <c r="L6" s="5" t="s">
        <v>28</v>
      </c>
      <c r="M6" s="6" t="s">
        <v>45</v>
      </c>
      <c r="N6" s="7" t="s">
        <v>29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x14ac:dyDescent="0.2">
      <c r="A7" s="4">
        <v>5</v>
      </c>
      <c r="B7" s="4">
        <v>2.1461000000000001</v>
      </c>
      <c r="C7" s="4">
        <f t="shared" si="0"/>
        <v>3.0056418549849209</v>
      </c>
      <c r="D7" s="4">
        <f t="shared" si="1"/>
        <v>0.73881220047091856</v>
      </c>
      <c r="E7" s="4"/>
      <c r="F7" s="2" t="s">
        <v>30</v>
      </c>
      <c r="G7" s="4"/>
      <c r="H7" s="2"/>
      <c r="I7" s="4"/>
      <c r="J7" s="4"/>
      <c r="K7" s="4"/>
      <c r="L7" s="4"/>
      <c r="M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 x14ac:dyDescent="0.2">
      <c r="A8" s="4">
        <v>6</v>
      </c>
      <c r="B8" s="4">
        <v>3.4378000000000002</v>
      </c>
      <c r="C8" s="4">
        <f t="shared" si="0"/>
        <v>2.8644728456119806</v>
      </c>
      <c r="D8" s="4">
        <f t="shared" si="1"/>
        <v>0.3287040259586641</v>
      </c>
      <c r="E8" s="4"/>
      <c r="F8" s="4" t="s">
        <v>35</v>
      </c>
      <c r="G8" s="4"/>
      <c r="H8" s="4"/>
      <c r="I8" s="4"/>
      <c r="J8" s="4"/>
      <c r="K8" s="4"/>
      <c r="L8" s="4"/>
      <c r="M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5" x14ac:dyDescent="0.2">
      <c r="A9" s="4">
        <v>1E-3</v>
      </c>
      <c r="B9" s="4">
        <v>8.0128000000000004</v>
      </c>
      <c r="C9" s="4">
        <f t="shared" si="0"/>
        <v>7.9912472677915476</v>
      </c>
      <c r="D9" s="4">
        <f t="shared" si="1"/>
        <v>4.6452026564927759E-4</v>
      </c>
      <c r="E9" s="4"/>
      <c r="F9" s="2" t="s">
        <v>31</v>
      </c>
      <c r="G9" s="4"/>
      <c r="H9" s="4"/>
      <c r="I9" s="4"/>
      <c r="J9" s="4"/>
      <c r="K9" s="4"/>
      <c r="L9" s="4"/>
      <c r="M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5" x14ac:dyDescent="0.2">
      <c r="A10" s="4">
        <v>1.0009999999999999</v>
      </c>
      <c r="B10" s="4">
        <v>4.4564000000000004</v>
      </c>
      <c r="C10" s="4">
        <f t="shared" si="0"/>
        <v>4.5896809539864698</v>
      </c>
      <c r="D10" s="4">
        <f t="shared" si="1"/>
        <v>1.7763812695543384E-2</v>
      </c>
      <c r="E10" s="4"/>
      <c r="F10" s="4" t="s">
        <v>35</v>
      </c>
      <c r="G10" s="4"/>
      <c r="H10" s="4"/>
      <c r="I10" s="4"/>
      <c r="J10" s="4"/>
      <c r="K10" s="4"/>
      <c r="L10" s="4"/>
      <c r="M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5" x14ac:dyDescent="0.2">
      <c r="A11" s="4">
        <v>2.0009999999999999</v>
      </c>
      <c r="B11" s="4">
        <v>3.7435</v>
      </c>
      <c r="C11" s="4">
        <f t="shared" si="0"/>
        <v>3.4310429236458786</v>
      </c>
      <c r="D11" s="4">
        <f t="shared" si="1"/>
        <v>9.7629424563765291E-2</v>
      </c>
      <c r="E11" s="4"/>
      <c r="F11" s="2" t="s">
        <v>32</v>
      </c>
      <c r="G11" s="4"/>
      <c r="H11" s="4"/>
      <c r="I11" s="4"/>
      <c r="J11" s="4"/>
      <c r="K11" s="4"/>
      <c r="L11" s="4"/>
      <c r="M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x14ac:dyDescent="0.2">
      <c r="A12" s="4">
        <v>3.0009999999999999</v>
      </c>
      <c r="B12" s="4">
        <v>3.5729000000000002</v>
      </c>
      <c r="C12" s="4">
        <f t="shared" si="0"/>
        <v>3.2878397177188692</v>
      </c>
      <c r="D12" s="4">
        <f t="shared" si="1"/>
        <v>8.1259364534198089E-2</v>
      </c>
      <c r="E12" s="4"/>
      <c r="F12" s="29" t="s">
        <v>36</v>
      </c>
      <c r="G12" s="30"/>
      <c r="H12" s="30"/>
      <c r="I12" s="30"/>
      <c r="J12" s="30"/>
      <c r="K12" s="30"/>
      <c r="L12" s="30"/>
      <c r="M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 x14ac:dyDescent="0.2">
      <c r="A13" s="4">
        <v>4.0010000000000003</v>
      </c>
      <c r="B13" s="4">
        <v>3.1004</v>
      </c>
      <c r="C13" s="4">
        <f t="shared" si="0"/>
        <v>3.1466696958510125</v>
      </c>
      <c r="D13" s="4">
        <f t="shared" si="1"/>
        <v>2.1408847541452016E-3</v>
      </c>
      <c r="E13" s="4"/>
      <c r="F13" s="30"/>
      <c r="G13" s="30"/>
      <c r="H13" s="30"/>
      <c r="I13" s="30"/>
      <c r="J13" s="30"/>
      <c r="K13" s="30"/>
      <c r="L13" s="30"/>
      <c r="M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 spans="1:35" x14ac:dyDescent="0.2">
      <c r="A14" s="4">
        <v>5.0010000000000003</v>
      </c>
      <c r="B14" s="4">
        <v>2.6021000000000001</v>
      </c>
      <c r="C14" s="4">
        <f t="shared" si="0"/>
        <v>3.0055006859755462</v>
      </c>
      <c r="D14" s="4">
        <f t="shared" si="1"/>
        <v>0.16273211344554117</v>
      </c>
      <c r="E14" s="4"/>
      <c r="F14" s="30"/>
      <c r="G14" s="30"/>
      <c r="H14" s="30"/>
      <c r="I14" s="30"/>
      <c r="J14" s="30"/>
      <c r="K14" s="30"/>
      <c r="L14" s="30"/>
      <c r="M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spans="1:35" x14ac:dyDescent="0.2">
      <c r="A15" s="4">
        <v>6.0010000000000003</v>
      </c>
      <c r="B15" s="4">
        <v>3.4472</v>
      </c>
      <c r="C15" s="4">
        <f t="shared" si="0"/>
        <v>2.8643316766026077</v>
      </c>
      <c r="D15" s="4">
        <f t="shared" si="1"/>
        <v>0.33973548242008716</v>
      </c>
      <c r="E15" s="4"/>
      <c r="F15" s="4"/>
      <c r="G15" s="4"/>
      <c r="H15" s="4"/>
      <c r="I15" s="4"/>
      <c r="J15" s="4"/>
      <c r="K15" s="4"/>
      <c r="L15" s="4"/>
      <c r="M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</row>
    <row r="16" spans="1:35" x14ac:dyDescent="0.2">
      <c r="A16" s="4">
        <v>1.5E-3</v>
      </c>
      <c r="B16" s="4">
        <v>8.0294000000000008</v>
      </c>
      <c r="C16" s="4">
        <f t="shared" si="0"/>
        <v>7.9895247611918618</v>
      </c>
      <c r="D16" s="4">
        <f t="shared" si="1"/>
        <v>1.5900346700061085E-3</v>
      </c>
      <c r="E16" s="4"/>
      <c r="F16" s="4"/>
      <c r="G16" s="4"/>
      <c r="H16" s="4"/>
      <c r="I16" s="4"/>
      <c r="J16" s="4"/>
      <c r="K16" s="4"/>
      <c r="L16" s="4"/>
      <c r="M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spans="1:35" x14ac:dyDescent="0.2">
      <c r="A17" s="4">
        <v>1.0014999999999998</v>
      </c>
      <c r="B17" s="4">
        <v>4.6627999999999998</v>
      </c>
      <c r="C17" s="4">
        <f t="shared" si="0"/>
        <v>4.5881165782983828</v>
      </c>
      <c r="D17" s="4">
        <f t="shared" si="1"/>
        <v>5.577613477061559E-3</v>
      </c>
      <c r="E17" s="4"/>
      <c r="F17" s="4"/>
      <c r="G17" s="4"/>
      <c r="H17" s="4"/>
      <c r="I17" s="4"/>
      <c r="J17" s="4"/>
      <c r="K17" s="4"/>
      <c r="L17" s="4"/>
      <c r="M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5" x14ac:dyDescent="0.2">
      <c r="A18" s="4">
        <v>2.0015000000000001</v>
      </c>
      <c r="B18" s="4">
        <v>3.1271</v>
      </c>
      <c r="C18" s="4">
        <f t="shared" si="0"/>
        <v>3.430964630139715</v>
      </c>
      <c r="D18" s="4">
        <f t="shared" si="1"/>
        <v>9.2333713449945787E-2</v>
      </c>
      <c r="E18" s="4"/>
      <c r="F18" s="4"/>
      <c r="G18" s="4"/>
      <c r="H18" s="4"/>
      <c r="I18" s="4"/>
      <c r="J18" s="4"/>
      <c r="K18" s="4"/>
      <c r="L18" s="4"/>
      <c r="M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spans="1:35" x14ac:dyDescent="0.2">
      <c r="A19" s="4">
        <v>3.0015000000000001</v>
      </c>
      <c r="B19" s="4">
        <v>2.415</v>
      </c>
      <c r="C19" s="4">
        <f t="shared" si="0"/>
        <v>3.2877691293681712</v>
      </c>
      <c r="D19" s="4">
        <f t="shared" si="1"/>
        <v>0.76172595317807557</v>
      </c>
      <c r="E19" s="4"/>
      <c r="F19" s="4"/>
      <c r="G19" s="4"/>
      <c r="H19" s="4"/>
      <c r="I19" s="4"/>
      <c r="J19" s="4"/>
      <c r="K19" s="4"/>
      <c r="L19" s="4"/>
      <c r="M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 spans="1:35" x14ac:dyDescent="0.2">
      <c r="A20" s="4">
        <v>4.0015000000000001</v>
      </c>
      <c r="B20" s="4">
        <v>3.0253000000000001</v>
      </c>
      <c r="C20" s="4">
        <f t="shared" si="0"/>
        <v>3.1465991113444165</v>
      </c>
      <c r="D20" s="4">
        <f t="shared" si="1"/>
        <v>1.4713474412945127E-2</v>
      </c>
      <c r="E20" s="4"/>
      <c r="F20" s="4"/>
      <c r="G20" s="4"/>
      <c r="H20" s="4"/>
      <c r="I20" s="4"/>
      <c r="J20" s="4"/>
      <c r="K20" s="4"/>
      <c r="L20" s="4"/>
      <c r="M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1:35" x14ac:dyDescent="0.2">
      <c r="A21" s="2" t="s">
        <v>15</v>
      </c>
      <c r="B21" s="4"/>
      <c r="C21" s="4"/>
      <c r="D21" s="4">
        <f>SUM(D2:D20)</f>
        <v>3.1998007356952654</v>
      </c>
      <c r="E21" s="4"/>
      <c r="F21" s="4"/>
      <c r="G21" s="4"/>
      <c r="H21" s="4"/>
      <c r="I21" s="4"/>
      <c r="J21" s="4"/>
      <c r="K21" s="4"/>
      <c r="L21" s="4"/>
      <c r="M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pans="1:35" x14ac:dyDescent="0.2">
      <c r="A22" s="8"/>
      <c r="B22" s="8"/>
      <c r="C22" s="8"/>
      <c r="D22" s="4"/>
      <c r="E22" s="4"/>
      <c r="F22" s="4"/>
      <c r="G22" s="4"/>
      <c r="H22" s="4"/>
      <c r="I22" s="4"/>
      <c r="J22" s="4"/>
      <c r="K22" s="4"/>
      <c r="L22" s="4"/>
      <c r="M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1:35" x14ac:dyDescent="0.2">
      <c r="A23" s="8"/>
      <c r="B23" s="8"/>
      <c r="C23" s="8"/>
      <c r="D23" s="4"/>
      <c r="E23" s="4"/>
      <c r="F23" s="4"/>
      <c r="G23" s="4"/>
      <c r="H23" s="4"/>
      <c r="I23" s="4"/>
      <c r="J23" s="4"/>
      <c r="K23" s="4"/>
      <c r="L23" s="4"/>
      <c r="M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 spans="1:35" x14ac:dyDescent="0.2">
      <c r="A24" s="8">
        <v>0</v>
      </c>
      <c r="B24" s="8"/>
      <c r="C24" s="8">
        <f>$G$5+LOG10($G$2*EXP(-$G$3*A24)+(1-$G$2)*EXP(-$G$4*A24))</f>
        <v>7.9946922819792192</v>
      </c>
      <c r="D24" s="4"/>
      <c r="E24" s="4"/>
      <c r="F24" s="4"/>
      <c r="G24" s="4"/>
      <c r="H24" s="4"/>
      <c r="I24" s="4"/>
      <c r="J24" s="4"/>
      <c r="K24" s="4"/>
      <c r="L24" s="4"/>
      <c r="M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pans="1:35" x14ac:dyDescent="0.2">
      <c r="A25" s="8">
        <v>6.0010000000000001E-2</v>
      </c>
      <c r="B25" s="8"/>
      <c r="C25" s="8">
        <f t="shared" ref="C25:C88" si="2">$G$5+LOG10($G$2*EXP(-$G$3*A25)+(1-$G$2)*EXP(-$G$4*A25))</f>
        <v>7.787959702635054</v>
      </c>
      <c r="D25" s="4"/>
      <c r="E25" s="4"/>
      <c r="F25" s="4"/>
      <c r="G25" s="4"/>
      <c r="H25" s="4"/>
      <c r="I25" s="4"/>
      <c r="J25" s="4"/>
      <c r="K25" s="4"/>
      <c r="L25" s="4"/>
      <c r="M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</row>
    <row r="26" spans="1:35" x14ac:dyDescent="0.2">
      <c r="A26" s="8">
        <v>0.12002</v>
      </c>
      <c r="B26" s="8"/>
      <c r="C26" s="8">
        <f t="shared" si="2"/>
        <v>7.58123469674877</v>
      </c>
      <c r="D26" s="4"/>
      <c r="E26" s="4"/>
      <c r="F26" s="4"/>
      <c r="G26" s="4"/>
      <c r="H26" s="4"/>
      <c r="I26" s="4"/>
      <c r="J26" s="4"/>
      <c r="K26" s="4"/>
      <c r="L26" s="4"/>
      <c r="M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</row>
    <row r="27" spans="1:35" x14ac:dyDescent="0.2">
      <c r="A27" s="8">
        <v>0.18003</v>
      </c>
      <c r="B27" s="8"/>
      <c r="C27" s="8">
        <f t="shared" si="2"/>
        <v>7.3745216451807432</v>
      </c>
      <c r="D27" s="4"/>
      <c r="E27" s="4"/>
      <c r="F27" s="4"/>
      <c r="G27" s="4"/>
      <c r="H27" s="4"/>
      <c r="I27" s="4"/>
      <c r="J27" s="4"/>
      <c r="K27" s="4"/>
      <c r="L27" s="4"/>
      <c r="M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</row>
    <row r="28" spans="1:35" x14ac:dyDescent="0.2">
      <c r="A28" s="8">
        <v>0.24004</v>
      </c>
      <c r="B28" s="8"/>
      <c r="C28" s="8">
        <f t="shared" si="2"/>
        <v>7.1678274618025837</v>
      </c>
      <c r="D28" s="4"/>
      <c r="E28" s="4"/>
      <c r="F28" s="4"/>
      <c r="G28" s="4"/>
      <c r="H28" s="4"/>
      <c r="I28" s="4"/>
      <c r="J28" s="4"/>
      <c r="K28" s="4"/>
      <c r="L28" s="4"/>
      <c r="M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 spans="1:35" x14ac:dyDescent="0.2">
      <c r="A29" s="8">
        <v>0.29035</v>
      </c>
      <c r="B29" s="8"/>
      <c r="C29" s="8">
        <f t="shared" si="2"/>
        <v>6.9945655989187721</v>
      </c>
      <c r="D29" s="4"/>
      <c r="E29" s="4"/>
      <c r="F29" s="4"/>
      <c r="G29" s="4"/>
      <c r="H29" s="4"/>
      <c r="I29" s="4"/>
      <c r="J29" s="4"/>
      <c r="K29" s="4"/>
      <c r="L29" s="4"/>
      <c r="M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spans="1:35" x14ac:dyDescent="0.2">
      <c r="A30" s="8">
        <v>0.36005999999999999</v>
      </c>
      <c r="B30" s="8"/>
      <c r="C30" s="8">
        <f t="shared" si="2"/>
        <v>6.7545456403943493</v>
      </c>
      <c r="D30" s="4"/>
      <c r="E30" s="4"/>
      <c r="F30" s="4"/>
      <c r="G30" s="4"/>
      <c r="H30" s="4"/>
      <c r="I30" s="4"/>
      <c r="J30" s="4"/>
      <c r="K30" s="4"/>
      <c r="L30" s="4"/>
      <c r="M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</row>
    <row r="31" spans="1:35" x14ac:dyDescent="0.2">
      <c r="A31" s="8">
        <v>0.42007</v>
      </c>
      <c r="B31" s="8"/>
      <c r="C31" s="8">
        <f t="shared" si="2"/>
        <v>6.5480023558642122</v>
      </c>
      <c r="D31" s="4"/>
      <c r="E31" s="4"/>
      <c r="F31" s="4"/>
      <c r="G31" s="4"/>
      <c r="H31" s="4"/>
      <c r="I31" s="4"/>
      <c r="J31" s="4"/>
      <c r="K31" s="4"/>
      <c r="L31" s="4"/>
      <c r="M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spans="1:35" x14ac:dyDescent="0.2">
      <c r="A32" s="8">
        <v>0.48008000000000001</v>
      </c>
      <c r="B32" s="8"/>
      <c r="C32" s="8">
        <f t="shared" si="2"/>
        <v>6.3415759811309602</v>
      </c>
      <c r="D32" s="4"/>
      <c r="E32" s="4"/>
      <c r="F32" s="4"/>
      <c r="G32" s="4"/>
      <c r="H32" s="4"/>
      <c r="I32" s="4"/>
      <c r="J32" s="4"/>
      <c r="K32" s="4"/>
      <c r="L32" s="4"/>
      <c r="M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spans="1:35" x14ac:dyDescent="0.2">
      <c r="A33" s="8">
        <v>0.54008999999999996</v>
      </c>
      <c r="B33" s="8"/>
      <c r="C33" s="8">
        <f t="shared" si="2"/>
        <v>6.1353338755982785</v>
      </c>
      <c r="D33" s="4"/>
      <c r="E33" s="4"/>
      <c r="F33" s="4"/>
      <c r="G33" s="4"/>
      <c r="H33" s="4"/>
      <c r="I33" s="4"/>
      <c r="J33" s="4"/>
      <c r="K33" s="4"/>
      <c r="L33" s="4"/>
      <c r="M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spans="1:35" x14ac:dyDescent="0.2">
      <c r="A34" s="8">
        <v>0.60009999999999997</v>
      </c>
      <c r="B34" s="8"/>
      <c r="C34" s="8">
        <f t="shared" si="2"/>
        <v>5.9293819496007671</v>
      </c>
      <c r="D34" s="4"/>
      <c r="E34" s="4"/>
      <c r="F34" s="4"/>
      <c r="G34" s="4"/>
      <c r="H34" s="4"/>
      <c r="I34" s="4"/>
      <c r="J34" s="4"/>
      <c r="K34" s="4"/>
      <c r="L34" s="4"/>
      <c r="M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</row>
    <row r="35" spans="1:35" x14ac:dyDescent="0.2">
      <c r="A35" s="8">
        <v>0.66010999999999997</v>
      </c>
      <c r="B35" s="8"/>
      <c r="C35" s="8">
        <f t="shared" si="2"/>
        <v>5.7238863444692383</v>
      </c>
      <c r="D35" s="4"/>
      <c r="E35" s="4"/>
      <c r="F35" s="4"/>
      <c r="G35" s="4"/>
      <c r="H35" s="4"/>
      <c r="I35" s="4"/>
      <c r="J35" s="4"/>
      <c r="K35" s="4"/>
      <c r="L35" s="4"/>
      <c r="M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  <row r="36" spans="1:35" x14ac:dyDescent="0.2">
      <c r="A36" s="8">
        <v>0.72011999999999998</v>
      </c>
      <c r="B36" s="8"/>
      <c r="C36" s="8">
        <f t="shared" si="2"/>
        <v>5.5191067416852704</v>
      </c>
      <c r="D36" s="4"/>
      <c r="E36" s="4"/>
      <c r="F36" s="4"/>
      <c r="G36" s="4"/>
      <c r="H36" s="4"/>
      <c r="I36" s="4"/>
      <c r="J36" s="4"/>
      <c r="K36" s="4"/>
      <c r="L36" s="4"/>
      <c r="M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</row>
    <row r="37" spans="1:35" x14ac:dyDescent="0.2">
      <c r="A37" s="8">
        <v>0.78012999999999999</v>
      </c>
      <c r="B37" s="8"/>
      <c r="C37" s="8">
        <f t="shared" si="2"/>
        <v>5.3154467174546527</v>
      </c>
      <c r="D37" s="4"/>
      <c r="E37" s="4"/>
      <c r="F37" s="4"/>
      <c r="G37" s="4"/>
      <c r="H37" s="4"/>
      <c r="I37" s="4"/>
      <c r="J37" s="4"/>
      <c r="K37" s="4"/>
      <c r="L37" s="4"/>
      <c r="M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 spans="1:35" x14ac:dyDescent="0.2">
      <c r="A38" s="8">
        <v>0.84014</v>
      </c>
      <c r="B38" s="8"/>
      <c r="C38" s="8">
        <f t="shared" si="2"/>
        <v>5.1135278842495531</v>
      </c>
      <c r="D38" s="4"/>
      <c r="E38" s="4"/>
      <c r="F38" s="4"/>
      <c r="G38" s="4"/>
      <c r="H38" s="4"/>
      <c r="I38" s="4"/>
      <c r="J38" s="4"/>
      <c r="K38" s="4"/>
      <c r="L38" s="4"/>
      <c r="M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 spans="1:35" x14ac:dyDescent="0.2">
      <c r="A39" s="8">
        <v>0.90015000000000001</v>
      </c>
      <c r="B39" s="8"/>
      <c r="C39" s="8">
        <f t="shared" si="2"/>
        <v>4.9142943608889098</v>
      </c>
      <c r="D39" s="4"/>
      <c r="E39" s="4"/>
      <c r="F39" s="4"/>
      <c r="G39" s="4"/>
      <c r="H39" s="4"/>
      <c r="I39" s="4"/>
      <c r="J39" s="4"/>
      <c r="K39" s="4"/>
      <c r="L39" s="4"/>
      <c r="M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</row>
    <row r="40" spans="1:35" x14ac:dyDescent="0.2">
      <c r="A40" s="8">
        <v>0.96016000000000001</v>
      </c>
      <c r="B40" s="8"/>
      <c r="C40" s="8">
        <f t="shared" si="2"/>
        <v>4.7191491287668388</v>
      </c>
      <c r="D40" s="4"/>
      <c r="E40" s="4"/>
      <c r="F40" s="4"/>
      <c r="G40" s="4"/>
      <c r="H40" s="4"/>
      <c r="I40" s="4"/>
      <c r="J40" s="4"/>
      <c r="K40" s="4"/>
      <c r="L40" s="4"/>
      <c r="M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</row>
    <row r="41" spans="1:35" x14ac:dyDescent="0.2">
      <c r="A41" s="8">
        <v>1.02017</v>
      </c>
      <c r="B41" s="8"/>
      <c r="C41" s="8">
        <f t="shared" si="2"/>
        <v>4.5301077670990813</v>
      </c>
      <c r="D41" s="4"/>
      <c r="E41" s="4"/>
      <c r="F41" s="4"/>
      <c r="G41" s="4"/>
      <c r="H41" s="4"/>
      <c r="I41" s="4"/>
      <c r="J41" s="4"/>
      <c r="K41" s="4"/>
      <c r="L41" s="4"/>
      <c r="M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</row>
    <row r="42" spans="1:35" x14ac:dyDescent="0.2">
      <c r="A42" s="8">
        <v>1.0801799999999999</v>
      </c>
      <c r="B42" s="8"/>
      <c r="C42" s="8">
        <f t="shared" si="2"/>
        <v>4.3499194424609424</v>
      </c>
      <c r="D42" s="4"/>
      <c r="E42" s="4"/>
      <c r="F42" s="4"/>
      <c r="G42" s="4"/>
      <c r="H42" s="4"/>
      <c r="I42" s="4"/>
      <c r="J42" s="4"/>
      <c r="K42" s="4"/>
      <c r="L42" s="4"/>
      <c r="M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1:35" x14ac:dyDescent="0.2">
      <c r="A43" s="8">
        <v>1.1401899999999998</v>
      </c>
      <c r="B43" s="8"/>
      <c r="C43" s="8">
        <f t="shared" si="2"/>
        <v>4.1820483345208945</v>
      </c>
      <c r="D43" s="4"/>
      <c r="E43" s="4"/>
      <c r="F43" s="4"/>
      <c r="G43" s="4"/>
      <c r="H43" s="4"/>
      <c r="I43" s="4"/>
      <c r="J43" s="4"/>
      <c r="K43" s="4"/>
      <c r="L43" s="4"/>
      <c r="M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</row>
    <row r="44" spans="1:35" x14ac:dyDescent="0.2">
      <c r="A44" s="8">
        <v>1.2001999999999997</v>
      </c>
      <c r="B44" s="8"/>
      <c r="C44" s="8">
        <f t="shared" si="2"/>
        <v>4.0303615097492766</v>
      </c>
      <c r="D44" s="4"/>
      <c r="E44" s="4"/>
      <c r="F44" s="4"/>
      <c r="G44" s="4"/>
      <c r="H44" s="4"/>
      <c r="I44" s="4"/>
      <c r="J44" s="4"/>
      <c r="K44" s="4"/>
      <c r="L44" s="4"/>
      <c r="M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</row>
    <row r="45" spans="1:35" x14ac:dyDescent="0.2">
      <c r="A45" s="8">
        <v>1.2602099999999996</v>
      </c>
      <c r="B45" s="8"/>
      <c r="C45" s="8">
        <f t="shared" si="2"/>
        <v>3.8984196905624895</v>
      </c>
      <c r="D45" s="4"/>
      <c r="E45" s="4"/>
      <c r="F45" s="4"/>
      <c r="G45" s="4"/>
      <c r="H45" s="4"/>
      <c r="I45" s="4"/>
      <c r="J45" s="4"/>
      <c r="K45" s="4"/>
      <c r="L45" s="4"/>
      <c r="M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</row>
    <row r="46" spans="1:35" x14ac:dyDescent="0.2">
      <c r="A46" s="8">
        <v>1.3202199999999995</v>
      </c>
      <c r="B46" s="8"/>
      <c r="C46" s="8">
        <f t="shared" si="2"/>
        <v>3.7885057706262097</v>
      </c>
      <c r="D46" s="4"/>
      <c r="E46" s="4"/>
      <c r="F46" s="4"/>
      <c r="G46" s="4"/>
      <c r="H46" s="4"/>
      <c r="I46" s="4"/>
      <c r="J46" s="4"/>
      <c r="K46" s="4"/>
      <c r="L46" s="4"/>
      <c r="M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</row>
    <row r="47" spans="1:35" x14ac:dyDescent="0.2">
      <c r="A47" s="8">
        <v>1.3802299999999994</v>
      </c>
      <c r="B47" s="8"/>
      <c r="C47" s="8">
        <f t="shared" si="2"/>
        <v>3.7008489281104184</v>
      </c>
      <c r="D47" s="4"/>
      <c r="E47" s="4"/>
      <c r="F47" s="4"/>
      <c r="G47" s="4"/>
      <c r="H47" s="4"/>
      <c r="I47" s="4"/>
      <c r="J47" s="4"/>
      <c r="K47" s="4"/>
      <c r="L47" s="4"/>
      <c r="M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</row>
    <row r="48" spans="1:35" x14ac:dyDescent="0.2">
      <c r="A48" s="8">
        <v>1.4402399999999993</v>
      </c>
      <c r="B48" s="8"/>
      <c r="C48" s="8">
        <f t="shared" si="2"/>
        <v>3.6335403241774618</v>
      </c>
      <c r="D48" s="4"/>
      <c r="E48" s="4"/>
      <c r="F48" s="4"/>
      <c r="G48" s="4"/>
      <c r="H48" s="4"/>
      <c r="I48" s="4"/>
      <c r="J48" s="4"/>
      <c r="K48" s="4"/>
      <c r="L48" s="4"/>
      <c r="M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x14ac:dyDescent="0.2">
      <c r="A49" s="8">
        <v>1.5002499999999992</v>
      </c>
      <c r="B49" s="8"/>
      <c r="C49" s="8">
        <f t="shared" si="2"/>
        <v>3.5831996578667535</v>
      </c>
      <c r="D49" s="4"/>
      <c r="E49" s="4"/>
      <c r="F49" s="4"/>
      <c r="G49" s="4"/>
      <c r="H49" s="4"/>
      <c r="I49" s="4"/>
      <c r="J49" s="4"/>
      <c r="K49" s="4"/>
      <c r="L49" s="4"/>
      <c r="M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x14ac:dyDescent="0.2">
      <c r="A50" s="8">
        <v>1.5602599999999991</v>
      </c>
      <c r="B50" s="8"/>
      <c r="C50" s="8">
        <f t="shared" si="2"/>
        <v>3.545952070130892</v>
      </c>
      <c r="D50" s="4"/>
      <c r="E50" s="4"/>
      <c r="F50" s="4"/>
      <c r="G50" s="4"/>
      <c r="H50" s="4"/>
      <c r="I50" s="4"/>
      <c r="J50" s="4"/>
      <c r="K50" s="4"/>
      <c r="L50" s="4"/>
      <c r="M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x14ac:dyDescent="0.2">
      <c r="A51" s="8">
        <v>1.620269999999999</v>
      </c>
      <c r="B51" s="8"/>
      <c r="C51" s="8">
        <f t="shared" si="2"/>
        <v>3.5182131508558436</v>
      </c>
      <c r="D51" s="4"/>
      <c r="E51" s="4"/>
      <c r="F51" s="4"/>
      <c r="G51" s="4"/>
      <c r="H51" s="4"/>
      <c r="I51" s="4"/>
      <c r="J51" s="4"/>
      <c r="K51" s="4"/>
      <c r="L51" s="4"/>
      <c r="M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x14ac:dyDescent="0.2">
      <c r="A52" s="8">
        <v>1.6802799999999989</v>
      </c>
      <c r="B52" s="8"/>
      <c r="C52" s="8">
        <f t="shared" si="2"/>
        <v>3.4970786855617551</v>
      </c>
      <c r="D52" s="4"/>
      <c r="E52" s="4"/>
      <c r="F52" s="4"/>
      <c r="G52" s="4"/>
      <c r="H52" s="4"/>
      <c r="I52" s="4"/>
      <c r="J52" s="4"/>
      <c r="K52" s="4"/>
      <c r="L52" s="4"/>
      <c r="M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x14ac:dyDescent="0.2">
      <c r="A53" s="8">
        <v>1.7402899999999988</v>
      </c>
      <c r="B53" s="8"/>
      <c r="C53" s="8">
        <f t="shared" si="2"/>
        <v>3.4803902272332419</v>
      </c>
      <c r="D53" s="4"/>
      <c r="E53" s="4"/>
      <c r="F53" s="4"/>
      <c r="G53" s="4"/>
      <c r="H53" s="4"/>
      <c r="I53" s="4"/>
      <c r="J53" s="4"/>
      <c r="K53" s="4"/>
      <c r="L53" s="4"/>
      <c r="M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  <row r="54" spans="1:35" x14ac:dyDescent="0.2">
      <c r="A54" s="8">
        <v>1.8002999999999987</v>
      </c>
      <c r="B54" s="8"/>
      <c r="C54" s="8">
        <f t="shared" si="2"/>
        <v>3.4666319120545035</v>
      </c>
      <c r="D54" s="4"/>
      <c r="E54" s="4"/>
      <c r="F54" s="4"/>
      <c r="G54" s="4"/>
      <c r="H54" s="4"/>
      <c r="I54" s="4"/>
      <c r="J54" s="4"/>
      <c r="K54" s="4"/>
      <c r="L54" s="4"/>
      <c r="M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spans="1:35" x14ac:dyDescent="0.2">
      <c r="A55" s="8">
        <v>1.8603099999999986</v>
      </c>
      <c r="B55" s="8"/>
      <c r="C55" s="8">
        <f t="shared" si="2"/>
        <v>3.4547777493326803</v>
      </c>
      <c r="D55" s="4"/>
      <c r="E55" s="4"/>
      <c r="F55" s="4"/>
      <c r="G55" s="4"/>
      <c r="H55" s="4"/>
      <c r="I55" s="4"/>
      <c r="J55" s="4"/>
      <c r="K55" s="4"/>
      <c r="L55" s="4"/>
      <c r="M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</row>
    <row r="56" spans="1:35" x14ac:dyDescent="0.2">
      <c r="A56" s="8">
        <v>1.9203199999999985</v>
      </c>
      <c r="B56" s="8"/>
      <c r="C56" s="8">
        <f t="shared" si="2"/>
        <v>3.4441497039723412</v>
      </c>
      <c r="D56" s="4"/>
      <c r="E56" s="4"/>
      <c r="F56" s="4"/>
      <c r="G56" s="4"/>
      <c r="H56" s="4"/>
      <c r="I56" s="4"/>
      <c r="J56" s="4"/>
      <c r="K56" s="4"/>
      <c r="L56" s="4"/>
      <c r="M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35" x14ac:dyDescent="0.2">
      <c r="A57" s="8">
        <v>1.9803299999999984</v>
      </c>
      <c r="B57" s="8"/>
      <c r="C57" s="8">
        <f t="shared" si="2"/>
        <v>3.4343065175798575</v>
      </c>
      <c r="D57" s="4"/>
      <c r="E57" s="4"/>
      <c r="F57" s="4"/>
      <c r="G57" s="4"/>
      <c r="H57" s="4"/>
      <c r="I57" s="4"/>
      <c r="J57" s="4"/>
      <c r="K57" s="4"/>
      <c r="L57" s="4"/>
      <c r="M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35" x14ac:dyDescent="0.2">
      <c r="A58" s="8">
        <v>2.0403399999999983</v>
      </c>
      <c r="B58" s="8"/>
      <c r="C58" s="8">
        <f t="shared" si="2"/>
        <v>3.4249638299300216</v>
      </c>
      <c r="D58" s="4"/>
      <c r="E58" s="4"/>
      <c r="F58" s="4"/>
      <c r="G58" s="4"/>
      <c r="H58" s="4"/>
      <c r="I58" s="4"/>
      <c r="J58" s="4"/>
      <c r="K58" s="4"/>
      <c r="L58" s="4"/>
      <c r="M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35" x14ac:dyDescent="0.2">
      <c r="A59" s="8">
        <v>2.1003499999999984</v>
      </c>
      <c r="B59" s="8"/>
      <c r="C59" s="8">
        <f t="shared" si="2"/>
        <v>3.4159395343275687</v>
      </c>
      <c r="D59" s="4"/>
      <c r="E59" s="4"/>
      <c r="F59" s="4"/>
      <c r="G59" s="4"/>
      <c r="H59" s="4"/>
      <c r="I59" s="4"/>
      <c r="J59" s="4"/>
      <c r="K59" s="4"/>
      <c r="L59" s="4"/>
      <c r="M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35" x14ac:dyDescent="0.2">
      <c r="A60" s="8">
        <v>2.1603599999999985</v>
      </c>
      <c r="B60" s="8"/>
      <c r="C60" s="8">
        <f t="shared" si="2"/>
        <v>3.4071174715582977</v>
      </c>
      <c r="D60" s="4"/>
      <c r="E60" s="4"/>
      <c r="F60" s="4"/>
      <c r="G60" s="4"/>
      <c r="H60" s="4"/>
      <c r="I60" s="4"/>
      <c r="J60" s="4"/>
      <c r="K60" s="4"/>
      <c r="L60" s="4"/>
      <c r="M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35" x14ac:dyDescent="0.2">
      <c r="A61" s="8">
        <v>2.2203699999999986</v>
      </c>
      <c r="B61" s="8"/>
      <c r="C61" s="8">
        <f t="shared" si="2"/>
        <v>3.3984237350454967</v>
      </c>
      <c r="D61" s="4"/>
      <c r="E61" s="4"/>
      <c r="F61" s="4"/>
      <c r="G61" s="4"/>
      <c r="H61" s="4"/>
      <c r="I61" s="4"/>
      <c r="J61" s="4"/>
      <c r="K61" s="4"/>
      <c r="L61" s="4"/>
      <c r="M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35" x14ac:dyDescent="0.2">
      <c r="A62" s="8">
        <v>2.2803799999999987</v>
      </c>
      <c r="B62" s="8"/>
      <c r="C62" s="8">
        <f t="shared" si="2"/>
        <v>3.3898113769522169</v>
      </c>
      <c r="D62" s="4"/>
      <c r="E62" s="4"/>
      <c r="F62" s="4"/>
      <c r="G62" s="4"/>
      <c r="H62" s="4"/>
      <c r="I62" s="4"/>
      <c r="J62" s="4"/>
      <c r="K62" s="4"/>
      <c r="L62" s="4"/>
      <c r="M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35" x14ac:dyDescent="0.2">
      <c r="A63" s="8">
        <v>2.3403899999999989</v>
      </c>
      <c r="B63" s="8"/>
      <c r="C63" s="8">
        <f t="shared" si="2"/>
        <v>3.3812506048337436</v>
      </c>
      <c r="D63" s="4"/>
      <c r="E63" s="4"/>
      <c r="F63" s="4"/>
      <c r="G63" s="4"/>
      <c r="H63" s="4"/>
      <c r="I63" s="4"/>
      <c r="J63" s="4"/>
      <c r="K63" s="4"/>
      <c r="L63" s="4"/>
      <c r="M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  <row r="64" spans="1:35" x14ac:dyDescent="0.2">
      <c r="A64" s="8">
        <v>2.400399999999999</v>
      </c>
      <c r="B64" s="8"/>
      <c r="C64" s="8">
        <f t="shared" si="2"/>
        <v>3.3727225250103983</v>
      </c>
      <c r="D64" s="4"/>
      <c r="E64" s="4"/>
      <c r="F64" s="4"/>
      <c r="G64" s="4"/>
      <c r="H64" s="4"/>
      <c r="I64" s="4"/>
      <c r="J64" s="4"/>
      <c r="K64" s="4"/>
      <c r="L64" s="4"/>
      <c r="M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</row>
    <row r="65" spans="1:35" x14ac:dyDescent="0.2">
      <c r="A65" s="8">
        <v>2.4604099999999991</v>
      </c>
      <c r="B65" s="8"/>
      <c r="C65" s="8">
        <f t="shared" si="2"/>
        <v>3.3642151604445925</v>
      </c>
      <c r="D65" s="4"/>
      <c r="E65" s="4"/>
      <c r="F65" s="4"/>
      <c r="G65" s="4"/>
      <c r="H65" s="4"/>
      <c r="I65" s="4"/>
      <c r="J65" s="4"/>
      <c r="K65" s="4"/>
      <c r="L65" s="4"/>
      <c r="M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</row>
    <row r="66" spans="1:35" x14ac:dyDescent="0.2">
      <c r="A66" s="8">
        <v>2.5204199999999992</v>
      </c>
      <c r="B66" s="8"/>
      <c r="C66" s="8">
        <f t="shared" si="2"/>
        <v>3.3557209206469043</v>
      </c>
      <c r="D66" s="4"/>
      <c r="E66" s="4"/>
      <c r="F66" s="4"/>
      <c r="G66" s="4"/>
      <c r="H66" s="4"/>
      <c r="I66" s="4"/>
      <c r="J66" s="4"/>
      <c r="K66" s="4"/>
      <c r="L66" s="4"/>
      <c r="M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</row>
    <row r="67" spans="1:35" x14ac:dyDescent="0.2">
      <c r="A67" s="8">
        <v>2.5804299999999993</v>
      </c>
      <c r="B67" s="8"/>
      <c r="C67" s="8">
        <f t="shared" si="2"/>
        <v>3.3472349959075753</v>
      </c>
      <c r="D67" s="4"/>
      <c r="E67" s="4"/>
      <c r="F67" s="4"/>
      <c r="G67" s="4"/>
      <c r="H67" s="4"/>
      <c r="I67" s="4"/>
      <c r="J67" s="4"/>
      <c r="K67" s="4"/>
      <c r="L67" s="4"/>
      <c r="M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</row>
    <row r="68" spans="1:35" x14ac:dyDescent="0.2">
      <c r="A68" s="8">
        <v>2.6404399999999995</v>
      </c>
      <c r="B68" s="8"/>
      <c r="C68" s="8">
        <f t="shared" si="2"/>
        <v>3.3387543388733292</v>
      </c>
      <c r="D68" s="4"/>
      <c r="E68" s="4"/>
      <c r="F68" s="4"/>
      <c r="G68" s="4"/>
      <c r="H68" s="4"/>
      <c r="I68" s="4"/>
      <c r="J68" s="4"/>
      <c r="K68" s="4"/>
      <c r="L68" s="4"/>
      <c r="M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</row>
    <row r="69" spans="1:35" x14ac:dyDescent="0.2">
      <c r="A69" s="8">
        <v>2.7004499999999996</v>
      </c>
      <c r="B69" s="8"/>
      <c r="C69" s="8">
        <f t="shared" si="2"/>
        <v>3.3302770189182525</v>
      </c>
      <c r="D69" s="4"/>
      <c r="E69" s="4"/>
      <c r="F69" s="4"/>
      <c r="G69" s="4"/>
      <c r="H69" s="4"/>
      <c r="I69" s="4"/>
      <c r="J69" s="4"/>
      <c r="K69" s="4"/>
      <c r="L69" s="4"/>
      <c r="M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</row>
    <row r="70" spans="1:35" x14ac:dyDescent="0.2">
      <c r="A70" s="8">
        <v>2.7604599999999997</v>
      </c>
      <c r="B70" s="8"/>
      <c r="C70" s="8">
        <f t="shared" si="2"/>
        <v>3.3218018129610165</v>
      </c>
      <c r="D70" s="4"/>
      <c r="E70" s="4"/>
      <c r="F70" s="4"/>
      <c r="G70" s="4"/>
      <c r="H70" s="4"/>
      <c r="I70" s="4"/>
      <c r="J70" s="4"/>
      <c r="K70" s="4"/>
      <c r="L70" s="4"/>
      <c r="M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</row>
    <row r="71" spans="1:35" x14ac:dyDescent="0.2">
      <c r="A71" s="8">
        <v>2.8204699999999998</v>
      </c>
      <c r="B71" s="8"/>
      <c r="C71" s="8">
        <f t="shared" si="2"/>
        <v>3.3133279461811949</v>
      </c>
      <c r="D71" s="4"/>
      <c r="E71" s="4"/>
      <c r="F71" s="4"/>
      <c r="G71" s="4"/>
      <c r="H71" s="4"/>
      <c r="I71" s="4"/>
      <c r="J71" s="4"/>
      <c r="K71" s="4"/>
      <c r="L71" s="4"/>
      <c r="M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</row>
    <row r="72" spans="1:35" x14ac:dyDescent="0.2">
      <c r="A72" s="8">
        <v>2.8804799999999999</v>
      </c>
      <c r="B72" s="8"/>
      <c r="C72" s="8">
        <f t="shared" si="2"/>
        <v>3.3048549277392816</v>
      </c>
      <c r="D72" s="4"/>
      <c r="E72" s="4"/>
      <c r="F72" s="4"/>
      <c r="G72" s="4"/>
      <c r="H72" s="4"/>
      <c r="I72" s="4"/>
      <c r="J72" s="4"/>
      <c r="K72" s="4"/>
      <c r="L72" s="4"/>
      <c r="M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</row>
    <row r="73" spans="1:35" x14ac:dyDescent="0.2">
      <c r="A73" s="8">
        <v>2.94049</v>
      </c>
      <c r="B73" s="8"/>
      <c r="C73" s="8">
        <f t="shared" si="2"/>
        <v>3.2963824466975922</v>
      </c>
      <c r="D73" s="4"/>
      <c r="E73" s="4"/>
      <c r="F73" s="4"/>
      <c r="G73" s="4"/>
      <c r="H73" s="4"/>
      <c r="I73" s="4"/>
      <c r="J73" s="4"/>
      <c r="K73" s="4"/>
      <c r="L73" s="4"/>
      <c r="M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</row>
    <row r="74" spans="1:35" x14ac:dyDescent="0.2">
      <c r="A74" s="8">
        <v>3.0005000000000002</v>
      </c>
      <c r="B74" s="8"/>
      <c r="C74" s="8">
        <f t="shared" si="2"/>
        <v>3.2879103060842239</v>
      </c>
      <c r="D74" s="4"/>
      <c r="E74" s="4"/>
      <c r="F74" s="4"/>
      <c r="G74" s="4"/>
      <c r="H74" s="4"/>
      <c r="I74" s="4"/>
      <c r="J74" s="4"/>
      <c r="K74" s="4"/>
      <c r="L74" s="4"/>
      <c r="M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</row>
    <row r="75" spans="1:35" x14ac:dyDescent="0.2">
      <c r="A75" s="8">
        <v>3.0605100000000003</v>
      </c>
      <c r="B75" s="8"/>
      <c r="C75" s="8">
        <f t="shared" si="2"/>
        <v>3.2794383811225138</v>
      </c>
      <c r="D75" s="4"/>
      <c r="E75" s="4"/>
      <c r="F75" s="4"/>
      <c r="G75" s="4"/>
      <c r="H75" s="4"/>
      <c r="I75" s="4"/>
      <c r="J75" s="4"/>
      <c r="K75" s="4"/>
      <c r="L75" s="4"/>
      <c r="M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</row>
    <row r="76" spans="1:35" x14ac:dyDescent="0.2">
      <c r="A76" s="8">
        <v>3.1205200000000004</v>
      </c>
      <c r="B76" s="8"/>
      <c r="C76" s="8">
        <f t="shared" si="2"/>
        <v>3.2709665927698541</v>
      </c>
      <c r="D76" s="4"/>
      <c r="E76" s="4"/>
      <c r="F76" s="4"/>
      <c r="G76" s="4"/>
      <c r="H76" s="4"/>
      <c r="I76" s="4"/>
      <c r="J76" s="4"/>
      <c r="K76" s="4"/>
      <c r="L76" s="4"/>
      <c r="M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</row>
    <row r="77" spans="1:35" x14ac:dyDescent="0.2">
      <c r="A77" s="8">
        <v>3.1805300000000005</v>
      </c>
      <c r="B77" s="8"/>
      <c r="C77" s="8">
        <f t="shared" si="2"/>
        <v>3.2624948909549945</v>
      </c>
      <c r="D77" s="4"/>
      <c r="E77" s="4"/>
      <c r="F77" s="4"/>
      <c r="G77" s="4"/>
      <c r="H77" s="4"/>
      <c r="I77" s="4"/>
      <c r="J77" s="4"/>
      <c r="K77" s="4"/>
      <c r="L77" s="4"/>
      <c r="M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</row>
    <row r="78" spans="1:35" x14ac:dyDescent="0.2">
      <c r="A78" s="8">
        <v>3.2405400000000006</v>
      </c>
      <c r="B78" s="8"/>
      <c r="C78" s="8">
        <f t="shared" si="2"/>
        <v>3.2540232439592538</v>
      </c>
      <c r="D78" s="4"/>
      <c r="E78" s="4"/>
      <c r="F78" s="4"/>
      <c r="G78" s="4"/>
      <c r="H78" s="4"/>
      <c r="I78" s="4"/>
      <c r="J78" s="4"/>
      <c r="K78" s="4"/>
      <c r="L78" s="4"/>
      <c r="M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</row>
    <row r="79" spans="1:35" x14ac:dyDescent="0.2">
      <c r="A79" s="8">
        <v>3.3005500000000008</v>
      </c>
      <c r="B79" s="8"/>
      <c r="C79" s="8">
        <f t="shared" si="2"/>
        <v>3.2455516316897821</v>
      </c>
      <c r="D79" s="4"/>
      <c r="E79" s="4"/>
      <c r="F79" s="4"/>
      <c r="G79" s="4"/>
      <c r="H79" s="4"/>
      <c r="I79" s="4"/>
      <c r="J79" s="4"/>
      <c r="K79" s="4"/>
      <c r="L79" s="4"/>
      <c r="M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</row>
    <row r="80" spans="1:35" x14ac:dyDescent="0.2">
      <c r="A80" s="8">
        <v>3.3605600000000009</v>
      </c>
      <c r="B80" s="8"/>
      <c r="C80" s="8">
        <f t="shared" si="2"/>
        <v>3.2370800414183583</v>
      </c>
      <c r="D80" s="4"/>
      <c r="E80" s="4"/>
      <c r="F80" s="4"/>
      <c r="G80" s="4"/>
      <c r="H80" s="4"/>
      <c r="I80" s="4"/>
      <c r="J80" s="4"/>
      <c r="K80" s="4"/>
      <c r="L80" s="4"/>
      <c r="M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</row>
    <row r="81" spans="1:35" x14ac:dyDescent="0.2">
      <c r="A81" s="8">
        <v>3.420570000000001</v>
      </c>
      <c r="B81" s="8"/>
      <c r="C81" s="8">
        <f t="shared" si="2"/>
        <v>3.2286084650820346</v>
      </c>
      <c r="D81" s="4"/>
      <c r="E81" s="4"/>
      <c r="F81" s="4"/>
      <c r="G81" s="4"/>
      <c r="H81" s="4"/>
      <c r="I81" s="4"/>
      <c r="J81" s="4"/>
      <c r="K81" s="4"/>
      <c r="L81" s="4"/>
      <c r="M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</row>
    <row r="82" spans="1:35" x14ac:dyDescent="0.2">
      <c r="A82" s="8">
        <v>3.4805800000000011</v>
      </c>
      <c r="B82" s="8"/>
      <c r="C82" s="8">
        <f t="shared" si="2"/>
        <v>3.2201368975731759</v>
      </c>
      <c r="D82" s="4"/>
      <c r="E82" s="4"/>
      <c r="F82" s="4"/>
      <c r="G82" s="4"/>
      <c r="H82" s="4"/>
      <c r="I82" s="4"/>
      <c r="J82" s="4"/>
      <c r="K82" s="4"/>
      <c r="L82" s="4"/>
      <c r="M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</row>
    <row r="83" spans="1:35" x14ac:dyDescent="0.2">
      <c r="A83" s="8">
        <v>3.5405900000000012</v>
      </c>
      <c r="B83" s="8"/>
      <c r="C83" s="8">
        <f t="shared" si="2"/>
        <v>3.2116653356562512</v>
      </c>
      <c r="D83" s="4"/>
      <c r="E83" s="4"/>
      <c r="F83" s="4"/>
      <c r="G83" s="4"/>
      <c r="H83" s="4"/>
      <c r="I83" s="4"/>
      <c r="J83" s="4"/>
      <c r="K83" s="4"/>
      <c r="L83" s="4"/>
      <c r="M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</row>
    <row r="84" spans="1:35" x14ac:dyDescent="0.2">
      <c r="A84" s="8">
        <v>3.6006000000000014</v>
      </c>
      <c r="B84" s="8"/>
      <c r="C84" s="8">
        <f t="shared" si="2"/>
        <v>3.2031937772816468</v>
      </c>
      <c r="D84" s="4"/>
      <c r="E84" s="4"/>
      <c r="F84" s="4"/>
      <c r="G84" s="4"/>
      <c r="H84" s="4"/>
      <c r="I84" s="4"/>
      <c r="J84" s="4"/>
      <c r="K84" s="4"/>
      <c r="L84" s="4"/>
      <c r="M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</row>
    <row r="85" spans="1:35" x14ac:dyDescent="0.2">
      <c r="A85" s="8">
        <v>3.6606100000000015</v>
      </c>
      <c r="B85" s="8"/>
      <c r="C85" s="8">
        <f t="shared" si="2"/>
        <v>3.1947222211509949</v>
      </c>
      <c r="D85" s="4"/>
      <c r="E85" s="4"/>
      <c r="F85" s="4"/>
      <c r="G85" s="4"/>
      <c r="H85" s="4"/>
      <c r="I85" s="4"/>
      <c r="J85" s="4"/>
      <c r="K85" s="4"/>
      <c r="L85" s="4"/>
      <c r="M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</row>
    <row r="86" spans="1:35" x14ac:dyDescent="0.2">
      <c r="A86" s="8">
        <v>3.7206200000000016</v>
      </c>
      <c r="B86" s="8"/>
      <c r="C86" s="8">
        <f t="shared" si="2"/>
        <v>3.1862506664418193</v>
      </c>
      <c r="D86" s="4"/>
      <c r="E86" s="4"/>
      <c r="F86" s="4"/>
      <c r="G86" s="4"/>
      <c r="H86" s="4"/>
      <c r="I86" s="4"/>
      <c r="J86" s="4"/>
      <c r="K86" s="4"/>
      <c r="L86" s="4"/>
      <c r="M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</row>
    <row r="87" spans="1:35" x14ac:dyDescent="0.2">
      <c r="A87" s="8">
        <v>3.7806300000000017</v>
      </c>
      <c r="B87" s="8"/>
      <c r="C87" s="8">
        <f t="shared" si="2"/>
        <v>3.1777791126331065</v>
      </c>
      <c r="D87" s="4"/>
      <c r="E87" s="4"/>
      <c r="F87" s="4"/>
      <c r="G87" s="4"/>
      <c r="H87" s="4"/>
      <c r="I87" s="4"/>
      <c r="J87" s="4"/>
      <c r="K87" s="4"/>
      <c r="L87" s="4"/>
      <c r="M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</row>
    <row r="88" spans="1:35" x14ac:dyDescent="0.2">
      <c r="A88" s="8">
        <v>3.8406400000000018</v>
      </c>
      <c r="B88" s="8"/>
      <c r="C88" s="8">
        <f t="shared" si="2"/>
        <v>3.1693075593948086</v>
      </c>
      <c r="D88" s="4"/>
      <c r="E88" s="4"/>
      <c r="F88" s="4"/>
      <c r="G88" s="4"/>
      <c r="H88" s="4"/>
      <c r="I88" s="4"/>
      <c r="J88" s="4"/>
      <c r="K88" s="4"/>
      <c r="L88" s="4"/>
      <c r="M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</row>
    <row r="89" spans="1:35" x14ac:dyDescent="0.2">
      <c r="A89" s="8">
        <v>3.9006500000000019</v>
      </c>
      <c r="B89" s="8"/>
      <c r="C89" s="8">
        <f t="shared" ref="C89:C123" si="3">$G$5+LOG10($G$2*EXP(-$G$3*A89)+(1-$G$2)*EXP(-$G$4*A89))</f>
        <v>3.1608360065178527</v>
      </c>
      <c r="D89" s="4"/>
      <c r="E89" s="4"/>
      <c r="F89" s="4"/>
      <c r="G89" s="4"/>
      <c r="H89" s="4"/>
      <c r="I89" s="4"/>
      <c r="J89" s="4"/>
      <c r="K89" s="4"/>
      <c r="L89" s="4"/>
      <c r="M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</row>
    <row r="90" spans="1:35" x14ac:dyDescent="0.2">
      <c r="A90" s="8">
        <v>3.9606600000000021</v>
      </c>
      <c r="B90" s="8"/>
      <c r="C90" s="8">
        <f t="shared" si="3"/>
        <v>3.1523644538697946</v>
      </c>
      <c r="D90" s="4"/>
      <c r="E90" s="4"/>
      <c r="F90" s="4"/>
      <c r="G90" s="4"/>
      <c r="H90" s="4"/>
      <c r="I90" s="4"/>
      <c r="J90" s="4"/>
      <c r="K90" s="4"/>
      <c r="L90" s="4"/>
      <c r="M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</row>
    <row r="91" spans="1:35" x14ac:dyDescent="0.2">
      <c r="A91" s="8">
        <v>4.0206700000000017</v>
      </c>
      <c r="B91" s="8"/>
      <c r="C91" s="8">
        <f t="shared" si="3"/>
        <v>3.1438929013667378</v>
      </c>
      <c r="D91" s="4"/>
      <c r="E91" s="4"/>
      <c r="F91" s="4"/>
      <c r="G91" s="4"/>
      <c r="H91" s="4"/>
      <c r="I91" s="4"/>
      <c r="J91" s="4"/>
      <c r="K91" s="4"/>
      <c r="L91" s="4"/>
      <c r="M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</row>
    <row r="92" spans="1:35" x14ac:dyDescent="0.2">
      <c r="A92" s="8">
        <v>4.0806800000000019</v>
      </c>
      <c r="B92" s="8"/>
      <c r="C92" s="8">
        <f t="shared" si="3"/>
        <v>3.1354213489555329</v>
      </c>
      <c r="D92" s="4"/>
      <c r="E92" s="4"/>
      <c r="F92" s="4"/>
      <c r="G92" s="4"/>
      <c r="H92" s="4"/>
      <c r="I92" s="4"/>
      <c r="J92" s="4"/>
      <c r="K92" s="4"/>
      <c r="L92" s="4"/>
      <c r="M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</row>
    <row r="93" spans="1:35" x14ac:dyDescent="0.2">
      <c r="A93" s="8">
        <v>4.140690000000002</v>
      </c>
      <c r="B93" s="8"/>
      <c r="C93" s="8">
        <f t="shared" si="3"/>
        <v>3.1269497966025153</v>
      </c>
      <c r="D93" s="4"/>
      <c r="E93" s="4"/>
      <c r="F93" s="4"/>
      <c r="G93" s="4"/>
      <c r="H93" s="4"/>
      <c r="I93" s="4"/>
      <c r="J93" s="4"/>
      <c r="K93" s="4"/>
      <c r="L93" s="4"/>
      <c r="M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</row>
    <row r="94" spans="1:35" x14ac:dyDescent="0.2">
      <c r="A94" s="8">
        <v>4.2007000000000021</v>
      </c>
      <c r="B94" s="8"/>
      <c r="C94" s="8">
        <f t="shared" si="3"/>
        <v>3.118478244286357</v>
      </c>
      <c r="D94" s="4"/>
      <c r="E94" s="4"/>
      <c r="F94" s="4"/>
      <c r="G94" s="4"/>
      <c r="H94" s="4"/>
      <c r="I94" s="4"/>
      <c r="J94" s="4"/>
      <c r="K94" s="4"/>
      <c r="L94" s="4"/>
      <c r="M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</row>
    <row r="95" spans="1:35" x14ac:dyDescent="0.2">
      <c r="A95" s="8">
        <v>4.2607100000000022</v>
      </c>
      <c r="B95" s="8"/>
      <c r="C95" s="8">
        <f t="shared" si="3"/>
        <v>3.1100066919935481</v>
      </c>
      <c r="D95" s="4"/>
      <c r="E95" s="4"/>
      <c r="F95" s="4"/>
      <c r="G95" s="4"/>
      <c r="H95" s="4"/>
      <c r="I95" s="4"/>
      <c r="J95" s="4"/>
      <c r="K95" s="4"/>
      <c r="L95" s="4"/>
      <c r="M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</row>
    <row r="96" spans="1:35" x14ac:dyDescent="0.2">
      <c r="A96" s="8">
        <v>4.3207200000000023</v>
      </c>
      <c r="B96" s="8"/>
      <c r="C96" s="8">
        <f t="shared" si="3"/>
        <v>3.10153513971553</v>
      </c>
      <c r="D96" s="4"/>
      <c r="E96" s="4"/>
      <c r="F96" s="4"/>
      <c r="G96" s="4"/>
      <c r="H96" s="4"/>
      <c r="I96" s="4"/>
      <c r="J96" s="4"/>
      <c r="K96" s="4"/>
      <c r="L96" s="4"/>
      <c r="M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</row>
    <row r="97" spans="1:35" x14ac:dyDescent="0.2">
      <c r="A97" s="8">
        <v>4.3807300000000025</v>
      </c>
      <c r="B97" s="8"/>
      <c r="C97" s="8">
        <f t="shared" si="3"/>
        <v>3.0930635874468813</v>
      </c>
      <c r="D97" s="4"/>
      <c r="E97" s="4"/>
      <c r="F97" s="4"/>
      <c r="G97" s="4"/>
      <c r="H97" s="4"/>
      <c r="I97" s="4"/>
      <c r="J97" s="4"/>
      <c r="K97" s="4"/>
      <c r="L97" s="4"/>
      <c r="M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</row>
    <row r="98" spans="1:35" x14ac:dyDescent="0.2">
      <c r="A98" s="8">
        <v>4.4407400000000026</v>
      </c>
      <c r="B98" s="8"/>
      <c r="C98" s="8">
        <f t="shared" si="3"/>
        <v>3.0845920351841682</v>
      </c>
      <c r="D98" s="4"/>
      <c r="E98" s="4"/>
      <c r="F98" s="4"/>
      <c r="G98" s="4"/>
      <c r="H98" s="4"/>
      <c r="I98" s="4"/>
      <c r="J98" s="4"/>
      <c r="K98" s="4"/>
      <c r="L98" s="4"/>
      <c r="M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</row>
    <row r="99" spans="1:35" x14ac:dyDescent="0.2">
      <c r="A99" s="8">
        <v>4.5007500000000027</v>
      </c>
      <c r="B99" s="8"/>
      <c r="C99" s="8">
        <f t="shared" si="3"/>
        <v>3.0761204829252149</v>
      </c>
      <c r="D99" s="4"/>
      <c r="E99" s="4"/>
      <c r="F99" s="4"/>
      <c r="G99" s="4"/>
      <c r="H99" s="4"/>
      <c r="I99" s="4"/>
      <c r="J99" s="4"/>
      <c r="K99" s="4"/>
      <c r="L99" s="4"/>
      <c r="M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</row>
    <row r="100" spans="1:35" x14ac:dyDescent="0.2">
      <c r="A100" s="8">
        <v>4.5607600000000028</v>
      </c>
      <c r="B100" s="8"/>
      <c r="C100" s="8">
        <f t="shared" si="3"/>
        <v>3.0676489306686427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</row>
    <row r="101" spans="1:35" x14ac:dyDescent="0.2">
      <c r="A101" s="8">
        <v>4.6207700000000029</v>
      </c>
      <c r="B101" s="8"/>
      <c r="C101" s="8">
        <f t="shared" si="3"/>
        <v>3.0591773784135805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</row>
    <row r="102" spans="1:35" x14ac:dyDescent="0.2">
      <c r="A102" s="8">
        <v>4.680780000000003</v>
      </c>
      <c r="B102" s="8"/>
      <c r="C102" s="8">
        <f t="shared" si="3"/>
        <v>3.0507058261594731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</row>
    <row r="103" spans="1:35" x14ac:dyDescent="0.2">
      <c r="A103" s="8">
        <v>4.7407900000000032</v>
      </c>
      <c r="B103" s="8"/>
      <c r="C103" s="8">
        <f t="shared" si="3"/>
        <v>3.0422342739059722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</row>
    <row r="104" spans="1:35" x14ac:dyDescent="0.2">
      <c r="A104" s="8">
        <v>4.8008000000000033</v>
      </c>
      <c r="B104" s="8"/>
      <c r="C104" s="8">
        <f t="shared" si="3"/>
        <v>3.0337627216528542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</row>
    <row r="105" spans="1:35" x14ac:dyDescent="0.2">
      <c r="A105" s="8">
        <v>4.8608100000000034</v>
      </c>
      <c r="B105" s="8"/>
      <c r="C105" s="8">
        <f t="shared" si="3"/>
        <v>3.0252911693999787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</row>
    <row r="106" spans="1:35" x14ac:dyDescent="0.2">
      <c r="A106" s="8">
        <v>4.9208200000000035</v>
      </c>
      <c r="B106" s="8"/>
      <c r="C106" s="8">
        <f t="shared" si="3"/>
        <v>3.0168196171472577</v>
      </c>
      <c r="D106" s="4"/>
      <c r="E106" s="4"/>
      <c r="F106" s="4"/>
      <c r="G106" s="4"/>
      <c r="H106" s="4"/>
      <c r="I106" s="4"/>
      <c r="J106" s="4"/>
      <c r="K106" s="4"/>
      <c r="L106" s="4"/>
      <c r="M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</row>
    <row r="107" spans="1:35" x14ac:dyDescent="0.2">
      <c r="A107" s="8">
        <v>4.9808300000000036</v>
      </c>
      <c r="B107" s="8"/>
      <c r="C107" s="8">
        <f t="shared" si="3"/>
        <v>3.0083480648946344</v>
      </c>
      <c r="D107" s="4"/>
      <c r="E107" s="4"/>
      <c r="F107" s="4"/>
      <c r="G107" s="4"/>
      <c r="H107" s="4"/>
      <c r="I107" s="4"/>
      <c r="J107" s="4"/>
      <c r="K107" s="4"/>
      <c r="L107" s="4"/>
      <c r="M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</row>
    <row r="108" spans="1:35" x14ac:dyDescent="0.2">
      <c r="A108" s="8">
        <v>5.0408400000000038</v>
      </c>
      <c r="B108" s="8"/>
      <c r="C108" s="8">
        <f t="shared" si="3"/>
        <v>2.9998765126420723</v>
      </c>
      <c r="D108" s="4"/>
      <c r="E108" s="4"/>
      <c r="F108" s="4"/>
      <c r="G108" s="4"/>
      <c r="H108" s="4"/>
      <c r="I108" s="4"/>
      <c r="J108" s="4"/>
      <c r="K108" s="4"/>
      <c r="L108" s="4"/>
      <c r="M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</row>
    <row r="109" spans="1:35" x14ac:dyDescent="0.2">
      <c r="A109" s="8">
        <v>5.1008500000000039</v>
      </c>
      <c r="B109" s="8"/>
      <c r="C109" s="8">
        <f t="shared" si="3"/>
        <v>2.9914049603895503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</row>
    <row r="110" spans="1:35" x14ac:dyDescent="0.2">
      <c r="A110" s="8">
        <v>5.160860000000004</v>
      </c>
      <c r="B110" s="8"/>
      <c r="C110" s="8">
        <f t="shared" si="3"/>
        <v>2.9829334081370522</v>
      </c>
      <c r="D110" s="4"/>
      <c r="E110" s="4"/>
      <c r="F110" s="4"/>
      <c r="G110" s="4"/>
      <c r="H110" s="4"/>
      <c r="I110" s="4"/>
      <c r="J110" s="4"/>
      <c r="K110" s="4"/>
      <c r="L110" s="4"/>
      <c r="M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</row>
    <row r="111" spans="1:35" x14ac:dyDescent="0.2">
      <c r="A111" s="8">
        <v>5.2208700000000041</v>
      </c>
      <c r="B111" s="8"/>
      <c r="C111" s="8">
        <f t="shared" si="3"/>
        <v>2.9744618558845701</v>
      </c>
      <c r="D111" s="4"/>
      <c r="E111" s="4"/>
      <c r="F111" s="4"/>
      <c r="G111" s="4"/>
      <c r="H111" s="4"/>
      <c r="I111" s="4"/>
      <c r="J111" s="4"/>
      <c r="K111" s="4"/>
      <c r="L111" s="4"/>
      <c r="M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</row>
    <row r="112" spans="1:35" x14ac:dyDescent="0.2">
      <c r="A112" s="8">
        <v>5.2808800000000042</v>
      </c>
      <c r="B112" s="8"/>
      <c r="C112" s="8">
        <f t="shared" si="3"/>
        <v>2.9659903036320978</v>
      </c>
      <c r="D112" s="4"/>
      <c r="E112" s="4"/>
      <c r="F112" s="4"/>
      <c r="G112" s="4"/>
      <c r="H112" s="4"/>
      <c r="I112" s="4"/>
      <c r="J112" s="4"/>
      <c r="K112" s="4"/>
      <c r="L112" s="4"/>
      <c r="M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</row>
    <row r="113" spans="1:35" x14ac:dyDescent="0.2">
      <c r="A113" s="8">
        <v>5.3408900000000044</v>
      </c>
      <c r="B113" s="8"/>
      <c r="C113" s="8">
        <f t="shared" si="3"/>
        <v>2.9575187513796317</v>
      </c>
      <c r="D113" s="4"/>
      <c r="E113" s="4"/>
      <c r="F113" s="4"/>
      <c r="G113" s="4"/>
      <c r="H113" s="4"/>
      <c r="I113" s="4"/>
      <c r="J113" s="4"/>
      <c r="K113" s="4"/>
      <c r="L113" s="4"/>
      <c r="M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</row>
    <row r="114" spans="1:35" x14ac:dyDescent="0.2">
      <c r="A114" s="8">
        <v>5.4009000000000045</v>
      </c>
      <c r="B114" s="8"/>
      <c r="C114" s="8">
        <f t="shared" si="3"/>
        <v>2.9490471991271692</v>
      </c>
      <c r="D114" s="4"/>
      <c r="E114" s="4"/>
      <c r="F114" s="4"/>
      <c r="G114" s="4"/>
      <c r="H114" s="4"/>
      <c r="I114" s="4"/>
      <c r="J114" s="4"/>
      <c r="K114" s="4"/>
      <c r="L114" s="4"/>
      <c r="M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</row>
    <row r="115" spans="1:35" x14ac:dyDescent="0.2">
      <c r="A115" s="8">
        <v>5.4609100000000046</v>
      </c>
      <c r="B115" s="8"/>
      <c r="C115" s="8">
        <f t="shared" si="3"/>
        <v>2.9405756468747102</v>
      </c>
      <c r="D115" s="4"/>
      <c r="E115" s="4"/>
      <c r="F115" s="4"/>
      <c r="G115" s="4"/>
      <c r="H115" s="4"/>
      <c r="I115" s="4"/>
      <c r="J115" s="4"/>
      <c r="K115" s="4"/>
      <c r="L115" s="4"/>
      <c r="M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</row>
    <row r="116" spans="1:35" x14ac:dyDescent="0.2">
      <c r="A116" s="8">
        <v>5.5209200000000047</v>
      </c>
      <c r="B116" s="8"/>
      <c r="C116" s="8">
        <f t="shared" si="3"/>
        <v>2.9321040946222521</v>
      </c>
      <c r="D116" s="4"/>
      <c r="E116" s="4"/>
      <c r="F116" s="4"/>
      <c r="G116" s="4"/>
      <c r="H116" s="4"/>
      <c r="I116" s="4"/>
      <c r="J116" s="4"/>
      <c r="K116" s="4"/>
      <c r="L116" s="4"/>
      <c r="M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</row>
    <row r="117" spans="1:35" x14ac:dyDescent="0.2">
      <c r="A117" s="8">
        <v>5.5809300000000048</v>
      </c>
      <c r="B117" s="8"/>
      <c r="C117" s="8">
        <f t="shared" si="3"/>
        <v>2.9236325423697958</v>
      </c>
      <c r="D117" s="4"/>
      <c r="E117" s="4"/>
      <c r="F117" s="4"/>
      <c r="G117" s="4"/>
      <c r="H117" s="4"/>
      <c r="I117" s="4"/>
      <c r="J117" s="4"/>
      <c r="K117" s="4"/>
      <c r="L117" s="4"/>
      <c r="M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</row>
    <row r="118" spans="1:35" x14ac:dyDescent="0.2">
      <c r="A118" s="8">
        <v>5.640940000000005</v>
      </c>
      <c r="B118" s="8"/>
      <c r="C118" s="8">
        <f t="shared" si="3"/>
        <v>2.9151609901173394</v>
      </c>
      <c r="D118" s="4"/>
      <c r="E118" s="4"/>
      <c r="F118" s="4"/>
      <c r="G118" s="4"/>
      <c r="H118" s="4"/>
      <c r="I118" s="4"/>
      <c r="J118" s="4"/>
      <c r="K118" s="4"/>
      <c r="L118" s="4"/>
      <c r="M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</row>
    <row r="119" spans="1:35" x14ac:dyDescent="0.2">
      <c r="A119" s="8">
        <v>5.7009500000000051</v>
      </c>
      <c r="B119" s="8"/>
      <c r="C119" s="8">
        <f t="shared" si="3"/>
        <v>2.9066894378648831</v>
      </c>
      <c r="D119" s="4"/>
      <c r="E119" s="4"/>
      <c r="F119" s="4"/>
      <c r="G119" s="4"/>
      <c r="H119" s="4"/>
      <c r="I119" s="4"/>
      <c r="J119" s="4"/>
      <c r="K119" s="4"/>
      <c r="L119" s="4"/>
      <c r="M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</row>
    <row r="120" spans="1:35" x14ac:dyDescent="0.2">
      <c r="A120" s="8">
        <v>5.7609600000000052</v>
      </c>
      <c r="B120" s="8"/>
      <c r="C120" s="8">
        <f t="shared" si="3"/>
        <v>2.8982178856124277</v>
      </c>
      <c r="D120" s="4"/>
      <c r="E120" s="4"/>
      <c r="F120" s="4"/>
      <c r="G120" s="4"/>
      <c r="H120" s="4"/>
      <c r="I120" s="4"/>
      <c r="J120" s="4"/>
      <c r="K120" s="4"/>
      <c r="L120" s="4"/>
      <c r="M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</row>
    <row r="121" spans="1:35" x14ac:dyDescent="0.2">
      <c r="A121" s="8">
        <v>5.8209700000000053</v>
      </c>
      <c r="B121" s="8"/>
      <c r="C121" s="8">
        <f t="shared" si="3"/>
        <v>2.8897463333599722</v>
      </c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</row>
    <row r="122" spans="1:35" x14ac:dyDescent="0.2">
      <c r="A122" s="8">
        <v>5.8809800000000054</v>
      </c>
      <c r="B122" s="8"/>
      <c r="C122" s="8">
        <f t="shared" si="3"/>
        <v>2.8812747811075177</v>
      </c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</row>
    <row r="123" spans="1:35" x14ac:dyDescent="0.2">
      <c r="A123" s="4">
        <v>5.9409900000000055</v>
      </c>
      <c r="B123" s="4"/>
      <c r="C123" s="4">
        <f t="shared" si="3"/>
        <v>2.8728032288550622</v>
      </c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</row>
  </sheetData>
  <mergeCells count="1">
    <mergeCell ref="F12:L1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zoomScale="80" zoomScaleNormal="80" workbookViewId="0"/>
  </sheetViews>
  <sheetFormatPr defaultRowHeight="12.75" x14ac:dyDescent="0.2"/>
  <cols>
    <col min="1" max="2" width="9.140625" style="7"/>
    <col min="3" max="3" width="12.28515625" style="7" bestFit="1" customWidth="1"/>
    <col min="4" max="16384" width="9.140625" style="7"/>
  </cols>
  <sheetData>
    <row r="1" spans="1:9" x14ac:dyDescent="0.2">
      <c r="A1" s="7" t="s">
        <v>10</v>
      </c>
      <c r="B1" s="7" t="s">
        <v>0</v>
      </c>
      <c r="C1" s="7" t="s">
        <v>1</v>
      </c>
      <c r="D1" s="7" t="s">
        <v>2</v>
      </c>
      <c r="E1" s="7" t="s">
        <v>9</v>
      </c>
    </row>
    <row r="2" spans="1:9" x14ac:dyDescent="0.2">
      <c r="A2" s="7">
        <v>12645</v>
      </c>
      <c r="B2" s="7" t="s">
        <v>3</v>
      </c>
      <c r="C2" s="7" t="s">
        <v>11</v>
      </c>
      <c r="D2" s="4">
        <v>0</v>
      </c>
      <c r="E2" s="8">
        <v>7.9394999999999998</v>
      </c>
      <c r="I2" s="8"/>
    </row>
    <row r="3" spans="1:9" x14ac:dyDescent="0.2">
      <c r="A3" s="7">
        <v>12645</v>
      </c>
      <c r="B3" s="7" t="s">
        <v>3</v>
      </c>
      <c r="C3" s="7" t="s">
        <v>11</v>
      </c>
      <c r="D3" s="4">
        <v>1</v>
      </c>
      <c r="E3" s="8">
        <v>4.6435000000000004</v>
      </c>
      <c r="I3" s="8"/>
    </row>
    <row r="4" spans="1:9" x14ac:dyDescent="0.2">
      <c r="A4" s="7">
        <v>12645</v>
      </c>
      <c r="B4" s="7" t="s">
        <v>3</v>
      </c>
      <c r="C4" s="7" t="s">
        <v>11</v>
      </c>
      <c r="D4" s="4">
        <v>2</v>
      </c>
      <c r="E4" s="8">
        <v>4.1460999999999997</v>
      </c>
      <c r="I4" s="8"/>
    </row>
    <row r="5" spans="1:9" x14ac:dyDescent="0.2">
      <c r="A5" s="7">
        <v>12645</v>
      </c>
      <c r="B5" s="7" t="s">
        <v>3</v>
      </c>
      <c r="C5" s="7" t="s">
        <v>11</v>
      </c>
      <c r="D5" s="4">
        <v>3</v>
      </c>
      <c r="E5" s="8">
        <v>3.4771000000000001</v>
      </c>
      <c r="I5" s="8"/>
    </row>
    <row r="6" spans="1:9" x14ac:dyDescent="0.2">
      <c r="A6" s="7">
        <v>12645</v>
      </c>
      <c r="B6" s="7" t="s">
        <v>3</v>
      </c>
      <c r="C6" s="7" t="s">
        <v>11</v>
      </c>
      <c r="D6" s="4">
        <v>4</v>
      </c>
      <c r="E6" s="8">
        <v>3.1004</v>
      </c>
    </row>
    <row r="7" spans="1:9" x14ac:dyDescent="0.2">
      <c r="A7" s="7">
        <v>12645</v>
      </c>
      <c r="B7" s="7" t="s">
        <v>3</v>
      </c>
      <c r="C7" s="7" t="s">
        <v>11</v>
      </c>
      <c r="D7" s="4">
        <v>5</v>
      </c>
      <c r="E7" s="8">
        <v>2.1461000000000001</v>
      </c>
    </row>
    <row r="8" spans="1:9" x14ac:dyDescent="0.2">
      <c r="A8" s="7">
        <v>12645</v>
      </c>
      <c r="B8" s="7" t="s">
        <v>3</v>
      </c>
      <c r="C8" s="7" t="s">
        <v>11</v>
      </c>
      <c r="D8" s="4">
        <v>6</v>
      </c>
      <c r="E8" s="8">
        <v>3.4378000000000002</v>
      </c>
    </row>
    <row r="9" spans="1:9" x14ac:dyDescent="0.2">
      <c r="A9" s="7">
        <v>12645</v>
      </c>
      <c r="B9" s="7" t="s">
        <v>4</v>
      </c>
      <c r="C9" s="7" t="s">
        <v>11</v>
      </c>
      <c r="D9" s="4">
        <v>0</v>
      </c>
      <c r="E9" s="8">
        <v>8.0128000000000004</v>
      </c>
    </row>
    <row r="10" spans="1:9" x14ac:dyDescent="0.2">
      <c r="A10" s="7">
        <v>12645</v>
      </c>
      <c r="B10" s="7" t="s">
        <v>4</v>
      </c>
      <c r="C10" s="7" t="s">
        <v>11</v>
      </c>
      <c r="D10" s="4">
        <v>1</v>
      </c>
      <c r="E10" s="8">
        <v>4.4564000000000004</v>
      </c>
    </row>
    <row r="11" spans="1:9" x14ac:dyDescent="0.2">
      <c r="A11" s="7">
        <v>12645</v>
      </c>
      <c r="B11" s="7" t="s">
        <v>4</v>
      </c>
      <c r="C11" s="7" t="s">
        <v>11</v>
      </c>
      <c r="D11" s="4">
        <v>2</v>
      </c>
      <c r="E11" s="8">
        <v>3.7435</v>
      </c>
    </row>
    <row r="12" spans="1:9" x14ac:dyDescent="0.2">
      <c r="A12" s="7">
        <v>12645</v>
      </c>
      <c r="B12" s="7" t="s">
        <v>4</v>
      </c>
      <c r="C12" s="7" t="s">
        <v>11</v>
      </c>
      <c r="D12" s="4">
        <v>3</v>
      </c>
      <c r="E12" s="8">
        <v>3.5729000000000002</v>
      </c>
    </row>
    <row r="13" spans="1:9" x14ac:dyDescent="0.2">
      <c r="A13" s="7">
        <v>12645</v>
      </c>
      <c r="B13" s="7" t="s">
        <v>4</v>
      </c>
      <c r="C13" s="7" t="s">
        <v>11</v>
      </c>
      <c r="D13" s="4">
        <v>4</v>
      </c>
      <c r="E13" s="8">
        <v>3.1004</v>
      </c>
    </row>
    <row r="14" spans="1:9" x14ac:dyDescent="0.2">
      <c r="A14" s="7">
        <v>12645</v>
      </c>
      <c r="B14" s="7" t="s">
        <v>4</v>
      </c>
      <c r="C14" s="7" t="s">
        <v>11</v>
      </c>
      <c r="D14" s="4">
        <v>5</v>
      </c>
      <c r="E14" s="8">
        <v>2.6021000000000001</v>
      </c>
    </row>
    <row r="15" spans="1:9" x14ac:dyDescent="0.2">
      <c r="A15" s="7">
        <v>12645</v>
      </c>
      <c r="B15" s="7" t="s">
        <v>4</v>
      </c>
      <c r="C15" s="7" t="s">
        <v>11</v>
      </c>
      <c r="D15" s="4">
        <v>6</v>
      </c>
      <c r="E15" s="8">
        <v>3.4472</v>
      </c>
    </row>
    <row r="16" spans="1:9" x14ac:dyDescent="0.2">
      <c r="A16" s="7">
        <v>12645</v>
      </c>
      <c r="B16" s="7" t="s">
        <v>5</v>
      </c>
      <c r="C16" s="7" t="s">
        <v>11</v>
      </c>
      <c r="D16" s="4">
        <v>0</v>
      </c>
      <c r="E16" s="8">
        <v>8.0294000000000008</v>
      </c>
    </row>
    <row r="17" spans="1:5" x14ac:dyDescent="0.2">
      <c r="A17" s="7">
        <v>12645</v>
      </c>
      <c r="B17" s="7" t="s">
        <v>5</v>
      </c>
      <c r="C17" s="7" t="s">
        <v>11</v>
      </c>
      <c r="D17" s="4">
        <v>1</v>
      </c>
      <c r="E17" s="8">
        <v>4.6627999999999998</v>
      </c>
    </row>
    <row r="18" spans="1:5" x14ac:dyDescent="0.2">
      <c r="A18" s="7">
        <v>12645</v>
      </c>
      <c r="B18" s="7" t="s">
        <v>5</v>
      </c>
      <c r="C18" s="7" t="s">
        <v>11</v>
      </c>
      <c r="D18" s="4">
        <v>2</v>
      </c>
      <c r="E18" s="8">
        <v>3.1271</v>
      </c>
    </row>
    <row r="19" spans="1:5" x14ac:dyDescent="0.2">
      <c r="A19" s="7">
        <v>12645</v>
      </c>
      <c r="B19" s="7" t="s">
        <v>5</v>
      </c>
      <c r="C19" s="7" t="s">
        <v>11</v>
      </c>
      <c r="D19" s="4">
        <v>3</v>
      </c>
      <c r="E19" s="8">
        <v>2.415</v>
      </c>
    </row>
    <row r="20" spans="1:5" x14ac:dyDescent="0.2">
      <c r="A20" s="7">
        <v>12645</v>
      </c>
      <c r="B20" s="7" t="s">
        <v>5</v>
      </c>
      <c r="C20" s="7" t="s">
        <v>11</v>
      </c>
      <c r="D20" s="4">
        <v>4</v>
      </c>
      <c r="E20" s="8">
        <v>3.0253000000000001</v>
      </c>
    </row>
    <row r="22" spans="1:5" x14ac:dyDescent="0.2">
      <c r="A22" s="8"/>
      <c r="C22" s="8"/>
    </row>
    <row r="23" spans="1:5" x14ac:dyDescent="0.2">
      <c r="A23" s="8"/>
      <c r="C23" s="8"/>
    </row>
    <row r="24" spans="1:5" x14ac:dyDescent="0.2">
      <c r="A24" s="8"/>
      <c r="C24" s="8"/>
    </row>
    <row r="25" spans="1:5" x14ac:dyDescent="0.2">
      <c r="A25" s="8"/>
      <c r="C25" s="8"/>
    </row>
    <row r="26" spans="1:5" x14ac:dyDescent="0.2">
      <c r="A26" s="8"/>
      <c r="C26" s="8"/>
    </row>
    <row r="27" spans="1:5" x14ac:dyDescent="0.2">
      <c r="A27" s="8"/>
      <c r="C27" s="8"/>
    </row>
    <row r="28" spans="1:5" x14ac:dyDescent="0.2">
      <c r="A28" s="8"/>
      <c r="C28" s="8"/>
    </row>
    <row r="29" spans="1:5" x14ac:dyDescent="0.2">
      <c r="A29" s="8"/>
      <c r="C29" s="8"/>
    </row>
    <row r="30" spans="1:5" x14ac:dyDescent="0.2">
      <c r="A30" s="8"/>
      <c r="C30" s="8"/>
    </row>
    <row r="31" spans="1:5" x14ac:dyDescent="0.2">
      <c r="A31" s="8"/>
      <c r="C31" s="8"/>
    </row>
    <row r="32" spans="1:5" x14ac:dyDescent="0.2">
      <c r="A32" s="8"/>
      <c r="C32" s="8"/>
    </row>
    <row r="33" spans="1:3" x14ac:dyDescent="0.2">
      <c r="A33" s="8"/>
      <c r="C33" s="8"/>
    </row>
    <row r="34" spans="1:3" x14ac:dyDescent="0.2">
      <c r="A34" s="8"/>
      <c r="C34" s="8"/>
    </row>
    <row r="35" spans="1:3" x14ac:dyDescent="0.2">
      <c r="A35" s="8"/>
      <c r="C35" s="8"/>
    </row>
    <row r="36" spans="1:3" x14ac:dyDescent="0.2">
      <c r="A36" s="8"/>
      <c r="C36" s="8"/>
    </row>
    <row r="37" spans="1:3" x14ac:dyDescent="0.2">
      <c r="A37" s="8"/>
      <c r="C37" s="8"/>
    </row>
    <row r="38" spans="1:3" x14ac:dyDescent="0.2">
      <c r="A38" s="8"/>
      <c r="C38" s="8"/>
    </row>
    <row r="39" spans="1:3" x14ac:dyDescent="0.2">
      <c r="A39" s="8"/>
      <c r="C39" s="8"/>
    </row>
    <row r="40" spans="1:3" x14ac:dyDescent="0.2">
      <c r="A40" s="8"/>
      <c r="C40" s="8"/>
    </row>
    <row r="41" spans="1:3" x14ac:dyDescent="0.2">
      <c r="A41" s="8"/>
      <c r="C41" s="8"/>
    </row>
    <row r="42" spans="1:3" x14ac:dyDescent="0.2">
      <c r="A42" s="8"/>
      <c r="C42" s="8"/>
    </row>
    <row r="43" spans="1:3" x14ac:dyDescent="0.2">
      <c r="A43" s="8"/>
      <c r="C43" s="8"/>
    </row>
    <row r="44" spans="1:3" x14ac:dyDescent="0.2">
      <c r="A44" s="8"/>
      <c r="C44" s="8"/>
    </row>
    <row r="45" spans="1:3" x14ac:dyDescent="0.2">
      <c r="A45" s="8"/>
      <c r="C45" s="8"/>
    </row>
    <row r="46" spans="1:3" x14ac:dyDescent="0.2">
      <c r="A46" s="8"/>
      <c r="C46" s="8"/>
    </row>
    <row r="47" spans="1:3" x14ac:dyDescent="0.2">
      <c r="A47" s="8"/>
      <c r="C47" s="8"/>
    </row>
    <row r="48" spans="1:3" x14ac:dyDescent="0.2">
      <c r="A48" s="8"/>
      <c r="C48" s="8"/>
    </row>
    <row r="49" spans="1:3" x14ac:dyDescent="0.2">
      <c r="A49" s="8"/>
      <c r="C49" s="8"/>
    </row>
    <row r="50" spans="1:3" x14ac:dyDescent="0.2">
      <c r="A50" s="8"/>
      <c r="C50" s="8"/>
    </row>
    <row r="51" spans="1:3" x14ac:dyDescent="0.2">
      <c r="A51" s="8"/>
      <c r="C51" s="8"/>
    </row>
    <row r="52" spans="1:3" x14ac:dyDescent="0.2">
      <c r="A52" s="8"/>
      <c r="C52" s="8"/>
    </row>
    <row r="53" spans="1:3" x14ac:dyDescent="0.2">
      <c r="A53" s="8"/>
      <c r="C53" s="8"/>
    </row>
    <row r="54" spans="1:3" x14ac:dyDescent="0.2">
      <c r="A54" s="8"/>
      <c r="C54" s="8"/>
    </row>
    <row r="55" spans="1:3" x14ac:dyDescent="0.2">
      <c r="A55" s="8"/>
      <c r="C55" s="8"/>
    </row>
    <row r="56" spans="1:3" x14ac:dyDescent="0.2">
      <c r="A56" s="8"/>
      <c r="C56" s="8"/>
    </row>
    <row r="57" spans="1:3" x14ac:dyDescent="0.2">
      <c r="A57" s="8"/>
      <c r="C57" s="8"/>
    </row>
    <row r="58" spans="1:3" x14ac:dyDescent="0.2">
      <c r="A58" s="8"/>
      <c r="C58" s="8"/>
    </row>
    <row r="59" spans="1:3" x14ac:dyDescent="0.2">
      <c r="A59" s="8"/>
      <c r="C59" s="8"/>
    </row>
    <row r="60" spans="1:3" x14ac:dyDescent="0.2">
      <c r="A60" s="8"/>
      <c r="C60" s="8"/>
    </row>
    <row r="61" spans="1:3" x14ac:dyDescent="0.2">
      <c r="A61" s="8"/>
      <c r="C61" s="8"/>
    </row>
    <row r="62" spans="1:3" x14ac:dyDescent="0.2">
      <c r="A62" s="8"/>
      <c r="C62" s="8"/>
    </row>
    <row r="63" spans="1:3" x14ac:dyDescent="0.2">
      <c r="A63" s="8"/>
      <c r="C63" s="8"/>
    </row>
    <row r="64" spans="1:3" x14ac:dyDescent="0.2">
      <c r="A64" s="8"/>
      <c r="C64" s="8"/>
    </row>
    <row r="65" spans="1:3" x14ac:dyDescent="0.2">
      <c r="A65" s="8"/>
      <c r="C65" s="8"/>
    </row>
    <row r="66" spans="1:3" x14ac:dyDescent="0.2">
      <c r="A66" s="8"/>
      <c r="C66" s="8"/>
    </row>
    <row r="67" spans="1:3" x14ac:dyDescent="0.2">
      <c r="A67" s="8"/>
      <c r="C67" s="8"/>
    </row>
    <row r="68" spans="1:3" x14ac:dyDescent="0.2">
      <c r="A68" s="8"/>
      <c r="C68" s="8"/>
    </row>
    <row r="69" spans="1:3" x14ac:dyDescent="0.2">
      <c r="A69" s="8"/>
      <c r="C69" s="8"/>
    </row>
    <row r="70" spans="1:3" x14ac:dyDescent="0.2">
      <c r="A70" s="8"/>
      <c r="C70" s="8"/>
    </row>
    <row r="71" spans="1:3" x14ac:dyDescent="0.2">
      <c r="A71" s="8"/>
      <c r="C71" s="8"/>
    </row>
    <row r="72" spans="1:3" x14ac:dyDescent="0.2">
      <c r="A72" s="8"/>
      <c r="C72" s="8"/>
    </row>
    <row r="73" spans="1:3" x14ac:dyDescent="0.2">
      <c r="A73" s="8"/>
      <c r="C73" s="8"/>
    </row>
    <row r="74" spans="1:3" x14ac:dyDescent="0.2">
      <c r="A74" s="8"/>
      <c r="C74" s="8"/>
    </row>
    <row r="75" spans="1:3" x14ac:dyDescent="0.2">
      <c r="A75" s="8"/>
      <c r="C75" s="8"/>
    </row>
    <row r="76" spans="1:3" x14ac:dyDescent="0.2">
      <c r="A76" s="8"/>
      <c r="C76" s="8"/>
    </row>
    <row r="77" spans="1:3" x14ac:dyDescent="0.2">
      <c r="A77" s="8"/>
      <c r="C77" s="8"/>
    </row>
    <row r="78" spans="1:3" x14ac:dyDescent="0.2">
      <c r="A78" s="8"/>
      <c r="C78" s="8"/>
    </row>
    <row r="79" spans="1:3" x14ac:dyDescent="0.2">
      <c r="A79" s="8"/>
      <c r="C79" s="8"/>
    </row>
    <row r="80" spans="1:3" x14ac:dyDescent="0.2">
      <c r="A80" s="8"/>
      <c r="C80" s="8"/>
    </row>
    <row r="81" spans="1:3" x14ac:dyDescent="0.2">
      <c r="A81" s="8"/>
      <c r="C81" s="8"/>
    </row>
    <row r="82" spans="1:3" x14ac:dyDescent="0.2">
      <c r="A82" s="8"/>
      <c r="C82" s="8"/>
    </row>
    <row r="83" spans="1:3" x14ac:dyDescent="0.2">
      <c r="A83" s="8"/>
      <c r="C83" s="8"/>
    </row>
    <row r="84" spans="1:3" x14ac:dyDescent="0.2">
      <c r="A84" s="8"/>
      <c r="C84" s="8"/>
    </row>
    <row r="85" spans="1:3" x14ac:dyDescent="0.2">
      <c r="A85" s="8"/>
      <c r="C85" s="8"/>
    </row>
    <row r="86" spans="1:3" x14ac:dyDescent="0.2">
      <c r="A86" s="8"/>
      <c r="C86" s="8"/>
    </row>
    <row r="87" spans="1:3" x14ac:dyDescent="0.2">
      <c r="A87" s="8"/>
      <c r="C87" s="8"/>
    </row>
    <row r="88" spans="1:3" x14ac:dyDescent="0.2">
      <c r="A88" s="8"/>
      <c r="C88" s="8"/>
    </row>
    <row r="89" spans="1:3" x14ac:dyDescent="0.2">
      <c r="A89" s="8"/>
      <c r="C89" s="8"/>
    </row>
    <row r="90" spans="1:3" x14ac:dyDescent="0.2">
      <c r="A90" s="8"/>
      <c r="C90" s="8"/>
    </row>
    <row r="91" spans="1:3" x14ac:dyDescent="0.2">
      <c r="A91" s="8"/>
      <c r="C91" s="8"/>
    </row>
    <row r="92" spans="1:3" x14ac:dyDescent="0.2">
      <c r="A92" s="8"/>
      <c r="C92" s="8"/>
    </row>
    <row r="93" spans="1:3" x14ac:dyDescent="0.2">
      <c r="A93" s="8"/>
      <c r="C93" s="8"/>
    </row>
    <row r="94" spans="1:3" x14ac:dyDescent="0.2">
      <c r="A94" s="8"/>
      <c r="C94" s="8"/>
    </row>
    <row r="95" spans="1:3" x14ac:dyDescent="0.2">
      <c r="A95" s="8"/>
      <c r="C95" s="8"/>
    </row>
    <row r="96" spans="1:3" x14ac:dyDescent="0.2">
      <c r="A96" s="8"/>
      <c r="C96" s="8"/>
    </row>
    <row r="97" spans="1:3" x14ac:dyDescent="0.2">
      <c r="A97" s="8"/>
      <c r="C97" s="8"/>
    </row>
    <row r="98" spans="1:3" x14ac:dyDescent="0.2">
      <c r="A98" s="8"/>
      <c r="C98" s="8"/>
    </row>
    <row r="99" spans="1:3" x14ac:dyDescent="0.2">
      <c r="A99" s="8"/>
      <c r="C99" s="8"/>
    </row>
    <row r="100" spans="1:3" x14ac:dyDescent="0.2">
      <c r="A100" s="8"/>
      <c r="C100" s="8"/>
    </row>
    <row r="101" spans="1:3" x14ac:dyDescent="0.2">
      <c r="A101" s="8"/>
      <c r="C101" s="8"/>
    </row>
    <row r="102" spans="1:3" x14ac:dyDescent="0.2">
      <c r="A102" s="8"/>
      <c r="C102" s="8"/>
    </row>
    <row r="103" spans="1:3" x14ac:dyDescent="0.2">
      <c r="A103" s="8"/>
      <c r="C103" s="8"/>
    </row>
    <row r="104" spans="1:3" x14ac:dyDescent="0.2">
      <c r="A104" s="8"/>
      <c r="C104" s="8"/>
    </row>
    <row r="105" spans="1:3" x14ac:dyDescent="0.2">
      <c r="A105" s="8"/>
      <c r="C105" s="8"/>
    </row>
    <row r="106" spans="1:3" x14ac:dyDescent="0.2">
      <c r="A106" s="8"/>
      <c r="C106" s="8"/>
    </row>
    <row r="107" spans="1:3" x14ac:dyDescent="0.2">
      <c r="A107" s="8"/>
      <c r="C107" s="8"/>
    </row>
    <row r="108" spans="1:3" x14ac:dyDescent="0.2">
      <c r="A108" s="8"/>
      <c r="C108" s="8"/>
    </row>
    <row r="109" spans="1:3" x14ac:dyDescent="0.2">
      <c r="A109" s="8"/>
      <c r="C109" s="8"/>
    </row>
    <row r="110" spans="1:3" x14ac:dyDescent="0.2">
      <c r="A110" s="8"/>
      <c r="C110" s="8"/>
    </row>
    <row r="111" spans="1:3" x14ac:dyDescent="0.2">
      <c r="A111" s="8"/>
      <c r="C111" s="8"/>
    </row>
    <row r="112" spans="1:3" x14ac:dyDescent="0.2">
      <c r="A112" s="8"/>
      <c r="C112" s="8"/>
    </row>
    <row r="113" spans="1:3" x14ac:dyDescent="0.2">
      <c r="A113" s="8"/>
      <c r="C113" s="8"/>
    </row>
    <row r="114" spans="1:3" x14ac:dyDescent="0.2">
      <c r="A114" s="8"/>
      <c r="C114" s="8"/>
    </row>
    <row r="115" spans="1:3" x14ac:dyDescent="0.2">
      <c r="A115" s="8"/>
      <c r="C115" s="8"/>
    </row>
    <row r="116" spans="1:3" x14ac:dyDescent="0.2">
      <c r="A116" s="8"/>
      <c r="C116" s="8"/>
    </row>
    <row r="117" spans="1:3" x14ac:dyDescent="0.2">
      <c r="A117" s="8"/>
      <c r="C117" s="8"/>
    </row>
    <row r="118" spans="1:3" x14ac:dyDescent="0.2">
      <c r="A118" s="8"/>
      <c r="C118" s="8"/>
    </row>
    <row r="119" spans="1:3" x14ac:dyDescent="0.2">
      <c r="A119" s="8"/>
      <c r="C119" s="8"/>
    </row>
    <row r="120" spans="1:3" x14ac:dyDescent="0.2">
      <c r="A120" s="8"/>
      <c r="C120" s="8"/>
    </row>
    <row r="121" spans="1:3" x14ac:dyDescent="0.2">
      <c r="A121" s="8"/>
      <c r="C121" s="8"/>
    </row>
    <row r="122" spans="1:3" x14ac:dyDescent="0.2">
      <c r="A122" s="8"/>
      <c r="C122" s="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4"/>
  <sheetViews>
    <sheetView zoomScale="80" zoomScaleNormal="80" workbookViewId="0"/>
  </sheetViews>
  <sheetFormatPr defaultRowHeight="12.75" x14ac:dyDescent="0.2"/>
  <cols>
    <col min="1" max="1" width="9.140625" style="7"/>
    <col min="2" max="3" width="9.85546875" style="7" customWidth="1"/>
    <col min="4" max="5" width="9.140625" style="7"/>
    <col min="6" max="6" width="11.140625" style="7" bestFit="1" customWidth="1"/>
    <col min="7" max="16384" width="9.140625" style="7"/>
  </cols>
  <sheetData>
    <row r="1" spans="1:35" ht="24" customHeight="1" x14ac:dyDescent="0.2">
      <c r="A1" s="2" t="s">
        <v>2</v>
      </c>
      <c r="B1" s="3" t="s">
        <v>12</v>
      </c>
      <c r="C1" s="3" t="s">
        <v>13</v>
      </c>
      <c r="D1" s="2" t="s">
        <v>14</v>
      </c>
      <c r="E1" s="4"/>
      <c r="F1" s="2" t="s">
        <v>16</v>
      </c>
      <c r="G1" s="2" t="s">
        <v>17</v>
      </c>
      <c r="H1" s="2" t="s">
        <v>23</v>
      </c>
      <c r="I1" s="4"/>
      <c r="J1" s="4"/>
      <c r="K1" s="4"/>
      <c r="L1" s="4"/>
      <c r="M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x14ac:dyDescent="0.2">
      <c r="A2" s="4">
        <v>0</v>
      </c>
      <c r="B2" s="4">
        <v>8.1959</v>
      </c>
      <c r="C2" s="4">
        <f t="shared" ref="C2:C20" si="0">$G$5+LOG10($G$2*EXP(-$G$3*A2)+(1-$G$2)*EXP(-$G$4*A2))</f>
        <v>8.1761009691232918</v>
      </c>
      <c r="D2" s="4">
        <f t="shared" ref="D2:D20" si="1" xml:space="preserve"> (B2 - C2)^2</f>
        <v>3.920016236568447E-4</v>
      </c>
      <c r="E2" s="4"/>
      <c r="F2" s="4" t="s">
        <v>20</v>
      </c>
      <c r="G2" s="8">
        <v>0.99959143565204067</v>
      </c>
      <c r="H2" s="8">
        <v>6.8854332269740223E-4</v>
      </c>
      <c r="I2" s="4"/>
      <c r="J2" s="4"/>
      <c r="K2" s="4"/>
      <c r="L2" s="5" t="s">
        <v>24</v>
      </c>
      <c r="M2" s="8">
        <v>0.54547986886813804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5" x14ac:dyDescent="0.2">
      <c r="A3" s="4">
        <v>1</v>
      </c>
      <c r="B3" s="4">
        <v>5.0194999999999999</v>
      </c>
      <c r="C3" s="4">
        <f t="shared" si="0"/>
        <v>4.526356576154603</v>
      </c>
      <c r="D3" s="4">
        <f t="shared" si="1"/>
        <v>0.24319043648196076</v>
      </c>
      <c r="E3" s="4"/>
      <c r="F3" s="4" t="s">
        <v>21</v>
      </c>
      <c r="G3" s="8">
        <v>9.2459913289896587</v>
      </c>
      <c r="H3" s="8">
        <v>2.8727728736906561</v>
      </c>
      <c r="I3" s="4"/>
      <c r="J3" s="4"/>
      <c r="K3" s="4"/>
      <c r="L3" s="5" t="s">
        <v>27</v>
      </c>
      <c r="M3" s="8">
        <f>SQRT(M2)</f>
        <v>0.73856608970906457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 x14ac:dyDescent="0.2">
      <c r="A4" s="4">
        <v>2</v>
      </c>
      <c r="B4" s="4">
        <v>4.2041000000000004</v>
      </c>
      <c r="C4" s="4">
        <f t="shared" si="0"/>
        <v>3.7762732109974744</v>
      </c>
      <c r="D4" s="4">
        <f t="shared" si="1"/>
        <v>0.18303576138821193</v>
      </c>
      <c r="E4" s="4"/>
      <c r="F4" s="4" t="s">
        <v>22</v>
      </c>
      <c r="G4" s="8">
        <v>1.1641752075690586</v>
      </c>
      <c r="H4" s="8">
        <v>0.32154412401124455</v>
      </c>
      <c r="I4" s="4"/>
      <c r="J4" s="4"/>
      <c r="K4" s="4"/>
      <c r="L4" s="5" t="s">
        <v>25</v>
      </c>
      <c r="M4" s="8">
        <v>0.90706102517609977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x14ac:dyDescent="0.2">
      <c r="A5" s="4">
        <v>3</v>
      </c>
      <c r="B5" s="4">
        <v>3.1271</v>
      </c>
      <c r="C5" s="4">
        <f t="shared" si="0"/>
        <v>3.270576861310535</v>
      </c>
      <c r="D5" s="4">
        <f t="shared" si="1"/>
        <v>2.058560973152251E-2</v>
      </c>
      <c r="E5" s="4"/>
      <c r="F5" s="4" t="s">
        <v>19</v>
      </c>
      <c r="G5" s="8">
        <v>8.1761009691232918</v>
      </c>
      <c r="H5" s="8">
        <v>0.42676896217062371</v>
      </c>
      <c r="I5" s="4"/>
      <c r="J5" s="4"/>
      <c r="K5" s="4"/>
      <c r="L5" s="5" t="s">
        <v>26</v>
      </c>
      <c r="M5" s="8">
        <v>0.88847323021131974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x14ac:dyDescent="0.2">
      <c r="A6" s="4">
        <v>4</v>
      </c>
      <c r="B6" s="4">
        <v>1.7782</v>
      </c>
      <c r="C6" s="4">
        <f t="shared" si="0"/>
        <v>2.7649819613223272</v>
      </c>
      <c r="D6" s="4">
        <f t="shared" si="1"/>
        <v>0.9737386391911389</v>
      </c>
      <c r="E6" s="4"/>
      <c r="F6" s="4"/>
      <c r="G6" s="23"/>
      <c r="H6" s="23"/>
      <c r="I6" s="4"/>
      <c r="J6" s="4"/>
      <c r="K6" s="4"/>
      <c r="L6" s="5" t="s">
        <v>28</v>
      </c>
      <c r="M6" s="6" t="s">
        <v>39</v>
      </c>
      <c r="N6" s="7" t="s">
        <v>29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x14ac:dyDescent="0.2">
      <c r="A7" s="4">
        <v>5</v>
      </c>
      <c r="B7" s="4">
        <v>1.7782</v>
      </c>
      <c r="C7" s="4">
        <f t="shared" si="0"/>
        <v>2.259387092696814</v>
      </c>
      <c r="D7" s="4">
        <f t="shared" si="1"/>
        <v>0.23154101817801231</v>
      </c>
      <c r="E7" s="4"/>
      <c r="F7" s="2" t="s">
        <v>30</v>
      </c>
      <c r="G7" s="4"/>
      <c r="H7" s="2"/>
      <c r="I7" s="4"/>
      <c r="J7" s="4"/>
      <c r="K7" s="4"/>
      <c r="L7" s="4"/>
      <c r="M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 x14ac:dyDescent="0.2">
      <c r="A8" s="4">
        <v>6</v>
      </c>
      <c r="B8" s="4">
        <v>0</v>
      </c>
      <c r="C8" s="4">
        <f t="shared" si="0"/>
        <v>1.7537922240809962</v>
      </c>
      <c r="D8" s="4">
        <f t="shared" si="1"/>
        <v>3.0757871652469673</v>
      </c>
      <c r="E8" s="4"/>
      <c r="F8" s="4" t="s">
        <v>35</v>
      </c>
      <c r="G8" s="4"/>
      <c r="H8" s="4"/>
      <c r="I8" s="4"/>
      <c r="J8" s="4"/>
      <c r="K8" s="4"/>
      <c r="L8" s="4"/>
      <c r="M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5" x14ac:dyDescent="0.2">
      <c r="A9" s="4">
        <v>1E-3</v>
      </c>
      <c r="B9" s="4">
        <v>8.1461000000000006</v>
      </c>
      <c r="C9" s="4">
        <f t="shared" si="0"/>
        <v>8.1720869259325273</v>
      </c>
      <c r="D9" s="4">
        <f t="shared" si="1"/>
        <v>6.753203194226296E-4</v>
      </c>
      <c r="E9" s="4"/>
      <c r="F9" s="2" t="s">
        <v>31</v>
      </c>
      <c r="G9" s="4"/>
      <c r="H9" s="4"/>
      <c r="I9" s="4"/>
      <c r="J9" s="4"/>
      <c r="K9" s="4"/>
      <c r="L9" s="4"/>
      <c r="M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5" x14ac:dyDescent="0.2">
      <c r="A10" s="4">
        <v>1.0009999999999999</v>
      </c>
      <c r="B10" s="4">
        <v>3.9731000000000001</v>
      </c>
      <c r="C10" s="4">
        <f t="shared" si="0"/>
        <v>4.5243430652502683</v>
      </c>
      <c r="D10" s="4">
        <f t="shared" si="1"/>
        <v>0.30386891698651147</v>
      </c>
      <c r="E10" s="4"/>
      <c r="F10" s="4" t="s">
        <v>35</v>
      </c>
      <c r="G10" s="4"/>
      <c r="H10" s="4"/>
      <c r="I10" s="4"/>
      <c r="J10" s="4"/>
      <c r="K10" s="4"/>
      <c r="L10" s="4"/>
      <c r="M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5" x14ac:dyDescent="0.2">
      <c r="A11" s="4">
        <v>2.0009999999999999</v>
      </c>
      <c r="B11" s="4">
        <v>3.4857</v>
      </c>
      <c r="C11" s="4">
        <f t="shared" si="0"/>
        <v>3.7757667991248649</v>
      </c>
      <c r="D11" s="4">
        <f t="shared" si="1"/>
        <v>8.4138747954544721E-2</v>
      </c>
      <c r="E11" s="4"/>
      <c r="F11" s="2" t="s">
        <v>32</v>
      </c>
      <c r="G11" s="4"/>
      <c r="H11" s="4"/>
      <c r="I11" s="4"/>
      <c r="J11" s="4"/>
      <c r="K11" s="4"/>
      <c r="L11" s="4"/>
      <c r="M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x14ac:dyDescent="0.2">
      <c r="A12" s="4">
        <v>4.0010000000000003</v>
      </c>
      <c r="B12" s="4">
        <v>3.0253000000000001</v>
      </c>
      <c r="C12" s="4">
        <f t="shared" si="0"/>
        <v>2.7644763664536329</v>
      </c>
      <c r="D12" s="4">
        <f t="shared" si="1"/>
        <v>6.8028967816329625E-2</v>
      </c>
      <c r="E12" s="4"/>
      <c r="F12" s="29" t="s">
        <v>36</v>
      </c>
      <c r="G12" s="30"/>
      <c r="H12" s="30"/>
      <c r="I12" s="30"/>
      <c r="J12" s="30"/>
      <c r="K12" s="30"/>
      <c r="L12" s="30"/>
      <c r="M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 x14ac:dyDescent="0.2">
      <c r="A13" s="4">
        <v>6.0010000000000003</v>
      </c>
      <c r="B13" s="4">
        <v>2.6021000000000001</v>
      </c>
      <c r="C13" s="4">
        <f t="shared" si="0"/>
        <v>1.7532866292123801</v>
      </c>
      <c r="D13" s="4">
        <f t="shared" si="1"/>
        <v>0.72048413842784165</v>
      </c>
      <c r="E13" s="4"/>
      <c r="F13" s="30"/>
      <c r="G13" s="30"/>
      <c r="H13" s="30"/>
      <c r="I13" s="30"/>
      <c r="J13" s="30"/>
      <c r="K13" s="30"/>
      <c r="L13" s="30"/>
      <c r="M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 spans="1:35" x14ac:dyDescent="0.2">
      <c r="A14" s="4">
        <v>1.5E-3</v>
      </c>
      <c r="B14" s="4">
        <v>8.1760999999999999</v>
      </c>
      <c r="C14" s="4">
        <f t="shared" si="0"/>
        <v>8.1700799087107576</v>
      </c>
      <c r="D14" s="4">
        <f t="shared" si="1"/>
        <v>3.6241499130811044E-5</v>
      </c>
      <c r="E14" s="4"/>
      <c r="F14" s="30"/>
      <c r="G14" s="30"/>
      <c r="H14" s="30"/>
      <c r="I14" s="30"/>
      <c r="J14" s="30"/>
      <c r="K14" s="30"/>
      <c r="L14" s="30"/>
      <c r="M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spans="1:35" x14ac:dyDescent="0.2">
      <c r="A15" s="4">
        <v>1.0014999999999998</v>
      </c>
      <c r="B15" s="4">
        <v>4.5797999999999996</v>
      </c>
      <c r="C15" s="4">
        <f t="shared" si="0"/>
        <v>4.5233389154476846</v>
      </c>
      <c r="D15" s="4">
        <f t="shared" si="1"/>
        <v>3.1878540688236659E-3</v>
      </c>
      <c r="E15" s="4"/>
      <c r="F15" s="4"/>
      <c r="G15" s="4"/>
      <c r="H15" s="4"/>
      <c r="I15" s="4"/>
      <c r="J15" s="4"/>
      <c r="K15" s="4"/>
      <c r="L15" s="4"/>
      <c r="M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</row>
    <row r="16" spans="1:35" x14ac:dyDescent="0.2">
      <c r="A16" s="4">
        <v>2.0015000000000001</v>
      </c>
      <c r="B16" s="4">
        <v>3.617</v>
      </c>
      <c r="C16" s="4">
        <f t="shared" si="0"/>
        <v>3.7755135956574062</v>
      </c>
      <c r="D16" s="4">
        <f t="shared" si="1"/>
        <v>2.5126560008239662E-2</v>
      </c>
      <c r="E16" s="4"/>
      <c r="F16" s="4"/>
      <c r="G16" s="4"/>
      <c r="H16" s="4"/>
      <c r="I16" s="4"/>
      <c r="J16" s="4"/>
      <c r="K16" s="4"/>
      <c r="L16" s="4"/>
      <c r="M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spans="1:35" x14ac:dyDescent="0.2">
      <c r="A17" s="4">
        <v>3.0015000000000001</v>
      </c>
      <c r="B17" s="4">
        <v>3.2877999999999998</v>
      </c>
      <c r="C17" s="4">
        <f t="shared" si="0"/>
        <v>3.269818468629472</v>
      </c>
      <c r="D17" s="4">
        <f t="shared" si="1"/>
        <v>3.2333547042927632E-4</v>
      </c>
      <c r="E17" s="4"/>
      <c r="F17" s="4"/>
      <c r="G17" s="4"/>
      <c r="H17" s="4"/>
      <c r="I17" s="4"/>
      <c r="J17" s="4"/>
      <c r="K17" s="4"/>
      <c r="L17" s="4"/>
      <c r="M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5" x14ac:dyDescent="0.2">
      <c r="A18" s="4">
        <v>4.0015000000000001</v>
      </c>
      <c r="B18" s="4">
        <v>3.8887</v>
      </c>
      <c r="C18" s="4">
        <f t="shared" si="0"/>
        <v>2.7642235690192862</v>
      </c>
      <c r="D18" s="4">
        <f t="shared" si="1"/>
        <v>1.2644472438311241</v>
      </c>
      <c r="E18" s="4"/>
      <c r="F18" s="4"/>
      <c r="G18" s="4"/>
      <c r="H18" s="4"/>
      <c r="I18" s="4"/>
      <c r="J18" s="4"/>
      <c r="K18" s="4"/>
      <c r="L18" s="4"/>
      <c r="M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spans="1:35" x14ac:dyDescent="0.2">
      <c r="A19" s="4">
        <v>5.0015000000000001</v>
      </c>
      <c r="B19" s="4">
        <v>2.415</v>
      </c>
      <c r="C19" s="4">
        <f t="shared" si="0"/>
        <v>2.2586287003938912</v>
      </c>
      <c r="D19" s="4">
        <f t="shared" si="1"/>
        <v>2.4451983340503459E-2</v>
      </c>
      <c r="E19" s="4"/>
      <c r="F19" s="4"/>
      <c r="G19" s="4"/>
      <c r="H19" s="4"/>
      <c r="I19" s="4"/>
      <c r="J19" s="4"/>
      <c r="K19" s="4"/>
      <c r="L19" s="4"/>
      <c r="M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 spans="1:35" x14ac:dyDescent="0.2">
      <c r="A20" s="4">
        <v>6.0015000000000001</v>
      </c>
      <c r="B20" s="4">
        <v>2.7324000000000002</v>
      </c>
      <c r="C20" s="4">
        <f t="shared" si="0"/>
        <v>1.7530338317780725</v>
      </c>
      <c r="D20" s="4">
        <f t="shared" si="1"/>
        <v>0.95915809145770115</v>
      </c>
      <c r="E20" s="4"/>
      <c r="F20" s="4"/>
      <c r="G20" s="4"/>
      <c r="H20" s="4"/>
      <c r="I20" s="4"/>
      <c r="J20" s="4"/>
      <c r="K20" s="4"/>
      <c r="L20" s="4"/>
      <c r="M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1:35" x14ac:dyDescent="0.2">
      <c r="A21" s="2" t="s">
        <v>15</v>
      </c>
      <c r="B21" s="4"/>
      <c r="C21" s="4"/>
      <c r="D21" s="4">
        <f>SUM(D2:D20)</f>
        <v>8.18219803302207</v>
      </c>
      <c r="E21" s="4"/>
      <c r="F21" s="4"/>
      <c r="G21" s="4"/>
      <c r="H21" s="4"/>
      <c r="I21" s="4"/>
      <c r="J21" s="4"/>
      <c r="K21" s="4"/>
      <c r="L21" s="4"/>
      <c r="M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pans="1:35" x14ac:dyDescent="0.2">
      <c r="A22" s="8"/>
      <c r="B22" s="8"/>
      <c r="C22" s="8"/>
      <c r="D22" s="4"/>
      <c r="E22" s="4"/>
      <c r="F22" s="4"/>
      <c r="G22" s="4"/>
      <c r="H22" s="4"/>
      <c r="I22" s="4"/>
      <c r="J22" s="4"/>
      <c r="K22" s="4"/>
      <c r="L22" s="4"/>
      <c r="M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1:35" x14ac:dyDescent="0.2">
      <c r="A23" s="8"/>
      <c r="B23" s="8"/>
      <c r="C23" s="8"/>
      <c r="D23" s="4"/>
      <c r="E23" s="4"/>
      <c r="F23" s="4"/>
      <c r="G23" s="4"/>
      <c r="H23" s="4"/>
      <c r="I23" s="4"/>
      <c r="J23" s="4"/>
      <c r="K23" s="4"/>
      <c r="L23" s="4"/>
      <c r="M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 spans="1:35" x14ac:dyDescent="0.2">
      <c r="A24" s="8">
        <v>0</v>
      </c>
      <c r="B24" s="8"/>
      <c r="C24" s="8">
        <f>$G$5+LOG10($G$2*EXP(-$G$3*A24)+(1-$G$2)*EXP(-$G$4*A24))</f>
        <v>8.1761009691232918</v>
      </c>
      <c r="D24" s="4"/>
      <c r="E24" s="4"/>
      <c r="F24" s="4"/>
      <c r="G24" s="4"/>
      <c r="H24" s="4"/>
      <c r="I24" s="4"/>
      <c r="J24" s="4"/>
      <c r="K24" s="4"/>
      <c r="L24" s="4"/>
      <c r="M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pans="1:35" x14ac:dyDescent="0.2">
      <c r="A25" s="8">
        <v>6.0014999999999999E-2</v>
      </c>
      <c r="B25" s="8"/>
      <c r="C25" s="8">
        <f t="shared" ref="C25:C88" si="2">$G$5+LOG10($G$2*EXP(-$G$3*A25)+(1-$G$2)*EXP(-$G$4*A25))</f>
        <v>7.9352225025160497</v>
      </c>
      <c r="D25" s="4"/>
      <c r="E25" s="4"/>
      <c r="F25" s="4"/>
      <c r="G25" s="4"/>
      <c r="H25" s="4"/>
      <c r="I25" s="4"/>
      <c r="J25" s="4"/>
      <c r="K25" s="4"/>
      <c r="L25" s="4"/>
      <c r="M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</row>
    <row r="26" spans="1:35" x14ac:dyDescent="0.2">
      <c r="A26" s="8">
        <v>0.12003</v>
      </c>
      <c r="B26" s="8"/>
      <c r="C26" s="8">
        <f t="shared" si="2"/>
        <v>7.6944131063565147</v>
      </c>
      <c r="D26" s="4"/>
      <c r="E26" s="4"/>
      <c r="F26" s="4"/>
      <c r="G26" s="4"/>
      <c r="H26" s="4"/>
      <c r="I26" s="4"/>
      <c r="J26" s="4"/>
      <c r="K26" s="4"/>
      <c r="L26" s="4"/>
      <c r="M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</row>
    <row r="27" spans="1:35" x14ac:dyDescent="0.2">
      <c r="A27" s="8">
        <v>0.18004500000000001</v>
      </c>
      <c r="B27" s="8"/>
      <c r="C27" s="8">
        <f t="shared" si="2"/>
        <v>7.4537157976665878</v>
      </c>
      <c r="D27" s="4"/>
      <c r="E27" s="4"/>
      <c r="F27" s="4"/>
      <c r="G27" s="4"/>
      <c r="H27" s="4"/>
      <c r="I27" s="4"/>
      <c r="J27" s="4"/>
      <c r="K27" s="4"/>
      <c r="L27" s="4"/>
      <c r="M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</row>
    <row r="28" spans="1:35" x14ac:dyDescent="0.2">
      <c r="A28" s="8">
        <v>0.24925</v>
      </c>
      <c r="B28" s="8"/>
      <c r="C28" s="8">
        <f t="shared" si="2"/>
        <v>7.1763929640430639</v>
      </c>
      <c r="D28" s="4"/>
      <c r="E28" s="4"/>
      <c r="F28" s="4"/>
      <c r="G28" s="4"/>
      <c r="H28" s="4"/>
      <c r="I28" s="4"/>
      <c r="J28" s="4"/>
      <c r="K28" s="4"/>
      <c r="L28" s="4"/>
      <c r="M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 spans="1:35" x14ac:dyDescent="0.2">
      <c r="A29" s="8">
        <v>0.30007499999999998</v>
      </c>
      <c r="B29" s="8"/>
      <c r="C29" s="8">
        <f t="shared" si="2"/>
        <v>6.9729793680421439</v>
      </c>
      <c r="D29" s="4"/>
      <c r="E29" s="4"/>
      <c r="F29" s="4"/>
      <c r="G29" s="4"/>
      <c r="H29" s="4"/>
      <c r="I29" s="4"/>
      <c r="J29" s="4"/>
      <c r="K29" s="4"/>
      <c r="L29" s="4"/>
      <c r="M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spans="1:35" x14ac:dyDescent="0.2">
      <c r="A30" s="8">
        <v>0.36008999999999997</v>
      </c>
      <c r="B30" s="8"/>
      <c r="C30" s="8">
        <f t="shared" si="2"/>
        <v>6.7332351506581336</v>
      </c>
      <c r="D30" s="4"/>
      <c r="E30" s="4"/>
      <c r="F30" s="4"/>
      <c r="G30" s="4"/>
      <c r="H30" s="4"/>
      <c r="I30" s="4"/>
      <c r="J30" s="4"/>
      <c r="K30" s="4"/>
      <c r="L30" s="4"/>
      <c r="M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</row>
    <row r="31" spans="1:35" x14ac:dyDescent="0.2">
      <c r="A31" s="8">
        <v>0.42010499999999995</v>
      </c>
      <c r="B31" s="8"/>
      <c r="C31" s="8">
        <f t="shared" si="2"/>
        <v>6.4942605140626899</v>
      </c>
      <c r="D31" s="4"/>
      <c r="E31" s="4"/>
      <c r="F31" s="4"/>
      <c r="G31" s="4"/>
      <c r="H31" s="4"/>
      <c r="I31" s="4"/>
      <c r="J31" s="4"/>
      <c r="K31" s="4"/>
      <c r="L31" s="4"/>
      <c r="M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spans="1:35" x14ac:dyDescent="0.2">
      <c r="A32" s="8">
        <v>0.48011999999999994</v>
      </c>
      <c r="B32" s="8"/>
      <c r="C32" s="8">
        <f t="shared" si="2"/>
        <v>6.2565236385436629</v>
      </c>
      <c r="D32" s="4"/>
      <c r="E32" s="4"/>
      <c r="F32" s="4"/>
      <c r="G32" s="4"/>
      <c r="H32" s="4"/>
      <c r="I32" s="4"/>
      <c r="J32" s="4"/>
      <c r="K32" s="4"/>
      <c r="L32" s="4"/>
      <c r="M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spans="1:35" x14ac:dyDescent="0.2">
      <c r="A33" s="8">
        <v>0.54013499999999992</v>
      </c>
      <c r="B33" s="8"/>
      <c r="C33" s="8">
        <f t="shared" si="2"/>
        <v>6.0207655877254069</v>
      </c>
      <c r="D33" s="4"/>
      <c r="E33" s="4"/>
      <c r="F33" s="4"/>
      <c r="G33" s="4"/>
      <c r="H33" s="4"/>
      <c r="I33" s="4"/>
      <c r="J33" s="4"/>
      <c r="K33" s="4"/>
      <c r="L33" s="4"/>
      <c r="M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spans="1:35" x14ac:dyDescent="0.2">
      <c r="A34" s="8">
        <v>0.60014999999999996</v>
      </c>
      <c r="B34" s="8"/>
      <c r="C34" s="8">
        <f t="shared" si="2"/>
        <v>5.7881409170823606</v>
      </c>
      <c r="D34" s="4"/>
      <c r="E34" s="4"/>
      <c r="F34" s="4"/>
      <c r="G34" s="4"/>
      <c r="H34" s="4"/>
      <c r="I34" s="4"/>
      <c r="J34" s="4"/>
      <c r="K34" s="4"/>
      <c r="L34" s="4"/>
      <c r="M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</row>
    <row r="35" spans="1:35" x14ac:dyDescent="0.2">
      <c r="A35" s="8">
        <v>0.660165</v>
      </c>
      <c r="B35" s="8"/>
      <c r="C35" s="8">
        <f t="shared" si="2"/>
        <v>5.5604033521287652</v>
      </c>
      <c r="D35" s="4"/>
      <c r="E35" s="4"/>
      <c r="F35" s="4"/>
      <c r="G35" s="4"/>
      <c r="H35" s="4"/>
      <c r="I35" s="4"/>
      <c r="J35" s="4"/>
      <c r="K35" s="4"/>
      <c r="L35" s="4"/>
      <c r="M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  <row r="36" spans="1:35" x14ac:dyDescent="0.2">
      <c r="A36" s="8">
        <v>0.72018000000000004</v>
      </c>
      <c r="B36" s="8"/>
      <c r="C36" s="8">
        <f t="shared" si="2"/>
        <v>5.3401115978982565</v>
      </c>
      <c r="D36" s="4"/>
      <c r="E36" s="4"/>
      <c r="F36" s="4"/>
      <c r="G36" s="4"/>
      <c r="H36" s="4"/>
      <c r="I36" s="4"/>
      <c r="J36" s="4"/>
      <c r="K36" s="4"/>
      <c r="L36" s="4"/>
      <c r="M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</row>
    <row r="37" spans="1:35" x14ac:dyDescent="0.2">
      <c r="A37" s="8">
        <v>0.78019500000000008</v>
      </c>
      <c r="B37" s="8"/>
      <c r="C37" s="8">
        <f t="shared" si="2"/>
        <v>5.1307696099513045</v>
      </c>
      <c r="D37" s="4"/>
      <c r="E37" s="4"/>
      <c r="F37" s="4"/>
      <c r="G37" s="4"/>
      <c r="H37" s="4"/>
      <c r="I37" s="4"/>
      <c r="J37" s="4"/>
      <c r="K37" s="4"/>
      <c r="L37" s="4"/>
      <c r="M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 spans="1:35" x14ac:dyDescent="0.2">
      <c r="A38" s="8">
        <v>0.84021000000000012</v>
      </c>
      <c r="B38" s="8"/>
      <c r="C38" s="8">
        <f t="shared" si="2"/>
        <v>4.9367234282269612</v>
      </c>
      <c r="D38" s="4"/>
      <c r="E38" s="4"/>
      <c r="F38" s="4"/>
      <c r="G38" s="4"/>
      <c r="H38" s="4"/>
      <c r="I38" s="4"/>
      <c r="J38" s="4"/>
      <c r="K38" s="4"/>
      <c r="L38" s="4"/>
      <c r="M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 spans="1:35" x14ac:dyDescent="0.2">
      <c r="A39" s="8">
        <v>0.90022500000000016</v>
      </c>
      <c r="B39" s="8"/>
      <c r="C39" s="8">
        <f t="shared" si="2"/>
        <v>4.7625844821959529</v>
      </c>
      <c r="D39" s="4"/>
      <c r="E39" s="4"/>
      <c r="F39" s="4"/>
      <c r="G39" s="4"/>
      <c r="H39" s="4"/>
      <c r="I39" s="4"/>
      <c r="J39" s="4"/>
      <c r="K39" s="4"/>
      <c r="L39" s="4"/>
      <c r="M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</row>
    <row r="40" spans="1:35" x14ac:dyDescent="0.2">
      <c r="A40" s="8">
        <v>0.9602400000000002</v>
      </c>
      <c r="B40" s="8"/>
      <c r="C40" s="8">
        <f t="shared" si="2"/>
        <v>4.612108163714197</v>
      </c>
      <c r="D40" s="4"/>
      <c r="E40" s="4"/>
      <c r="F40" s="4"/>
      <c r="G40" s="4"/>
      <c r="H40" s="4"/>
      <c r="I40" s="4"/>
      <c r="J40" s="4"/>
      <c r="K40" s="4"/>
      <c r="L40" s="4"/>
      <c r="M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</row>
    <row r="41" spans="1:35" x14ac:dyDescent="0.2">
      <c r="A41" s="8">
        <v>1.0202550000000001</v>
      </c>
      <c r="B41" s="8"/>
      <c r="C41" s="8">
        <f t="shared" si="2"/>
        <v>4.4869169217685076</v>
      </c>
      <c r="D41" s="4"/>
      <c r="E41" s="4"/>
      <c r="F41" s="4"/>
      <c r="G41" s="4"/>
      <c r="H41" s="4"/>
      <c r="I41" s="4"/>
      <c r="J41" s="4"/>
      <c r="K41" s="4"/>
      <c r="L41" s="4"/>
      <c r="M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</row>
    <row r="42" spans="1:35" x14ac:dyDescent="0.2">
      <c r="A42" s="8">
        <v>1.0802700000000001</v>
      </c>
      <c r="B42" s="8"/>
      <c r="C42" s="8">
        <f t="shared" si="2"/>
        <v>4.3858524350851464</v>
      </c>
      <c r="D42" s="4"/>
      <c r="E42" s="4"/>
      <c r="F42" s="4"/>
      <c r="G42" s="4"/>
      <c r="H42" s="4"/>
      <c r="I42" s="4"/>
      <c r="J42" s="4"/>
      <c r="K42" s="4"/>
      <c r="L42" s="4"/>
      <c r="M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1:35" x14ac:dyDescent="0.2">
      <c r="A43" s="8">
        <v>1.140285</v>
      </c>
      <c r="B43" s="8"/>
      <c r="C43" s="8">
        <f t="shared" si="2"/>
        <v>4.305443923655309</v>
      </c>
      <c r="D43" s="4"/>
      <c r="E43" s="4"/>
      <c r="F43" s="4"/>
      <c r="G43" s="4"/>
      <c r="H43" s="4"/>
      <c r="I43" s="4"/>
      <c r="J43" s="4"/>
      <c r="K43" s="4"/>
      <c r="L43" s="4"/>
      <c r="M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</row>
    <row r="44" spans="1:35" x14ac:dyDescent="0.2">
      <c r="A44" s="8">
        <v>1.2002999999999999</v>
      </c>
      <c r="B44" s="8"/>
      <c r="C44" s="8">
        <f t="shared" si="2"/>
        <v>4.2411353545681418</v>
      </c>
      <c r="D44" s="4"/>
      <c r="E44" s="4"/>
      <c r="F44" s="4"/>
      <c r="G44" s="4"/>
      <c r="H44" s="4"/>
      <c r="I44" s="4"/>
      <c r="J44" s="4"/>
      <c r="K44" s="4"/>
      <c r="L44" s="4"/>
      <c r="M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</row>
    <row r="45" spans="1:35" x14ac:dyDescent="0.2">
      <c r="A45" s="8">
        <v>1.2603149999999999</v>
      </c>
      <c r="B45" s="8"/>
      <c r="C45" s="8">
        <f t="shared" si="2"/>
        <v>4.188477311229784</v>
      </c>
      <c r="D45" s="4"/>
      <c r="E45" s="4"/>
      <c r="F45" s="4"/>
      <c r="G45" s="4"/>
      <c r="H45" s="4"/>
      <c r="I45" s="4"/>
      <c r="J45" s="4"/>
      <c r="K45" s="4"/>
      <c r="L45" s="4"/>
      <c r="M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</row>
    <row r="46" spans="1:35" x14ac:dyDescent="0.2">
      <c r="A46" s="8">
        <v>1.3203299999999998</v>
      </c>
      <c r="B46" s="8"/>
      <c r="C46" s="8">
        <f t="shared" si="2"/>
        <v>4.1438023346176829</v>
      </c>
      <c r="D46" s="4"/>
      <c r="E46" s="4"/>
      <c r="F46" s="4"/>
      <c r="G46" s="4"/>
      <c r="H46" s="4"/>
      <c r="I46" s="4"/>
      <c r="J46" s="4"/>
      <c r="K46" s="4"/>
      <c r="L46" s="4"/>
      <c r="M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</row>
    <row r="47" spans="1:35" x14ac:dyDescent="0.2">
      <c r="A47" s="8">
        <v>1.3803449999999997</v>
      </c>
      <c r="B47" s="8"/>
      <c r="C47" s="8">
        <f t="shared" si="2"/>
        <v>4.1043941819065974</v>
      </c>
      <c r="D47" s="4"/>
      <c r="E47" s="4"/>
      <c r="F47" s="4"/>
      <c r="G47" s="4"/>
      <c r="H47" s="4"/>
      <c r="I47" s="4"/>
      <c r="J47" s="4"/>
      <c r="K47" s="4"/>
      <c r="L47" s="4"/>
      <c r="M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</row>
    <row r="48" spans="1:35" x14ac:dyDescent="0.2">
      <c r="A48" s="8">
        <v>1.4403599999999996</v>
      </c>
      <c r="B48" s="8"/>
      <c r="C48" s="8">
        <f t="shared" si="2"/>
        <v>4.0683742637609237</v>
      </c>
      <c r="D48" s="4"/>
      <c r="E48" s="4"/>
      <c r="F48" s="4"/>
      <c r="G48" s="4"/>
      <c r="H48" s="4"/>
      <c r="I48" s="4"/>
      <c r="J48" s="4"/>
      <c r="K48" s="4"/>
      <c r="L48" s="4"/>
      <c r="M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x14ac:dyDescent="0.2">
      <c r="A49" s="8">
        <v>1.5003749999999996</v>
      </c>
      <c r="B49" s="8"/>
      <c r="C49" s="8">
        <f t="shared" si="2"/>
        <v>4.0344987337683769</v>
      </c>
      <c r="D49" s="4"/>
      <c r="E49" s="4"/>
      <c r="F49" s="4"/>
      <c r="G49" s="4"/>
      <c r="H49" s="4"/>
      <c r="I49" s="4"/>
      <c r="J49" s="4"/>
      <c r="K49" s="4"/>
      <c r="L49" s="4"/>
      <c r="M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x14ac:dyDescent="0.2">
      <c r="A50" s="8">
        <v>1.5603899999999995</v>
      </c>
      <c r="B50" s="8"/>
      <c r="C50" s="8">
        <f t="shared" si="2"/>
        <v>4.0019663486525685</v>
      </c>
      <c r="D50" s="4"/>
      <c r="E50" s="4"/>
      <c r="F50" s="4"/>
      <c r="G50" s="4"/>
      <c r="H50" s="4"/>
      <c r="I50" s="4"/>
      <c r="J50" s="4"/>
      <c r="K50" s="4"/>
      <c r="L50" s="4"/>
      <c r="M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x14ac:dyDescent="0.2">
      <c r="A51" s="8">
        <v>1.6204049999999994</v>
      </c>
      <c r="B51" s="8"/>
      <c r="C51" s="8">
        <f t="shared" si="2"/>
        <v>3.9702697761353285</v>
      </c>
      <c r="D51" s="4"/>
      <c r="E51" s="4"/>
      <c r="F51" s="4"/>
      <c r="G51" s="4"/>
      <c r="H51" s="4"/>
      <c r="I51" s="4"/>
      <c r="J51" s="4"/>
      <c r="K51" s="4"/>
      <c r="L51" s="4"/>
      <c r="M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x14ac:dyDescent="0.2">
      <c r="A52" s="8">
        <v>1.6804199999999994</v>
      </c>
      <c r="B52" s="8"/>
      <c r="C52" s="8">
        <f t="shared" si="2"/>
        <v>3.9390912021362983</v>
      </c>
      <c r="D52" s="4"/>
      <c r="E52" s="4"/>
      <c r="F52" s="4"/>
      <c r="G52" s="4"/>
      <c r="H52" s="4"/>
      <c r="I52" s="4"/>
      <c r="J52" s="4"/>
      <c r="K52" s="4"/>
      <c r="L52" s="4"/>
      <c r="M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x14ac:dyDescent="0.2">
      <c r="A53" s="8">
        <v>1.7404349999999993</v>
      </c>
      <c r="B53" s="8"/>
      <c r="C53" s="8">
        <f t="shared" si="2"/>
        <v>3.9082328508115296</v>
      </c>
      <c r="D53" s="4"/>
      <c r="E53" s="4"/>
      <c r="F53" s="4"/>
      <c r="G53" s="4"/>
      <c r="H53" s="4"/>
      <c r="I53" s="4"/>
      <c r="J53" s="4"/>
      <c r="K53" s="4"/>
      <c r="L53" s="4"/>
      <c r="M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  <row r="54" spans="1:35" x14ac:dyDescent="0.2">
      <c r="A54" s="8">
        <v>1.8004499999999992</v>
      </c>
      <c r="B54" s="8"/>
      <c r="C54" s="8">
        <f t="shared" si="2"/>
        <v>3.8775721498359248</v>
      </c>
      <c r="D54" s="4"/>
      <c r="E54" s="4"/>
      <c r="F54" s="4"/>
      <c r="G54" s="4"/>
      <c r="H54" s="4"/>
      <c r="I54" s="4"/>
      <c r="J54" s="4"/>
      <c r="K54" s="4"/>
      <c r="L54" s="4"/>
      <c r="M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spans="1:35" x14ac:dyDescent="0.2">
      <c r="A55" s="8">
        <v>1.8604649999999991</v>
      </c>
      <c r="B55" s="8"/>
      <c r="C55" s="8">
        <f t="shared" si="2"/>
        <v>3.8470333265988934</v>
      </c>
      <c r="D55" s="4"/>
      <c r="E55" s="4"/>
      <c r="F55" s="4"/>
      <c r="G55" s="4"/>
      <c r="H55" s="4"/>
      <c r="I55" s="4"/>
      <c r="J55" s="4"/>
      <c r="K55" s="4"/>
      <c r="L55" s="4"/>
      <c r="M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</row>
    <row r="56" spans="1:35" x14ac:dyDescent="0.2">
      <c r="A56" s="8">
        <v>1.9204799999999991</v>
      </c>
      <c r="B56" s="8"/>
      <c r="C56" s="8">
        <f t="shared" si="2"/>
        <v>3.8165696125261688</v>
      </c>
      <c r="D56" s="4"/>
      <c r="E56" s="4"/>
      <c r="F56" s="4"/>
      <c r="G56" s="4"/>
      <c r="H56" s="4"/>
      <c r="I56" s="4"/>
      <c r="J56" s="4"/>
      <c r="K56" s="4"/>
      <c r="L56" s="4"/>
      <c r="M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35" x14ac:dyDescent="0.2">
      <c r="A57" s="8">
        <v>1.980494999999999</v>
      </c>
      <c r="B57" s="8"/>
      <c r="C57" s="8">
        <f t="shared" si="2"/>
        <v>3.786152168750605</v>
      </c>
      <c r="D57" s="4"/>
      <c r="E57" s="4"/>
      <c r="F57" s="4"/>
      <c r="G57" s="4"/>
      <c r="H57" s="4"/>
      <c r="I57" s="4"/>
      <c r="J57" s="4"/>
      <c r="K57" s="4"/>
      <c r="L57" s="4"/>
      <c r="M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35" x14ac:dyDescent="0.2">
      <c r="A58" s="8">
        <v>2.0405099999999989</v>
      </c>
      <c r="B58" s="8"/>
      <c r="C58" s="8">
        <f t="shared" si="2"/>
        <v>3.7557632229219733</v>
      </c>
      <c r="D58" s="4"/>
      <c r="E58" s="4"/>
      <c r="F58" s="4"/>
      <c r="G58" s="4"/>
      <c r="H58" s="4"/>
      <c r="I58" s="4"/>
      <c r="J58" s="4"/>
      <c r="K58" s="4"/>
      <c r="L58" s="4"/>
      <c r="M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35" x14ac:dyDescent="0.2">
      <c r="A59" s="8">
        <v>2.1005249999999989</v>
      </c>
      <c r="B59" s="8"/>
      <c r="C59" s="8">
        <f t="shared" si="2"/>
        <v>3.7253918265813262</v>
      </c>
      <c r="D59" s="4"/>
      <c r="E59" s="4"/>
      <c r="F59" s="4"/>
      <c r="G59" s="4"/>
      <c r="H59" s="4"/>
      <c r="I59" s="4"/>
      <c r="J59" s="4"/>
      <c r="K59" s="4"/>
      <c r="L59" s="4"/>
      <c r="M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35" x14ac:dyDescent="0.2">
      <c r="A60" s="8">
        <v>2.1605399999999988</v>
      </c>
      <c r="B60" s="8"/>
      <c r="C60" s="8">
        <f t="shared" si="2"/>
        <v>3.6950312365681821</v>
      </c>
      <c r="D60" s="4"/>
      <c r="E60" s="4"/>
      <c r="F60" s="4"/>
      <c r="G60" s="4"/>
      <c r="H60" s="4"/>
      <c r="I60" s="4"/>
      <c r="J60" s="4"/>
      <c r="K60" s="4"/>
      <c r="L60" s="4"/>
      <c r="M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35" x14ac:dyDescent="0.2">
      <c r="A61" s="8">
        <v>2.2205549999999987</v>
      </c>
      <c r="B61" s="8"/>
      <c r="C61" s="8">
        <f t="shared" si="2"/>
        <v>3.6646773003420128</v>
      </c>
      <c r="D61" s="4"/>
      <c r="E61" s="4"/>
      <c r="F61" s="4"/>
      <c r="G61" s="4"/>
      <c r="H61" s="4"/>
      <c r="I61" s="4"/>
      <c r="J61" s="4"/>
      <c r="K61" s="4"/>
      <c r="L61" s="4"/>
      <c r="M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35" x14ac:dyDescent="0.2">
      <c r="A62" s="8">
        <v>2.2805699999999987</v>
      </c>
      <c r="B62" s="8"/>
      <c r="C62" s="8">
        <f t="shared" si="2"/>
        <v>3.6343274609233109</v>
      </c>
      <c r="D62" s="4"/>
      <c r="E62" s="4"/>
      <c r="F62" s="4"/>
      <c r="G62" s="4"/>
      <c r="H62" s="4"/>
      <c r="I62" s="4"/>
      <c r="J62" s="4"/>
      <c r="K62" s="4"/>
      <c r="L62" s="4"/>
      <c r="M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35" x14ac:dyDescent="0.2">
      <c r="A63" s="8">
        <v>2.3405849999999986</v>
      </c>
      <c r="B63" s="8"/>
      <c r="C63" s="8">
        <f t="shared" si="2"/>
        <v>3.6039801439021319</v>
      </c>
      <c r="D63" s="4"/>
      <c r="E63" s="4"/>
      <c r="F63" s="4"/>
      <c r="G63" s="4"/>
      <c r="H63" s="4"/>
      <c r="I63" s="4"/>
      <c r="J63" s="4"/>
      <c r="K63" s="4"/>
      <c r="L63" s="4"/>
      <c r="M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  <row r="64" spans="1:35" x14ac:dyDescent="0.2">
      <c r="A64" s="8">
        <v>2.4005999999999985</v>
      </c>
      <c r="B64" s="8"/>
      <c r="C64" s="8">
        <f t="shared" si="2"/>
        <v>3.5736343798977783</v>
      </c>
      <c r="D64" s="4"/>
      <c r="E64" s="4"/>
      <c r="F64" s="4"/>
      <c r="G64" s="4"/>
      <c r="H64" s="4"/>
      <c r="I64" s="4"/>
      <c r="J64" s="4"/>
      <c r="K64" s="4"/>
      <c r="L64" s="4"/>
      <c r="M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</row>
    <row r="65" spans="1:35" x14ac:dyDescent="0.2">
      <c r="A65" s="8">
        <v>2.4606149999999984</v>
      </c>
      <c r="B65" s="8"/>
      <c r="C65" s="8">
        <f t="shared" si="2"/>
        <v>3.5432895720642721</v>
      </c>
      <c r="D65" s="4"/>
      <c r="E65" s="4"/>
      <c r="F65" s="4"/>
      <c r="G65" s="4"/>
      <c r="H65" s="4"/>
      <c r="I65" s="4"/>
      <c r="J65" s="4"/>
      <c r="K65" s="4"/>
      <c r="L65" s="4"/>
      <c r="M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</row>
    <row r="66" spans="1:35" x14ac:dyDescent="0.2">
      <c r="A66" s="8">
        <v>2.5206299999999984</v>
      </c>
      <c r="B66" s="8"/>
      <c r="C66" s="8">
        <f t="shared" si="2"/>
        <v>3.5129453529291021</v>
      </c>
      <c r="D66" s="4"/>
      <c r="E66" s="4"/>
      <c r="F66" s="4"/>
      <c r="G66" s="4"/>
      <c r="H66" s="4"/>
      <c r="I66" s="4"/>
      <c r="J66" s="4"/>
      <c r="K66" s="4"/>
      <c r="L66" s="4"/>
      <c r="M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</row>
    <row r="67" spans="1:35" x14ac:dyDescent="0.2">
      <c r="A67" s="8">
        <v>2.5806449999999983</v>
      </c>
      <c r="B67" s="8"/>
      <c r="C67" s="8">
        <f t="shared" si="2"/>
        <v>3.4826014962445724</v>
      </c>
      <c r="D67" s="4"/>
      <c r="E67" s="4"/>
      <c r="F67" s="4"/>
      <c r="G67" s="4"/>
      <c r="H67" s="4"/>
      <c r="I67" s="4"/>
      <c r="J67" s="4"/>
      <c r="K67" s="4"/>
      <c r="L67" s="4"/>
      <c r="M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</row>
    <row r="68" spans="1:35" x14ac:dyDescent="0.2">
      <c r="A68" s="8">
        <v>2.6406599999999982</v>
      </c>
      <c r="B68" s="8"/>
      <c r="C68" s="8">
        <f t="shared" si="2"/>
        <v>3.452257862713779</v>
      </c>
      <c r="D68" s="4"/>
      <c r="E68" s="4"/>
      <c r="F68" s="4"/>
      <c r="G68" s="4"/>
      <c r="H68" s="4"/>
      <c r="I68" s="4"/>
      <c r="J68" s="4"/>
      <c r="K68" s="4"/>
      <c r="L68" s="4"/>
      <c r="M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</row>
    <row r="69" spans="1:35" x14ac:dyDescent="0.2">
      <c r="A69" s="8">
        <v>2.7006749999999982</v>
      </c>
      <c r="B69" s="8"/>
      <c r="C69" s="8">
        <f t="shared" si="2"/>
        <v>3.4219143665742084</v>
      </c>
      <c r="D69" s="4"/>
      <c r="E69" s="4"/>
      <c r="F69" s="4"/>
      <c r="G69" s="4"/>
      <c r="H69" s="4"/>
      <c r="I69" s="4"/>
      <c r="J69" s="4"/>
      <c r="K69" s="4"/>
      <c r="L69" s="4"/>
      <c r="M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</row>
    <row r="70" spans="1:35" x14ac:dyDescent="0.2">
      <c r="A70" s="8">
        <v>2.7606899999999981</v>
      </c>
      <c r="B70" s="8"/>
      <c r="C70" s="8">
        <f t="shared" si="2"/>
        <v>3.391570955023564</v>
      </c>
      <c r="D70" s="4"/>
      <c r="E70" s="4"/>
      <c r="F70" s="4"/>
      <c r="G70" s="4"/>
      <c r="H70" s="4"/>
      <c r="I70" s="4"/>
      <c r="J70" s="4"/>
      <c r="K70" s="4"/>
      <c r="L70" s="4"/>
      <c r="M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</row>
    <row r="71" spans="1:35" x14ac:dyDescent="0.2">
      <c r="A71" s="8">
        <v>2.820704999999998</v>
      </c>
      <c r="B71" s="8"/>
      <c r="C71" s="8">
        <f t="shared" si="2"/>
        <v>3.3612275955525464</v>
      </c>
      <c r="D71" s="4"/>
      <c r="E71" s="4"/>
      <c r="F71" s="4"/>
      <c r="G71" s="4"/>
      <c r="H71" s="4"/>
      <c r="I71" s="4"/>
      <c r="J71" s="4"/>
      <c r="K71" s="4"/>
      <c r="L71" s="4"/>
      <c r="M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</row>
    <row r="72" spans="1:35" x14ac:dyDescent="0.2">
      <c r="A72" s="8">
        <v>2.8807199999999979</v>
      </c>
      <c r="B72" s="8"/>
      <c r="C72" s="8">
        <f t="shared" si="2"/>
        <v>3.330884268145855</v>
      </c>
      <c r="D72" s="4"/>
      <c r="E72" s="4"/>
      <c r="F72" s="4"/>
      <c r="G72" s="4"/>
      <c r="H72" s="4"/>
      <c r="I72" s="4"/>
      <c r="J72" s="4"/>
      <c r="K72" s="4"/>
      <c r="L72" s="4"/>
      <c r="M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</row>
    <row r="73" spans="1:35" x14ac:dyDescent="0.2">
      <c r="A73" s="8">
        <v>2.9407349999999979</v>
      </c>
      <c r="B73" s="8"/>
      <c r="C73" s="8">
        <f t="shared" si="2"/>
        <v>3.300540960480487</v>
      </c>
      <c r="D73" s="4"/>
      <c r="E73" s="4"/>
      <c r="F73" s="4"/>
      <c r="G73" s="4"/>
      <c r="H73" s="4"/>
      <c r="I73" s="4"/>
      <c r="J73" s="4"/>
      <c r="K73" s="4"/>
      <c r="L73" s="4"/>
      <c r="M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</row>
    <row r="74" spans="1:35" x14ac:dyDescent="0.2">
      <c r="A74" s="8">
        <v>3.0007499999999978</v>
      </c>
      <c r="B74" s="8"/>
      <c r="C74" s="8">
        <f t="shared" si="2"/>
        <v>3.270197664969432</v>
      </c>
      <c r="D74" s="4"/>
      <c r="E74" s="4"/>
      <c r="F74" s="4"/>
      <c r="G74" s="4"/>
      <c r="H74" s="4"/>
      <c r="I74" s="4"/>
      <c r="J74" s="4"/>
      <c r="K74" s="4"/>
      <c r="L74" s="4"/>
      <c r="M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</row>
    <row r="75" spans="1:35" x14ac:dyDescent="0.2">
      <c r="A75" s="8">
        <v>3.0607649999999977</v>
      </c>
      <c r="B75" s="8"/>
      <c r="C75" s="8">
        <f t="shared" si="2"/>
        <v>3.239854376941528</v>
      </c>
      <c r="D75" s="4"/>
      <c r="E75" s="4"/>
      <c r="F75" s="4"/>
      <c r="G75" s="4"/>
      <c r="H75" s="4"/>
      <c r="I75" s="4"/>
      <c r="J75" s="4"/>
      <c r="K75" s="4"/>
      <c r="L75" s="4"/>
      <c r="M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</row>
    <row r="76" spans="1:35" x14ac:dyDescent="0.2">
      <c r="A76" s="8">
        <v>3.1207799999999977</v>
      </c>
      <c r="B76" s="8"/>
      <c r="C76" s="8">
        <f t="shared" si="2"/>
        <v>3.20951109352084</v>
      </c>
      <c r="D76" s="4"/>
      <c r="E76" s="4"/>
      <c r="F76" s="4"/>
      <c r="G76" s="4"/>
      <c r="H76" s="4"/>
      <c r="I76" s="4"/>
      <c r="J76" s="4"/>
      <c r="K76" s="4"/>
      <c r="L76" s="4"/>
      <c r="M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</row>
    <row r="77" spans="1:35" x14ac:dyDescent="0.2">
      <c r="A77" s="8">
        <v>3.1807949999999976</v>
      </c>
      <c r="B77" s="8"/>
      <c r="C77" s="8">
        <f t="shared" si="2"/>
        <v>3.1791678129367167</v>
      </c>
      <c r="D77" s="4"/>
      <c r="E77" s="4"/>
      <c r="F77" s="4"/>
      <c r="G77" s="4"/>
      <c r="H77" s="4"/>
      <c r="I77" s="4"/>
      <c r="J77" s="4"/>
      <c r="K77" s="4"/>
      <c r="L77" s="4"/>
      <c r="M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</row>
    <row r="78" spans="1:35" x14ac:dyDescent="0.2">
      <c r="A78" s="8">
        <v>3.2408099999999975</v>
      </c>
      <c r="B78" s="8"/>
      <c r="C78" s="8">
        <f t="shared" si="2"/>
        <v>3.1488245340990053</v>
      </c>
      <c r="D78" s="4"/>
      <c r="E78" s="4"/>
      <c r="F78" s="4"/>
      <c r="G78" s="4"/>
      <c r="H78" s="4"/>
      <c r="I78" s="4"/>
      <c r="J78" s="4"/>
      <c r="K78" s="4"/>
      <c r="L78" s="4"/>
      <c r="M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</row>
    <row r="79" spans="1:35" x14ac:dyDescent="0.2">
      <c r="A79" s="8">
        <v>3.3008249999999975</v>
      </c>
      <c r="B79" s="8"/>
      <c r="C79" s="8">
        <f t="shared" si="2"/>
        <v>3.1184812563365227</v>
      </c>
      <c r="D79" s="4"/>
      <c r="E79" s="4"/>
      <c r="F79" s="4"/>
      <c r="G79" s="4"/>
      <c r="H79" s="4"/>
      <c r="I79" s="4"/>
      <c r="J79" s="4"/>
      <c r="K79" s="4"/>
      <c r="L79" s="4"/>
      <c r="M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</row>
    <row r="80" spans="1:35" x14ac:dyDescent="0.2">
      <c r="A80" s="8">
        <v>3.3608399999999974</v>
      </c>
      <c r="B80" s="8"/>
      <c r="C80" s="8">
        <f t="shared" si="2"/>
        <v>3.0881379792360359</v>
      </c>
      <c r="D80" s="4"/>
      <c r="E80" s="4"/>
      <c r="F80" s="4"/>
      <c r="G80" s="4"/>
      <c r="H80" s="4"/>
      <c r="I80" s="4"/>
      <c r="J80" s="4"/>
      <c r="K80" s="4"/>
      <c r="L80" s="4"/>
      <c r="M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</row>
    <row r="81" spans="1:35" x14ac:dyDescent="0.2">
      <c r="A81" s="8">
        <v>3.4208549999999973</v>
      </c>
      <c r="B81" s="8"/>
      <c r="C81" s="8">
        <f t="shared" si="2"/>
        <v>3.0577947025431245</v>
      </c>
      <c r="D81" s="4"/>
      <c r="E81" s="4"/>
      <c r="F81" s="4"/>
      <c r="G81" s="4"/>
      <c r="H81" s="4"/>
      <c r="I81" s="4"/>
      <c r="J81" s="4"/>
      <c r="K81" s="4"/>
      <c r="L81" s="4"/>
      <c r="M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</row>
    <row r="82" spans="1:35" x14ac:dyDescent="0.2">
      <c r="A82" s="8">
        <v>3.4808699999999972</v>
      </c>
      <c r="B82" s="8"/>
      <c r="C82" s="8">
        <f t="shared" si="2"/>
        <v>3.02745142610115</v>
      </c>
      <c r="D82" s="4"/>
      <c r="E82" s="4"/>
      <c r="F82" s="4"/>
      <c r="G82" s="4"/>
      <c r="H82" s="4"/>
      <c r="I82" s="4"/>
      <c r="J82" s="4"/>
      <c r="K82" s="4"/>
      <c r="L82" s="4"/>
      <c r="M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</row>
    <row r="83" spans="1:35" x14ac:dyDescent="0.2">
      <c r="A83" s="8">
        <v>3.5408849999999972</v>
      </c>
      <c r="B83" s="8"/>
      <c r="C83" s="8">
        <f t="shared" si="2"/>
        <v>2.9971081498136707</v>
      </c>
      <c r="D83" s="4"/>
      <c r="E83" s="4"/>
      <c r="F83" s="4"/>
      <c r="G83" s="4"/>
      <c r="H83" s="4"/>
      <c r="I83" s="4"/>
      <c r="J83" s="4"/>
      <c r="K83" s="4"/>
      <c r="L83" s="4"/>
      <c r="M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</row>
    <row r="84" spans="1:35" x14ac:dyDescent="0.2">
      <c r="A84" s="8">
        <v>3.6008999999999971</v>
      </c>
      <c r="B84" s="8"/>
      <c r="C84" s="8">
        <f t="shared" si="2"/>
        <v>2.9667648736213126</v>
      </c>
      <c r="D84" s="4"/>
      <c r="E84" s="4"/>
      <c r="F84" s="4"/>
      <c r="G84" s="4"/>
      <c r="H84" s="4"/>
      <c r="I84" s="4"/>
      <c r="J84" s="4"/>
      <c r="K84" s="4"/>
      <c r="L84" s="4"/>
      <c r="M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</row>
    <row r="85" spans="1:35" x14ac:dyDescent="0.2">
      <c r="A85" s="8">
        <v>3.660914999999997</v>
      </c>
      <c r="B85" s="8"/>
      <c r="C85" s="8">
        <f t="shared" si="2"/>
        <v>2.9364215974875165</v>
      </c>
      <c r="D85" s="4"/>
      <c r="E85" s="4"/>
      <c r="F85" s="4"/>
      <c r="G85" s="4"/>
      <c r="H85" s="4"/>
      <c r="I85" s="4"/>
      <c r="J85" s="4"/>
      <c r="K85" s="4"/>
      <c r="L85" s="4"/>
      <c r="M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</row>
    <row r="86" spans="1:35" x14ac:dyDescent="0.2">
      <c r="A86" s="8">
        <v>3.720929999999997</v>
      </c>
      <c r="B86" s="8"/>
      <c r="C86" s="8">
        <f t="shared" si="2"/>
        <v>2.906078321389777</v>
      </c>
      <c r="D86" s="4"/>
      <c r="E86" s="4"/>
      <c r="F86" s="4"/>
      <c r="G86" s="4"/>
      <c r="H86" s="4"/>
      <c r="I86" s="4"/>
      <c r="J86" s="4"/>
      <c r="K86" s="4"/>
      <c r="L86" s="4"/>
      <c r="M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</row>
    <row r="87" spans="1:35" x14ac:dyDescent="0.2">
      <c r="A87" s="8">
        <v>3.7809449999999969</v>
      </c>
      <c r="B87" s="8"/>
      <c r="C87" s="8">
        <f t="shared" si="2"/>
        <v>2.8757350453142365</v>
      </c>
      <c r="D87" s="4"/>
      <c r="E87" s="4"/>
      <c r="F87" s="4"/>
      <c r="G87" s="4"/>
      <c r="H87" s="4"/>
      <c r="I87" s="4"/>
      <c r="J87" s="4"/>
      <c r="K87" s="4"/>
      <c r="L87" s="4"/>
      <c r="M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</row>
    <row r="88" spans="1:35" x14ac:dyDescent="0.2">
      <c r="A88" s="8">
        <v>3.8409599999999968</v>
      </c>
      <c r="B88" s="8"/>
      <c r="C88" s="8">
        <f t="shared" si="2"/>
        <v>2.8453917692523634</v>
      </c>
      <c r="D88" s="4"/>
      <c r="E88" s="4"/>
      <c r="F88" s="4"/>
      <c r="G88" s="4"/>
      <c r="H88" s="4"/>
      <c r="I88" s="4"/>
      <c r="J88" s="4"/>
      <c r="K88" s="4"/>
      <c r="L88" s="4"/>
      <c r="M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</row>
    <row r="89" spans="1:35" x14ac:dyDescent="0.2">
      <c r="A89" s="8">
        <v>3.9009749999999968</v>
      </c>
      <c r="B89" s="8"/>
      <c r="C89" s="8">
        <f t="shared" ref="C89:C124" si="3">$G$5+LOG10($G$2*EXP(-$G$3*A89)+(1-$G$2)*EXP(-$G$4*A89))</f>
        <v>2.8150484931989048</v>
      </c>
      <c r="D89" s="4"/>
      <c r="E89" s="4"/>
      <c r="F89" s="4"/>
      <c r="G89" s="4"/>
      <c r="H89" s="4"/>
      <c r="I89" s="4"/>
      <c r="J89" s="4"/>
      <c r="K89" s="4"/>
      <c r="L89" s="4"/>
      <c r="M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</row>
    <row r="90" spans="1:35" x14ac:dyDescent="0.2">
      <c r="A90" s="8">
        <v>3.9609899999999967</v>
      </c>
      <c r="B90" s="8"/>
      <c r="C90" s="8">
        <f t="shared" si="3"/>
        <v>2.784705217150627</v>
      </c>
      <c r="D90" s="4"/>
      <c r="E90" s="4"/>
      <c r="F90" s="4"/>
      <c r="G90" s="4"/>
      <c r="H90" s="4"/>
      <c r="I90" s="4"/>
      <c r="J90" s="4"/>
      <c r="K90" s="4"/>
      <c r="L90" s="4"/>
      <c r="M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</row>
    <row r="91" spans="1:35" x14ac:dyDescent="0.2">
      <c r="A91" s="8">
        <v>4.0210049999999971</v>
      </c>
      <c r="B91" s="8"/>
      <c r="C91" s="8">
        <f t="shared" si="3"/>
        <v>2.7543619411055387</v>
      </c>
      <c r="D91" s="4"/>
      <c r="E91" s="4"/>
      <c r="F91" s="4"/>
      <c r="G91" s="4"/>
      <c r="H91" s="4"/>
      <c r="I91" s="4"/>
      <c r="J91" s="4"/>
      <c r="K91" s="4"/>
      <c r="L91" s="4"/>
      <c r="M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</row>
    <row r="92" spans="1:35" x14ac:dyDescent="0.2">
      <c r="A92" s="8">
        <v>4.081019999999997</v>
      </c>
      <c r="B92" s="8"/>
      <c r="C92" s="8">
        <f t="shared" si="3"/>
        <v>2.724018665062415</v>
      </c>
      <c r="D92" s="4"/>
      <c r="E92" s="4"/>
      <c r="F92" s="4"/>
      <c r="G92" s="4"/>
      <c r="H92" s="4"/>
      <c r="I92" s="4"/>
      <c r="J92" s="4"/>
      <c r="K92" s="4"/>
      <c r="L92" s="4"/>
      <c r="M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</row>
    <row r="93" spans="1:35" x14ac:dyDescent="0.2">
      <c r="A93" s="8">
        <v>4.1410349999999969</v>
      </c>
      <c r="B93" s="8"/>
      <c r="C93" s="8">
        <f t="shared" si="3"/>
        <v>2.6936753890204992</v>
      </c>
      <c r="D93" s="4"/>
      <c r="E93" s="4"/>
      <c r="F93" s="4"/>
      <c r="G93" s="4"/>
      <c r="H93" s="4"/>
      <c r="I93" s="4"/>
      <c r="J93" s="4"/>
      <c r="K93" s="4"/>
      <c r="L93" s="4"/>
      <c r="M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</row>
    <row r="94" spans="1:35" x14ac:dyDescent="0.2">
      <c r="A94" s="8">
        <v>4.2010499999999968</v>
      </c>
      <c r="B94" s="8"/>
      <c r="C94" s="8">
        <f t="shared" si="3"/>
        <v>2.6633321129793286</v>
      </c>
      <c r="D94" s="4"/>
      <c r="E94" s="4"/>
      <c r="F94" s="4"/>
      <c r="G94" s="4"/>
      <c r="H94" s="4"/>
      <c r="I94" s="4"/>
      <c r="J94" s="4"/>
      <c r="K94" s="4"/>
      <c r="L94" s="4"/>
      <c r="M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</row>
    <row r="95" spans="1:35" x14ac:dyDescent="0.2">
      <c r="A95" s="8">
        <v>4.2610649999999968</v>
      </c>
      <c r="B95" s="8"/>
      <c r="C95" s="8">
        <f t="shared" si="3"/>
        <v>2.6329888369386163</v>
      </c>
      <c r="D95" s="4"/>
      <c r="E95" s="4"/>
      <c r="F95" s="4"/>
      <c r="G95" s="4"/>
      <c r="H95" s="4"/>
      <c r="I95" s="4"/>
      <c r="J95" s="4"/>
      <c r="K95" s="4"/>
      <c r="L95" s="4"/>
      <c r="M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</row>
    <row r="96" spans="1:35" x14ac:dyDescent="0.2">
      <c r="A96" s="8">
        <v>4.3210799999999967</v>
      </c>
      <c r="B96" s="8"/>
      <c r="C96" s="8">
        <f t="shared" si="3"/>
        <v>2.6026455608981864</v>
      </c>
      <c r="D96" s="4"/>
      <c r="E96" s="4"/>
      <c r="F96" s="4"/>
      <c r="G96" s="4"/>
      <c r="H96" s="4"/>
      <c r="I96" s="4"/>
      <c r="J96" s="4"/>
      <c r="K96" s="4"/>
      <c r="L96" s="4"/>
      <c r="M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</row>
    <row r="97" spans="1:35" x14ac:dyDescent="0.2">
      <c r="A97" s="8">
        <v>4.3810949999999966</v>
      </c>
      <c r="B97" s="8"/>
      <c r="C97" s="8">
        <f t="shared" si="3"/>
        <v>2.5723022848579298</v>
      </c>
      <c r="D97" s="4"/>
      <c r="E97" s="4"/>
      <c r="F97" s="4"/>
      <c r="G97" s="4"/>
      <c r="H97" s="4"/>
      <c r="I97" s="4"/>
      <c r="J97" s="4"/>
      <c r="K97" s="4"/>
      <c r="L97" s="4"/>
      <c r="M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</row>
    <row r="98" spans="1:35" x14ac:dyDescent="0.2">
      <c r="A98" s="8">
        <v>4.4411099999999966</v>
      </c>
      <c r="B98" s="8"/>
      <c r="C98" s="8">
        <f t="shared" si="3"/>
        <v>2.5419590088177806</v>
      </c>
      <c r="D98" s="4"/>
      <c r="E98" s="4"/>
      <c r="F98" s="4"/>
      <c r="G98" s="4"/>
      <c r="H98" s="4"/>
      <c r="I98" s="4"/>
      <c r="J98" s="4"/>
      <c r="K98" s="4"/>
      <c r="L98" s="4"/>
      <c r="M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</row>
    <row r="99" spans="1:35" x14ac:dyDescent="0.2">
      <c r="A99" s="8">
        <v>4.5011249999999965</v>
      </c>
      <c r="B99" s="8"/>
      <c r="C99" s="8">
        <f t="shared" si="3"/>
        <v>2.5116157327776971</v>
      </c>
      <c r="D99" s="4"/>
      <c r="E99" s="4"/>
      <c r="F99" s="4"/>
      <c r="G99" s="4"/>
      <c r="H99" s="4"/>
      <c r="I99" s="4"/>
      <c r="J99" s="4"/>
      <c r="K99" s="4"/>
      <c r="L99" s="4"/>
      <c r="M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</row>
    <row r="100" spans="1:35" x14ac:dyDescent="0.2">
      <c r="A100" s="8">
        <v>4.5611399999999964</v>
      </c>
      <c r="B100" s="8"/>
      <c r="C100" s="8">
        <f t="shared" si="3"/>
        <v>2.4812724567376536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</row>
    <row r="101" spans="1:35" x14ac:dyDescent="0.2">
      <c r="A101" s="8">
        <v>4.6211549999999963</v>
      </c>
      <c r="B101" s="8"/>
      <c r="C101" s="8">
        <f t="shared" si="3"/>
        <v>2.4509291806976359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</row>
    <row r="102" spans="1:35" x14ac:dyDescent="0.2">
      <c r="A102" s="8">
        <v>4.6811699999999963</v>
      </c>
      <c r="B102" s="8"/>
      <c r="C102" s="8">
        <f t="shared" si="3"/>
        <v>2.4205859046576332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</row>
    <row r="103" spans="1:35" x14ac:dyDescent="0.2">
      <c r="A103" s="8">
        <v>4.7411849999999962</v>
      </c>
      <c r="B103" s="8"/>
      <c r="C103" s="8">
        <f t="shared" si="3"/>
        <v>2.3902426286176395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</row>
    <row r="104" spans="1:35" x14ac:dyDescent="0.2">
      <c r="A104" s="8">
        <v>4.8011999999999961</v>
      </c>
      <c r="B104" s="8"/>
      <c r="C104" s="8">
        <f t="shared" si="3"/>
        <v>2.3598993525776528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</row>
    <row r="105" spans="1:35" x14ac:dyDescent="0.2">
      <c r="A105" s="8">
        <v>4.8612149999999961</v>
      </c>
      <c r="B105" s="8"/>
      <c r="C105" s="8">
        <f t="shared" si="3"/>
        <v>2.3295560765376688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</row>
    <row r="106" spans="1:35" x14ac:dyDescent="0.2">
      <c r="A106" s="8">
        <v>4.921229999999996</v>
      </c>
      <c r="B106" s="8"/>
      <c r="C106" s="8">
        <f t="shared" si="3"/>
        <v>2.2992128004976866</v>
      </c>
      <c r="D106" s="4"/>
      <c r="E106" s="4"/>
      <c r="F106" s="4"/>
      <c r="G106" s="4"/>
      <c r="H106" s="4"/>
      <c r="I106" s="4"/>
      <c r="J106" s="4"/>
      <c r="K106" s="4"/>
      <c r="L106" s="4"/>
      <c r="M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</row>
    <row r="107" spans="1:35" x14ac:dyDescent="0.2">
      <c r="A107" s="8">
        <v>4.9812449999999959</v>
      </c>
      <c r="B107" s="8"/>
      <c r="C107" s="8">
        <f t="shared" si="3"/>
        <v>2.2688695244577062</v>
      </c>
      <c r="D107" s="4"/>
      <c r="E107" s="4"/>
      <c r="F107" s="4"/>
      <c r="G107" s="4"/>
      <c r="H107" s="4"/>
      <c r="I107" s="4"/>
      <c r="J107" s="4"/>
      <c r="K107" s="4"/>
      <c r="L107" s="4"/>
      <c r="M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</row>
    <row r="108" spans="1:35" x14ac:dyDescent="0.2">
      <c r="A108" s="8">
        <v>5.0412599999999959</v>
      </c>
      <c r="B108" s="8"/>
      <c r="C108" s="8">
        <f t="shared" si="3"/>
        <v>2.2385262484177266</v>
      </c>
      <c r="D108" s="4"/>
      <c r="E108" s="4"/>
      <c r="F108" s="4"/>
      <c r="G108" s="4"/>
      <c r="H108" s="4"/>
      <c r="I108" s="4"/>
      <c r="J108" s="4"/>
      <c r="K108" s="4"/>
      <c r="L108" s="4"/>
      <c r="M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</row>
    <row r="109" spans="1:35" x14ac:dyDescent="0.2">
      <c r="A109" s="8">
        <v>5.1012749999999958</v>
      </c>
      <c r="B109" s="8"/>
      <c r="C109" s="8">
        <f t="shared" si="3"/>
        <v>2.208182972377748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</row>
    <row r="110" spans="1:35" x14ac:dyDescent="0.2">
      <c r="A110" s="8">
        <v>5.1612899999999957</v>
      </c>
      <c r="B110" s="8"/>
      <c r="C110" s="8">
        <f t="shared" si="3"/>
        <v>2.1778396963377702</v>
      </c>
      <c r="D110" s="4"/>
      <c r="E110" s="4"/>
      <c r="F110" s="4"/>
      <c r="G110" s="4"/>
      <c r="H110" s="4"/>
      <c r="I110" s="4"/>
      <c r="J110" s="4"/>
      <c r="K110" s="4"/>
      <c r="L110" s="4"/>
      <c r="M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</row>
    <row r="111" spans="1:35" x14ac:dyDescent="0.2">
      <c r="A111" s="8">
        <v>5.2213049999999956</v>
      </c>
      <c r="B111" s="8"/>
      <c r="C111" s="8">
        <f t="shared" si="3"/>
        <v>2.1474964202977915</v>
      </c>
      <c r="D111" s="4"/>
      <c r="E111" s="4"/>
      <c r="F111" s="4"/>
      <c r="G111" s="4"/>
      <c r="H111" s="4"/>
      <c r="I111" s="4"/>
      <c r="J111" s="4"/>
      <c r="K111" s="4"/>
      <c r="L111" s="4"/>
      <c r="M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</row>
    <row r="112" spans="1:35" x14ac:dyDescent="0.2">
      <c r="A112" s="8">
        <v>5.2813199999999956</v>
      </c>
      <c r="B112" s="8"/>
      <c r="C112" s="8">
        <f t="shared" si="3"/>
        <v>2.1171531442578129</v>
      </c>
      <c r="D112" s="4"/>
      <c r="E112" s="4"/>
      <c r="F112" s="4"/>
      <c r="G112" s="4"/>
      <c r="H112" s="4"/>
      <c r="I112" s="4"/>
      <c r="J112" s="4"/>
      <c r="K112" s="4"/>
      <c r="L112" s="4"/>
      <c r="M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</row>
    <row r="113" spans="1:35" x14ac:dyDescent="0.2">
      <c r="A113" s="8">
        <v>5.3413349999999955</v>
      </c>
      <c r="B113" s="8"/>
      <c r="C113" s="8">
        <f t="shared" si="3"/>
        <v>2.0868098682178351</v>
      </c>
      <c r="D113" s="4"/>
      <c r="E113" s="4"/>
      <c r="F113" s="4"/>
      <c r="G113" s="4"/>
      <c r="H113" s="4"/>
      <c r="I113" s="4"/>
      <c r="J113" s="4"/>
      <c r="K113" s="4"/>
      <c r="L113" s="4"/>
      <c r="M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</row>
    <row r="114" spans="1:35" x14ac:dyDescent="0.2">
      <c r="A114" s="8">
        <v>5.4013499999999954</v>
      </c>
      <c r="B114" s="8"/>
      <c r="C114" s="8">
        <f t="shared" si="3"/>
        <v>2.0564665921778564</v>
      </c>
      <c r="D114" s="4"/>
      <c r="E114" s="4"/>
      <c r="F114" s="4"/>
      <c r="G114" s="4"/>
      <c r="H114" s="4"/>
      <c r="I114" s="4"/>
      <c r="J114" s="4"/>
      <c r="K114" s="4"/>
      <c r="L114" s="4"/>
      <c r="M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</row>
    <row r="115" spans="1:35" x14ac:dyDescent="0.2">
      <c r="A115" s="8">
        <v>5.4613649999999954</v>
      </c>
      <c r="B115" s="8"/>
      <c r="C115" s="8">
        <f t="shared" si="3"/>
        <v>2.0261233161378787</v>
      </c>
      <c r="D115" s="4"/>
      <c r="E115" s="4"/>
      <c r="F115" s="4"/>
      <c r="G115" s="4"/>
      <c r="H115" s="4"/>
      <c r="I115" s="4"/>
      <c r="J115" s="4"/>
      <c r="K115" s="4"/>
      <c r="L115" s="4"/>
      <c r="M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</row>
    <row r="116" spans="1:35" x14ac:dyDescent="0.2">
      <c r="A116" s="8">
        <v>5.5213799999999953</v>
      </c>
      <c r="B116" s="8"/>
      <c r="C116" s="8">
        <f t="shared" si="3"/>
        <v>1.9957800400979</v>
      </c>
      <c r="D116" s="4"/>
      <c r="E116" s="4"/>
      <c r="F116" s="4"/>
      <c r="G116" s="4"/>
      <c r="H116" s="4"/>
      <c r="I116" s="4"/>
      <c r="J116" s="4"/>
      <c r="K116" s="4"/>
      <c r="L116" s="4"/>
      <c r="M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</row>
    <row r="117" spans="1:35" x14ac:dyDescent="0.2">
      <c r="A117" s="8">
        <v>5.5813949999999952</v>
      </c>
      <c r="B117" s="8"/>
      <c r="C117" s="8">
        <f t="shared" si="3"/>
        <v>1.9654367640579222</v>
      </c>
      <c r="D117" s="4"/>
      <c r="E117" s="4"/>
      <c r="F117" s="4"/>
      <c r="G117" s="4"/>
      <c r="H117" s="4"/>
      <c r="I117" s="4"/>
      <c r="J117" s="4"/>
      <c r="K117" s="4"/>
      <c r="L117" s="4"/>
      <c r="M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</row>
    <row r="118" spans="1:35" x14ac:dyDescent="0.2">
      <c r="A118" s="8">
        <v>5.6414099999999952</v>
      </c>
      <c r="B118" s="8"/>
      <c r="C118" s="8">
        <f t="shared" si="3"/>
        <v>1.9350934880179445</v>
      </c>
      <c r="D118" s="4"/>
      <c r="E118" s="4"/>
      <c r="F118" s="4"/>
      <c r="G118" s="4"/>
      <c r="H118" s="4"/>
      <c r="I118" s="4"/>
      <c r="J118" s="4"/>
      <c r="K118" s="4"/>
      <c r="L118" s="4"/>
      <c r="M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</row>
    <row r="119" spans="1:35" x14ac:dyDescent="0.2">
      <c r="A119" s="8">
        <v>5.7014249999999951</v>
      </c>
      <c r="B119" s="8"/>
      <c r="C119" s="8">
        <f t="shared" si="3"/>
        <v>1.9047502119779658</v>
      </c>
      <c r="D119" s="4"/>
      <c r="E119" s="4"/>
      <c r="F119" s="4"/>
      <c r="G119" s="4"/>
      <c r="H119" s="4"/>
      <c r="I119" s="4"/>
      <c r="J119" s="4"/>
      <c r="K119" s="4"/>
      <c r="L119" s="4"/>
      <c r="M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</row>
    <row r="120" spans="1:35" x14ac:dyDescent="0.2">
      <c r="A120" s="8">
        <v>5.761439999999995</v>
      </c>
      <c r="B120" s="8"/>
      <c r="C120" s="8">
        <f t="shared" si="3"/>
        <v>1.874406935937988</v>
      </c>
      <c r="D120" s="4"/>
      <c r="E120" s="4"/>
      <c r="F120" s="4"/>
      <c r="G120" s="4"/>
      <c r="H120" s="4"/>
      <c r="I120" s="4"/>
      <c r="J120" s="4"/>
      <c r="K120" s="4"/>
      <c r="L120" s="4"/>
      <c r="M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</row>
    <row r="121" spans="1:35" x14ac:dyDescent="0.2">
      <c r="A121" s="8">
        <v>5.8214549999999949</v>
      </c>
      <c r="B121" s="8"/>
      <c r="C121" s="8">
        <f t="shared" si="3"/>
        <v>1.8440636598980102</v>
      </c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</row>
    <row r="122" spans="1:35" x14ac:dyDescent="0.2">
      <c r="A122" s="8">
        <v>5.8814699999999949</v>
      </c>
      <c r="B122" s="8"/>
      <c r="C122" s="8">
        <f t="shared" si="3"/>
        <v>1.8137203838580316</v>
      </c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</row>
    <row r="123" spans="1:35" x14ac:dyDescent="0.2">
      <c r="A123" s="4">
        <v>5.9414849999999948</v>
      </c>
      <c r="B123" s="4"/>
      <c r="C123" s="4">
        <f t="shared" si="3"/>
        <v>1.7833771078180538</v>
      </c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</row>
    <row r="124" spans="1:35" x14ac:dyDescent="0.2">
      <c r="A124" s="4">
        <v>6.0014999999999947</v>
      </c>
      <c r="B124" s="4"/>
      <c r="C124" s="4">
        <f t="shared" si="3"/>
        <v>1.7530338317780751</v>
      </c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</row>
  </sheetData>
  <mergeCells count="1">
    <mergeCell ref="F12:L1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zoomScale="80" zoomScaleNormal="80" workbookViewId="0"/>
  </sheetViews>
  <sheetFormatPr defaultRowHeight="12.75" x14ac:dyDescent="0.2"/>
  <cols>
    <col min="1" max="2" width="9.140625" style="7"/>
    <col min="3" max="3" width="12.28515625" style="7" bestFit="1" customWidth="1"/>
    <col min="4" max="16384" width="9.140625" style="7"/>
  </cols>
  <sheetData>
    <row r="1" spans="1:9" x14ac:dyDescent="0.2">
      <c r="A1" s="7" t="s">
        <v>10</v>
      </c>
      <c r="B1" s="7" t="s">
        <v>0</v>
      </c>
      <c r="C1" s="7" t="s">
        <v>1</v>
      </c>
      <c r="D1" s="7" t="s">
        <v>2</v>
      </c>
      <c r="E1" s="7" t="s">
        <v>9</v>
      </c>
    </row>
    <row r="2" spans="1:9" x14ac:dyDescent="0.2">
      <c r="A2" s="7">
        <v>12662</v>
      </c>
      <c r="B2" s="7" t="s">
        <v>3</v>
      </c>
      <c r="C2" s="7" t="s">
        <v>11</v>
      </c>
      <c r="D2" s="4">
        <v>0</v>
      </c>
      <c r="E2" s="8">
        <v>8.1959</v>
      </c>
      <c r="I2" s="8"/>
    </row>
    <row r="3" spans="1:9" x14ac:dyDescent="0.2">
      <c r="A3" s="7">
        <v>12662</v>
      </c>
      <c r="B3" s="7" t="s">
        <v>3</v>
      </c>
      <c r="C3" s="7" t="s">
        <v>11</v>
      </c>
      <c r="D3" s="4">
        <v>1</v>
      </c>
      <c r="E3" s="8">
        <v>5.0194999999999999</v>
      </c>
      <c r="I3" s="8"/>
    </row>
    <row r="4" spans="1:9" x14ac:dyDescent="0.2">
      <c r="A4" s="7">
        <v>12662</v>
      </c>
      <c r="B4" s="7" t="s">
        <v>3</v>
      </c>
      <c r="C4" s="7" t="s">
        <v>11</v>
      </c>
      <c r="D4" s="4">
        <v>2</v>
      </c>
      <c r="E4" s="8">
        <v>4.2041000000000004</v>
      </c>
      <c r="I4" s="8"/>
    </row>
    <row r="5" spans="1:9" x14ac:dyDescent="0.2">
      <c r="A5" s="7">
        <v>12662</v>
      </c>
      <c r="B5" s="7" t="s">
        <v>3</v>
      </c>
      <c r="C5" s="7" t="s">
        <v>11</v>
      </c>
      <c r="D5" s="4">
        <v>3</v>
      </c>
      <c r="E5" s="8">
        <v>3.1271</v>
      </c>
      <c r="I5" s="8"/>
    </row>
    <row r="6" spans="1:9" x14ac:dyDescent="0.2">
      <c r="A6" s="7">
        <v>12662</v>
      </c>
      <c r="B6" s="7" t="s">
        <v>3</v>
      </c>
      <c r="C6" s="7" t="s">
        <v>11</v>
      </c>
      <c r="D6" s="4">
        <v>4</v>
      </c>
      <c r="E6" s="8">
        <v>1.7782</v>
      </c>
    </row>
    <row r="7" spans="1:9" x14ac:dyDescent="0.2">
      <c r="A7" s="7">
        <v>12662</v>
      </c>
      <c r="B7" s="7" t="s">
        <v>3</v>
      </c>
      <c r="C7" s="7" t="s">
        <v>11</v>
      </c>
      <c r="D7" s="4">
        <v>5</v>
      </c>
      <c r="E7" s="8">
        <v>1.7782</v>
      </c>
    </row>
    <row r="8" spans="1:9" x14ac:dyDescent="0.2">
      <c r="A8" s="7">
        <v>12662</v>
      </c>
      <c r="B8" s="7" t="s">
        <v>4</v>
      </c>
      <c r="C8" s="7" t="s">
        <v>11</v>
      </c>
      <c r="D8" s="4">
        <v>0</v>
      </c>
      <c r="E8" s="8">
        <v>8.1461000000000006</v>
      </c>
    </row>
    <row r="9" spans="1:9" x14ac:dyDescent="0.2">
      <c r="A9" s="7">
        <v>12662</v>
      </c>
      <c r="B9" s="7" t="s">
        <v>4</v>
      </c>
      <c r="C9" s="7" t="s">
        <v>11</v>
      </c>
      <c r="D9" s="4">
        <v>1</v>
      </c>
      <c r="E9" s="8">
        <v>3.9731000000000001</v>
      </c>
    </row>
    <row r="10" spans="1:9" x14ac:dyDescent="0.2">
      <c r="A10" s="7">
        <v>12662</v>
      </c>
      <c r="B10" s="7" t="s">
        <v>4</v>
      </c>
      <c r="C10" s="7" t="s">
        <v>11</v>
      </c>
      <c r="D10" s="4">
        <v>2</v>
      </c>
      <c r="E10" s="8">
        <v>3.4857</v>
      </c>
    </row>
    <row r="11" spans="1:9" x14ac:dyDescent="0.2">
      <c r="A11" s="7">
        <v>12662</v>
      </c>
      <c r="B11" s="7" t="s">
        <v>4</v>
      </c>
      <c r="C11" s="7" t="s">
        <v>11</v>
      </c>
      <c r="D11" s="4">
        <v>4</v>
      </c>
      <c r="E11" s="8">
        <v>3.0253000000000001</v>
      </c>
    </row>
    <row r="12" spans="1:9" x14ac:dyDescent="0.2">
      <c r="A12" s="7">
        <v>12662</v>
      </c>
      <c r="B12" s="7" t="s">
        <v>4</v>
      </c>
      <c r="C12" s="7" t="s">
        <v>11</v>
      </c>
      <c r="D12" s="4">
        <v>6</v>
      </c>
      <c r="E12" s="8">
        <v>2.6021000000000001</v>
      </c>
    </row>
    <row r="13" spans="1:9" x14ac:dyDescent="0.2">
      <c r="A13" s="7">
        <v>12662</v>
      </c>
      <c r="B13" s="7" t="s">
        <v>5</v>
      </c>
      <c r="C13" s="7" t="s">
        <v>11</v>
      </c>
      <c r="D13" s="4">
        <v>0</v>
      </c>
      <c r="E13" s="8">
        <v>8.1760999999999999</v>
      </c>
    </row>
    <row r="14" spans="1:9" x14ac:dyDescent="0.2">
      <c r="A14" s="7">
        <v>12662</v>
      </c>
      <c r="B14" s="7" t="s">
        <v>5</v>
      </c>
      <c r="C14" s="7" t="s">
        <v>11</v>
      </c>
      <c r="D14" s="4">
        <v>1</v>
      </c>
      <c r="E14" s="8">
        <v>4.5797999999999996</v>
      </c>
    </row>
    <row r="15" spans="1:9" x14ac:dyDescent="0.2">
      <c r="A15" s="7">
        <v>12662</v>
      </c>
      <c r="B15" s="7" t="s">
        <v>5</v>
      </c>
      <c r="C15" s="7" t="s">
        <v>11</v>
      </c>
      <c r="D15" s="4">
        <v>2</v>
      </c>
      <c r="E15" s="8">
        <v>3.617</v>
      </c>
    </row>
    <row r="16" spans="1:9" x14ac:dyDescent="0.2">
      <c r="A16" s="7">
        <v>12662</v>
      </c>
      <c r="B16" s="7" t="s">
        <v>5</v>
      </c>
      <c r="C16" s="7" t="s">
        <v>11</v>
      </c>
      <c r="D16" s="4">
        <v>3</v>
      </c>
      <c r="E16" s="8">
        <v>3.2877999999999998</v>
      </c>
    </row>
    <row r="17" spans="1:5" x14ac:dyDescent="0.2">
      <c r="A17" s="7">
        <v>12662</v>
      </c>
      <c r="B17" s="7" t="s">
        <v>5</v>
      </c>
      <c r="C17" s="7" t="s">
        <v>11</v>
      </c>
      <c r="D17" s="4">
        <v>4</v>
      </c>
      <c r="E17" s="8">
        <v>3.8887</v>
      </c>
    </row>
    <row r="18" spans="1:5" x14ac:dyDescent="0.2">
      <c r="A18" s="7">
        <v>12662</v>
      </c>
      <c r="B18" s="7" t="s">
        <v>5</v>
      </c>
      <c r="C18" s="7" t="s">
        <v>11</v>
      </c>
      <c r="D18" s="4">
        <v>5</v>
      </c>
      <c r="E18" s="8">
        <v>2.415</v>
      </c>
    </row>
    <row r="19" spans="1:5" x14ac:dyDescent="0.2">
      <c r="A19" s="7">
        <v>12662</v>
      </c>
      <c r="B19" s="7" t="s">
        <v>5</v>
      </c>
      <c r="C19" s="7" t="s">
        <v>11</v>
      </c>
      <c r="D19" s="4">
        <v>6</v>
      </c>
      <c r="E19" s="8">
        <v>2.7324000000000002</v>
      </c>
    </row>
    <row r="22" spans="1:5" x14ac:dyDescent="0.2">
      <c r="A22" s="8"/>
      <c r="C22" s="8"/>
    </row>
    <row r="23" spans="1:5" x14ac:dyDescent="0.2">
      <c r="A23" s="8"/>
      <c r="C23" s="8"/>
    </row>
    <row r="24" spans="1:5" x14ac:dyDescent="0.2">
      <c r="A24" s="8"/>
      <c r="C24" s="8"/>
    </row>
    <row r="25" spans="1:5" x14ac:dyDescent="0.2">
      <c r="A25" s="8"/>
      <c r="C25" s="8"/>
    </row>
    <row r="26" spans="1:5" x14ac:dyDescent="0.2">
      <c r="A26" s="8"/>
      <c r="C26" s="8"/>
    </row>
    <row r="27" spans="1:5" x14ac:dyDescent="0.2">
      <c r="A27" s="8"/>
      <c r="C27" s="8"/>
    </row>
    <row r="28" spans="1:5" x14ac:dyDescent="0.2">
      <c r="A28" s="8"/>
      <c r="C28" s="8"/>
    </row>
    <row r="29" spans="1:5" x14ac:dyDescent="0.2">
      <c r="A29" s="8"/>
      <c r="C29" s="8"/>
    </row>
    <row r="30" spans="1:5" x14ac:dyDescent="0.2">
      <c r="A30" s="8"/>
      <c r="C30" s="8"/>
    </row>
    <row r="31" spans="1:5" x14ac:dyDescent="0.2">
      <c r="A31" s="8"/>
      <c r="C31" s="8"/>
    </row>
    <row r="32" spans="1:5" x14ac:dyDescent="0.2">
      <c r="A32" s="8"/>
      <c r="C32" s="8"/>
    </row>
    <row r="33" spans="1:3" x14ac:dyDescent="0.2">
      <c r="A33" s="8"/>
      <c r="C33" s="8"/>
    </row>
    <row r="34" spans="1:3" x14ac:dyDescent="0.2">
      <c r="A34" s="8"/>
      <c r="C34" s="8"/>
    </row>
    <row r="35" spans="1:3" x14ac:dyDescent="0.2">
      <c r="A35" s="8"/>
      <c r="C35" s="8"/>
    </row>
    <row r="36" spans="1:3" x14ac:dyDescent="0.2">
      <c r="A36" s="8"/>
      <c r="C36" s="8"/>
    </row>
    <row r="37" spans="1:3" x14ac:dyDescent="0.2">
      <c r="A37" s="8"/>
      <c r="C37" s="8"/>
    </row>
    <row r="38" spans="1:3" x14ac:dyDescent="0.2">
      <c r="A38" s="8"/>
      <c r="C38" s="8"/>
    </row>
    <row r="39" spans="1:3" x14ac:dyDescent="0.2">
      <c r="A39" s="8"/>
      <c r="C39" s="8"/>
    </row>
    <row r="40" spans="1:3" x14ac:dyDescent="0.2">
      <c r="A40" s="8"/>
      <c r="C40" s="8"/>
    </row>
    <row r="41" spans="1:3" x14ac:dyDescent="0.2">
      <c r="A41" s="8"/>
      <c r="C41" s="8"/>
    </row>
    <row r="42" spans="1:3" x14ac:dyDescent="0.2">
      <c r="A42" s="8"/>
      <c r="C42" s="8"/>
    </row>
    <row r="43" spans="1:3" x14ac:dyDescent="0.2">
      <c r="A43" s="8"/>
      <c r="C43" s="8"/>
    </row>
    <row r="44" spans="1:3" x14ac:dyDescent="0.2">
      <c r="A44" s="8"/>
      <c r="C44" s="8"/>
    </row>
    <row r="45" spans="1:3" x14ac:dyDescent="0.2">
      <c r="A45" s="8"/>
      <c r="C45" s="8"/>
    </row>
    <row r="46" spans="1:3" x14ac:dyDescent="0.2">
      <c r="A46" s="8"/>
      <c r="C46" s="8"/>
    </row>
    <row r="47" spans="1:3" x14ac:dyDescent="0.2">
      <c r="A47" s="8"/>
      <c r="C47" s="8"/>
    </row>
    <row r="48" spans="1:3" x14ac:dyDescent="0.2">
      <c r="A48" s="8"/>
      <c r="C48" s="8"/>
    </row>
    <row r="49" spans="1:3" x14ac:dyDescent="0.2">
      <c r="A49" s="8"/>
      <c r="C49" s="8"/>
    </row>
    <row r="50" spans="1:3" x14ac:dyDescent="0.2">
      <c r="A50" s="8"/>
      <c r="C50" s="8"/>
    </row>
    <row r="51" spans="1:3" x14ac:dyDescent="0.2">
      <c r="A51" s="8"/>
      <c r="C51" s="8"/>
    </row>
    <row r="52" spans="1:3" x14ac:dyDescent="0.2">
      <c r="A52" s="8"/>
      <c r="C52" s="8"/>
    </row>
    <row r="53" spans="1:3" x14ac:dyDescent="0.2">
      <c r="A53" s="8"/>
      <c r="C53" s="8"/>
    </row>
    <row r="54" spans="1:3" x14ac:dyDescent="0.2">
      <c r="A54" s="8"/>
      <c r="C54" s="8"/>
    </row>
    <row r="55" spans="1:3" x14ac:dyDescent="0.2">
      <c r="A55" s="8"/>
      <c r="C55" s="8"/>
    </row>
    <row r="56" spans="1:3" x14ac:dyDescent="0.2">
      <c r="A56" s="8"/>
      <c r="C56" s="8"/>
    </row>
    <row r="57" spans="1:3" x14ac:dyDescent="0.2">
      <c r="A57" s="8"/>
      <c r="C57" s="8"/>
    </row>
    <row r="58" spans="1:3" x14ac:dyDescent="0.2">
      <c r="A58" s="8"/>
      <c r="C58" s="8"/>
    </row>
    <row r="59" spans="1:3" x14ac:dyDescent="0.2">
      <c r="A59" s="8"/>
      <c r="C59" s="8"/>
    </row>
    <row r="60" spans="1:3" x14ac:dyDescent="0.2">
      <c r="A60" s="8"/>
      <c r="C60" s="8"/>
    </row>
    <row r="61" spans="1:3" x14ac:dyDescent="0.2">
      <c r="A61" s="8"/>
      <c r="C61" s="8"/>
    </row>
    <row r="62" spans="1:3" x14ac:dyDescent="0.2">
      <c r="A62" s="8"/>
      <c r="C62" s="8"/>
    </row>
    <row r="63" spans="1:3" x14ac:dyDescent="0.2">
      <c r="A63" s="8"/>
      <c r="C63" s="8"/>
    </row>
    <row r="64" spans="1:3" x14ac:dyDescent="0.2">
      <c r="A64" s="8"/>
      <c r="C64" s="8"/>
    </row>
    <row r="65" spans="1:3" x14ac:dyDescent="0.2">
      <c r="A65" s="8"/>
      <c r="C65" s="8"/>
    </row>
    <row r="66" spans="1:3" x14ac:dyDescent="0.2">
      <c r="A66" s="8"/>
      <c r="C66" s="8"/>
    </row>
    <row r="67" spans="1:3" x14ac:dyDescent="0.2">
      <c r="A67" s="8"/>
      <c r="C67" s="8"/>
    </row>
    <row r="68" spans="1:3" x14ac:dyDescent="0.2">
      <c r="A68" s="8"/>
      <c r="C68" s="8"/>
    </row>
    <row r="69" spans="1:3" x14ac:dyDescent="0.2">
      <c r="A69" s="8"/>
      <c r="C69" s="8"/>
    </row>
    <row r="70" spans="1:3" x14ac:dyDescent="0.2">
      <c r="A70" s="8"/>
      <c r="C70" s="8"/>
    </row>
    <row r="71" spans="1:3" x14ac:dyDescent="0.2">
      <c r="A71" s="8"/>
      <c r="C71" s="8"/>
    </row>
    <row r="72" spans="1:3" x14ac:dyDescent="0.2">
      <c r="A72" s="8"/>
      <c r="C72" s="8"/>
    </row>
    <row r="73" spans="1:3" x14ac:dyDescent="0.2">
      <c r="A73" s="8"/>
      <c r="C73" s="8"/>
    </row>
    <row r="74" spans="1:3" x14ac:dyDescent="0.2">
      <c r="A74" s="8"/>
      <c r="C74" s="8"/>
    </row>
    <row r="75" spans="1:3" x14ac:dyDescent="0.2">
      <c r="A75" s="8"/>
      <c r="C75" s="8"/>
    </row>
    <row r="76" spans="1:3" x14ac:dyDescent="0.2">
      <c r="A76" s="8"/>
      <c r="C76" s="8"/>
    </row>
    <row r="77" spans="1:3" x14ac:dyDescent="0.2">
      <c r="A77" s="8"/>
      <c r="C77" s="8"/>
    </row>
    <row r="78" spans="1:3" x14ac:dyDescent="0.2">
      <c r="A78" s="8"/>
      <c r="C78" s="8"/>
    </row>
    <row r="79" spans="1:3" x14ac:dyDescent="0.2">
      <c r="A79" s="8"/>
      <c r="C79" s="8"/>
    </row>
    <row r="80" spans="1:3" x14ac:dyDescent="0.2">
      <c r="A80" s="8"/>
      <c r="C80" s="8"/>
    </row>
    <row r="81" spans="1:3" x14ac:dyDescent="0.2">
      <c r="A81" s="8"/>
      <c r="C81" s="8"/>
    </row>
    <row r="82" spans="1:3" x14ac:dyDescent="0.2">
      <c r="A82" s="8"/>
      <c r="C82" s="8"/>
    </row>
    <row r="83" spans="1:3" x14ac:dyDescent="0.2">
      <c r="A83" s="8"/>
      <c r="C83" s="8"/>
    </row>
    <row r="84" spans="1:3" x14ac:dyDescent="0.2">
      <c r="A84" s="8"/>
      <c r="C84" s="8"/>
    </row>
    <row r="85" spans="1:3" x14ac:dyDescent="0.2">
      <c r="A85" s="8"/>
      <c r="C85" s="8"/>
    </row>
    <row r="86" spans="1:3" x14ac:dyDescent="0.2">
      <c r="A86" s="8"/>
      <c r="C86" s="8"/>
    </row>
    <row r="87" spans="1:3" x14ac:dyDescent="0.2">
      <c r="A87" s="8"/>
      <c r="C87" s="8"/>
    </row>
    <row r="88" spans="1:3" x14ac:dyDescent="0.2">
      <c r="A88" s="8"/>
      <c r="C88" s="8"/>
    </row>
    <row r="89" spans="1:3" x14ac:dyDescent="0.2">
      <c r="A89" s="8"/>
      <c r="C89" s="8"/>
    </row>
    <row r="90" spans="1:3" x14ac:dyDescent="0.2">
      <c r="A90" s="8"/>
      <c r="C90" s="8"/>
    </row>
    <row r="91" spans="1:3" x14ac:dyDescent="0.2">
      <c r="A91" s="8"/>
      <c r="C91" s="8"/>
    </row>
    <row r="92" spans="1:3" x14ac:dyDescent="0.2">
      <c r="A92" s="8"/>
      <c r="C92" s="8"/>
    </row>
    <row r="93" spans="1:3" x14ac:dyDescent="0.2">
      <c r="A93" s="8"/>
      <c r="C93" s="8"/>
    </row>
    <row r="94" spans="1:3" x14ac:dyDescent="0.2">
      <c r="A94" s="8"/>
      <c r="C94" s="8"/>
    </row>
    <row r="95" spans="1:3" x14ac:dyDescent="0.2">
      <c r="A95" s="8"/>
      <c r="C95" s="8"/>
    </row>
    <row r="96" spans="1:3" x14ac:dyDescent="0.2">
      <c r="A96" s="8"/>
      <c r="C96" s="8"/>
    </row>
    <row r="97" spans="1:3" x14ac:dyDescent="0.2">
      <c r="A97" s="8"/>
      <c r="C97" s="8"/>
    </row>
    <row r="98" spans="1:3" x14ac:dyDescent="0.2">
      <c r="A98" s="8"/>
      <c r="C98" s="8"/>
    </row>
    <row r="99" spans="1:3" x14ac:dyDescent="0.2">
      <c r="A99" s="8"/>
      <c r="C99" s="8"/>
    </row>
    <row r="100" spans="1:3" x14ac:dyDescent="0.2">
      <c r="A100" s="8"/>
      <c r="C100" s="8"/>
    </row>
    <row r="101" spans="1:3" x14ac:dyDescent="0.2">
      <c r="A101" s="8"/>
      <c r="C101" s="8"/>
    </row>
    <row r="102" spans="1:3" x14ac:dyDescent="0.2">
      <c r="A102" s="8"/>
      <c r="C102" s="8"/>
    </row>
    <row r="103" spans="1:3" x14ac:dyDescent="0.2">
      <c r="A103" s="8"/>
      <c r="C103" s="8"/>
    </row>
    <row r="104" spans="1:3" x14ac:dyDescent="0.2">
      <c r="A104" s="8"/>
      <c r="C104" s="8"/>
    </row>
    <row r="105" spans="1:3" x14ac:dyDescent="0.2">
      <c r="A105" s="8"/>
      <c r="C105" s="8"/>
    </row>
    <row r="106" spans="1:3" x14ac:dyDescent="0.2">
      <c r="A106" s="8"/>
      <c r="C106" s="8"/>
    </row>
    <row r="107" spans="1:3" x14ac:dyDescent="0.2">
      <c r="A107" s="8"/>
      <c r="C107" s="8"/>
    </row>
    <row r="108" spans="1:3" x14ac:dyDescent="0.2">
      <c r="A108" s="8"/>
      <c r="C108" s="8"/>
    </row>
    <row r="109" spans="1:3" x14ac:dyDescent="0.2">
      <c r="A109" s="8"/>
      <c r="C109" s="8"/>
    </row>
    <row r="110" spans="1:3" x14ac:dyDescent="0.2">
      <c r="A110" s="8"/>
      <c r="C110" s="8"/>
    </row>
    <row r="111" spans="1:3" x14ac:dyDescent="0.2">
      <c r="A111" s="8"/>
      <c r="C111" s="8"/>
    </row>
    <row r="112" spans="1:3" x14ac:dyDescent="0.2">
      <c r="A112" s="8"/>
      <c r="C112" s="8"/>
    </row>
    <row r="113" spans="1:3" x14ac:dyDescent="0.2">
      <c r="A113" s="8"/>
      <c r="C113" s="8"/>
    </row>
    <row r="114" spans="1:3" x14ac:dyDescent="0.2">
      <c r="A114" s="8"/>
      <c r="C114" s="8"/>
    </row>
    <row r="115" spans="1:3" x14ac:dyDescent="0.2">
      <c r="A115" s="8"/>
      <c r="C115" s="8"/>
    </row>
    <row r="116" spans="1:3" x14ac:dyDescent="0.2">
      <c r="A116" s="8"/>
      <c r="C116" s="8"/>
    </row>
    <row r="117" spans="1:3" x14ac:dyDescent="0.2">
      <c r="A117" s="8"/>
      <c r="C117" s="8"/>
    </row>
    <row r="118" spans="1:3" x14ac:dyDescent="0.2">
      <c r="A118" s="8"/>
      <c r="C118" s="8"/>
    </row>
    <row r="119" spans="1:3" x14ac:dyDescent="0.2">
      <c r="A119" s="8"/>
      <c r="C119" s="8"/>
    </row>
    <row r="120" spans="1:3" x14ac:dyDescent="0.2">
      <c r="A120" s="8"/>
      <c r="C120" s="8"/>
    </row>
    <row r="121" spans="1:3" x14ac:dyDescent="0.2">
      <c r="A121" s="8"/>
      <c r="C121" s="8"/>
    </row>
    <row r="122" spans="1:3" x14ac:dyDescent="0.2">
      <c r="A122" s="8"/>
      <c r="C122" s="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6"/>
  <sheetViews>
    <sheetView zoomScale="80" zoomScaleNormal="80" workbookViewId="0"/>
  </sheetViews>
  <sheetFormatPr defaultRowHeight="15" x14ac:dyDescent="0.25"/>
  <cols>
    <col min="1" max="1" width="9.140625" style="7"/>
    <col min="2" max="3" width="9.85546875" style="7" customWidth="1"/>
    <col min="4" max="5" width="9.140625" style="7"/>
    <col min="6" max="6" width="12.85546875" style="7" bestFit="1" customWidth="1"/>
    <col min="7" max="7" width="9.28515625" style="7" bestFit="1" customWidth="1"/>
    <col min="8" max="8" width="9.5703125" style="7" bestFit="1" customWidth="1"/>
    <col min="9" max="13" width="9.140625" style="7"/>
    <col min="14" max="14" width="9.140625" style="12"/>
    <col min="15" max="16384" width="9.140625" style="7"/>
  </cols>
  <sheetData>
    <row r="1" spans="1:37" ht="24" customHeight="1" x14ac:dyDescent="0.25">
      <c r="A1" s="2" t="s">
        <v>2</v>
      </c>
      <c r="B1" s="20" t="s">
        <v>12</v>
      </c>
      <c r="C1" s="20" t="s">
        <v>13</v>
      </c>
      <c r="D1" s="16" t="s">
        <v>14</v>
      </c>
      <c r="E1" s="17"/>
      <c r="F1" s="16" t="s">
        <v>16</v>
      </c>
      <c r="G1" s="16" t="s">
        <v>17</v>
      </c>
      <c r="H1" s="16" t="s">
        <v>23</v>
      </c>
      <c r="I1" s="17"/>
      <c r="J1" s="17"/>
      <c r="K1" s="17"/>
      <c r="L1" s="17"/>
      <c r="M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x14ac:dyDescent="0.25">
      <c r="A2" s="17">
        <v>0</v>
      </c>
      <c r="B2" s="17">
        <v>7.9031000000000002</v>
      </c>
      <c r="C2" s="17">
        <f t="shared" ref="C2:C21" si="0">$G$5+LOG10($G$2*EXP(-$G$3*A2)+(1-$G$2)*EXP(-$G$4*A2))</f>
        <v>7.9484568137040874</v>
      </c>
      <c r="D2" s="17">
        <f t="shared" ref="D2:D21" si="1" xml:space="preserve"> (B2 - C2)^2</f>
        <v>2.0572405493872702E-3</v>
      </c>
      <c r="E2" s="17"/>
      <c r="F2" s="17" t="s">
        <v>20</v>
      </c>
      <c r="G2" s="18">
        <v>0.99870655556975607</v>
      </c>
      <c r="H2" s="18">
        <v>1.3984811423026927E-3</v>
      </c>
      <c r="I2" s="17"/>
      <c r="J2" s="17"/>
      <c r="K2" s="17"/>
      <c r="L2" s="21" t="s">
        <v>24</v>
      </c>
      <c r="M2" s="18">
        <v>0.22386219588424308</v>
      </c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x14ac:dyDescent="0.25">
      <c r="A3" s="17">
        <v>1</v>
      </c>
      <c r="B3" s="17">
        <v>4.8362999999999996</v>
      </c>
      <c r="C3" s="17">
        <f t="shared" si="0"/>
        <v>4.8323824571592775</v>
      </c>
      <c r="D3" s="17">
        <f t="shared" si="1"/>
        <v>1.5347141908892973E-5</v>
      </c>
      <c r="E3" s="17"/>
      <c r="F3" s="17" t="s">
        <v>21</v>
      </c>
      <c r="G3" s="18">
        <v>8.1758572256532176</v>
      </c>
      <c r="H3" s="18">
        <v>2.1711203364450178</v>
      </c>
      <c r="I3" s="17"/>
      <c r="J3" s="17"/>
      <c r="K3" s="17"/>
      <c r="L3" s="21" t="s">
        <v>27</v>
      </c>
      <c r="M3" s="18">
        <f>SQRT(M2)</f>
        <v>0.47314077808221422</v>
      </c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x14ac:dyDescent="0.25">
      <c r="A4" s="17">
        <v>2</v>
      </c>
      <c r="B4" s="17">
        <v>4.1643999999999997</v>
      </c>
      <c r="C4" s="17">
        <f t="shared" si="0"/>
        <v>4.2074217986544733</v>
      </c>
      <c r="D4" s="17">
        <f t="shared" si="1"/>
        <v>1.85087515946607E-3</v>
      </c>
      <c r="E4" s="17"/>
      <c r="F4" s="17" t="s">
        <v>22</v>
      </c>
      <c r="G4" s="18">
        <v>0.98202028016569487</v>
      </c>
      <c r="H4" s="18">
        <v>0.21507973693105645</v>
      </c>
      <c r="I4" s="17"/>
      <c r="J4" s="17"/>
      <c r="K4" s="17"/>
      <c r="L4" s="21" t="s">
        <v>25</v>
      </c>
      <c r="M4" s="18">
        <v>0.94030659796506211</v>
      </c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5">
      <c r="A5" s="17">
        <v>3</v>
      </c>
      <c r="B5" s="17">
        <v>3.5314999999999999</v>
      </c>
      <c r="C5" s="17">
        <f t="shared" si="0"/>
        <v>3.7807467645001829</v>
      </c>
      <c r="D5" s="17">
        <f t="shared" si="1"/>
        <v>6.2123949613809695E-2</v>
      </c>
      <c r="E5" s="17"/>
      <c r="F5" s="17" t="s">
        <v>19</v>
      </c>
      <c r="G5" s="18">
        <v>7.9484568137040874</v>
      </c>
      <c r="H5" s="18">
        <v>0.27316794563434432</v>
      </c>
      <c r="I5" s="17"/>
      <c r="J5" s="17"/>
      <c r="K5" s="17"/>
      <c r="L5" s="21" t="s">
        <v>26</v>
      </c>
      <c r="M5" s="18">
        <v>0.92911408508351134</v>
      </c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5">
      <c r="A6" s="17">
        <v>4</v>
      </c>
      <c r="B6" s="17">
        <v>2.1461000000000001</v>
      </c>
      <c r="C6" s="17">
        <f t="shared" si="0"/>
        <v>3.3542606336650858</v>
      </c>
      <c r="D6" s="17">
        <f t="shared" si="1"/>
        <v>1.4596521167380212</v>
      </c>
      <c r="E6" s="17"/>
      <c r="F6" s="17"/>
      <c r="G6" s="17"/>
      <c r="H6" s="17"/>
      <c r="I6" s="17"/>
      <c r="J6" s="17"/>
      <c r="K6" s="17"/>
      <c r="L6" s="21" t="s">
        <v>28</v>
      </c>
      <c r="M6" s="19" t="s">
        <v>47</v>
      </c>
      <c r="N6" s="12" t="s">
        <v>29</v>
      </c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5">
      <c r="A7" s="17">
        <v>5</v>
      </c>
      <c r="B7" s="17">
        <v>3.1271</v>
      </c>
      <c r="C7" s="17">
        <f t="shared" si="0"/>
        <v>2.9277746447653374</v>
      </c>
      <c r="D7" s="17">
        <f t="shared" si="1"/>
        <v>3.9730597239424417E-2</v>
      </c>
      <c r="E7" s="17"/>
      <c r="F7" s="16" t="s">
        <v>30</v>
      </c>
      <c r="G7" s="17"/>
      <c r="H7" s="16"/>
      <c r="I7" s="17"/>
      <c r="J7" s="17"/>
      <c r="K7" s="17"/>
      <c r="L7" s="19"/>
      <c r="M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5">
      <c r="A8" s="17">
        <v>6</v>
      </c>
      <c r="B8" s="17">
        <v>2.5314999999999999</v>
      </c>
      <c r="C8" s="17">
        <f t="shared" si="0"/>
        <v>2.5012886559722105</v>
      </c>
      <c r="D8" s="17">
        <f t="shared" si="1"/>
        <v>9.1272530796544359E-4</v>
      </c>
      <c r="E8" s="17"/>
      <c r="F8" s="17" t="s">
        <v>35</v>
      </c>
      <c r="G8" s="17"/>
      <c r="H8" s="17"/>
      <c r="I8" s="17"/>
      <c r="J8" s="17"/>
      <c r="K8" s="17"/>
      <c r="L8" s="19"/>
      <c r="M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5">
      <c r="A9" s="17">
        <v>0</v>
      </c>
      <c r="B9" s="17">
        <v>7.8632999999999997</v>
      </c>
      <c r="C9" s="17">
        <f t="shared" si="0"/>
        <v>7.9484568137040874</v>
      </c>
      <c r="D9" s="17">
        <f t="shared" si="1"/>
        <v>7.2516829202326945E-3</v>
      </c>
      <c r="E9" s="17"/>
      <c r="F9" s="16" t="s">
        <v>31</v>
      </c>
      <c r="G9" s="17"/>
      <c r="H9" s="17"/>
      <c r="I9" s="17"/>
      <c r="J9" s="17"/>
      <c r="K9" s="17"/>
      <c r="L9" s="19"/>
      <c r="M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5">
      <c r="A10" s="17">
        <v>1</v>
      </c>
      <c r="B10" s="17">
        <v>4.3304</v>
      </c>
      <c r="C10" s="17">
        <f t="shared" si="0"/>
        <v>4.8323824571592775</v>
      </c>
      <c r="D10" s="17">
        <f t="shared" si="1"/>
        <v>0.25198638729566586</v>
      </c>
      <c r="E10" s="17"/>
      <c r="F10" s="17" t="s">
        <v>35</v>
      </c>
      <c r="G10" s="17"/>
      <c r="H10" s="17"/>
      <c r="I10" s="17"/>
      <c r="J10" s="17"/>
      <c r="K10" s="17"/>
      <c r="L10" s="19"/>
      <c r="M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5">
      <c r="A11" s="17">
        <v>2</v>
      </c>
      <c r="B11" s="17">
        <v>4.4771000000000001</v>
      </c>
      <c r="C11" s="17">
        <f t="shared" si="0"/>
        <v>4.2074217986544733</v>
      </c>
      <c r="D11" s="17">
        <f t="shared" si="1"/>
        <v>7.2726332280958483E-2</v>
      </c>
      <c r="E11" s="17"/>
      <c r="F11" s="16" t="s">
        <v>32</v>
      </c>
      <c r="G11" s="17"/>
      <c r="H11" s="17"/>
      <c r="I11" s="17"/>
      <c r="J11" s="17"/>
      <c r="K11" s="17"/>
      <c r="L11" s="19"/>
      <c r="M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5">
      <c r="A12" s="17">
        <v>3</v>
      </c>
      <c r="B12" s="17">
        <v>3.1271</v>
      </c>
      <c r="C12" s="17">
        <f t="shared" si="0"/>
        <v>3.7807467645001829</v>
      </c>
      <c r="D12" s="17">
        <f t="shared" si="1"/>
        <v>0.42725409274155757</v>
      </c>
      <c r="E12" s="17"/>
      <c r="F12" s="35" t="s">
        <v>36</v>
      </c>
      <c r="G12" s="36"/>
      <c r="H12" s="36"/>
      <c r="I12" s="36"/>
      <c r="J12" s="36"/>
      <c r="K12" s="36"/>
      <c r="L12" s="36"/>
      <c r="M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5">
      <c r="A13" s="17">
        <v>4</v>
      </c>
      <c r="B13" s="17">
        <v>3.8887</v>
      </c>
      <c r="C13" s="17">
        <f t="shared" si="0"/>
        <v>3.3542606336650858</v>
      </c>
      <c r="D13" s="17">
        <f t="shared" si="1"/>
        <v>0.28562543628846471</v>
      </c>
      <c r="E13" s="17"/>
      <c r="F13" s="36"/>
      <c r="G13" s="36"/>
      <c r="H13" s="36"/>
      <c r="I13" s="36"/>
      <c r="J13" s="36"/>
      <c r="K13" s="36"/>
      <c r="L13" s="36"/>
      <c r="M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5">
      <c r="A14" s="17">
        <v>5</v>
      </c>
      <c r="B14" s="17">
        <v>3.5562999999999998</v>
      </c>
      <c r="C14" s="17">
        <f t="shared" si="0"/>
        <v>2.9277746447653374</v>
      </c>
      <c r="D14" s="17">
        <f t="shared" si="1"/>
        <v>0.3950441221728585</v>
      </c>
      <c r="E14" s="17"/>
      <c r="F14" s="36"/>
      <c r="G14" s="36"/>
      <c r="H14" s="36"/>
      <c r="I14" s="36"/>
      <c r="J14" s="36"/>
      <c r="K14" s="36"/>
      <c r="L14" s="36"/>
      <c r="M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5">
      <c r="A15" s="17">
        <v>0</v>
      </c>
      <c r="B15" s="17">
        <v>8.0792000000000002</v>
      </c>
      <c r="C15" s="17">
        <f t="shared" si="0"/>
        <v>7.9484568137040874</v>
      </c>
      <c r="D15" s="17">
        <f t="shared" si="1"/>
        <v>1.7093780762807747E-2</v>
      </c>
      <c r="E15" s="17"/>
      <c r="F15" s="17"/>
      <c r="G15" s="17"/>
      <c r="H15" s="17"/>
      <c r="I15" s="17"/>
      <c r="J15" s="17"/>
      <c r="K15" s="17"/>
      <c r="L15" s="19"/>
      <c r="M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5">
      <c r="A16" s="17">
        <v>1</v>
      </c>
      <c r="B16" s="17">
        <v>5.3292000000000002</v>
      </c>
      <c r="C16" s="17">
        <f t="shared" si="0"/>
        <v>4.8323824571592775</v>
      </c>
      <c r="D16" s="17">
        <f t="shared" si="1"/>
        <v>0.2468276708742933</v>
      </c>
      <c r="E16" s="17"/>
      <c r="F16" s="17"/>
      <c r="G16" s="17"/>
      <c r="H16" s="17"/>
      <c r="I16" s="17"/>
      <c r="J16" s="17"/>
      <c r="K16" s="17"/>
      <c r="L16" s="19"/>
      <c r="M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5">
      <c r="A17" s="17">
        <v>2</v>
      </c>
      <c r="B17" s="17">
        <v>4.5050999999999997</v>
      </c>
      <c r="C17" s="17">
        <f t="shared" si="0"/>
        <v>4.2074217986544733</v>
      </c>
      <c r="D17" s="17">
        <f t="shared" si="1"/>
        <v>8.8612311556307735E-2</v>
      </c>
      <c r="E17" s="17"/>
      <c r="F17" s="17"/>
      <c r="G17" s="17"/>
      <c r="H17" s="17"/>
      <c r="I17" s="17"/>
      <c r="J17" s="17"/>
      <c r="K17" s="17"/>
      <c r="L17" s="19"/>
      <c r="M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5">
      <c r="A18" s="17">
        <v>3</v>
      </c>
      <c r="B18" s="17">
        <v>3.9759000000000002</v>
      </c>
      <c r="C18" s="17">
        <f t="shared" si="0"/>
        <v>3.7807467645001829</v>
      </c>
      <c r="D18" s="17">
        <f t="shared" si="1"/>
        <v>3.8084785326047164E-2</v>
      </c>
      <c r="E18" s="17"/>
      <c r="F18" s="17"/>
      <c r="G18" s="17"/>
      <c r="H18" s="17"/>
      <c r="I18" s="17"/>
      <c r="J18" s="17"/>
      <c r="K18" s="17"/>
      <c r="L18" s="19"/>
      <c r="M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5">
      <c r="A19" s="17">
        <v>4</v>
      </c>
      <c r="B19" s="17">
        <v>3.7042000000000002</v>
      </c>
      <c r="C19" s="17">
        <f t="shared" si="0"/>
        <v>3.3542606336650858</v>
      </c>
      <c r="D19" s="17">
        <f t="shared" si="1"/>
        <v>0.12245756011088142</v>
      </c>
      <c r="E19" s="17"/>
      <c r="F19" s="17"/>
      <c r="G19" s="17"/>
      <c r="H19" s="17"/>
      <c r="I19" s="17"/>
      <c r="J19" s="17"/>
      <c r="K19" s="17"/>
      <c r="L19" s="19"/>
      <c r="M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5">
      <c r="A20" s="17">
        <v>5</v>
      </c>
      <c r="B20" s="17">
        <v>2.7782</v>
      </c>
      <c r="C20" s="17">
        <f t="shared" si="0"/>
        <v>2.9277746447653374</v>
      </c>
      <c r="D20" s="17">
        <f t="shared" si="1"/>
        <v>2.2372574356676885E-2</v>
      </c>
      <c r="E20" s="17"/>
      <c r="F20" s="17"/>
      <c r="G20" s="17"/>
      <c r="H20" s="17"/>
      <c r="I20" s="17"/>
      <c r="J20" s="17"/>
      <c r="K20" s="17"/>
      <c r="L20" s="19"/>
      <c r="M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5">
      <c r="A21" s="17">
        <v>6</v>
      </c>
      <c r="B21" s="17">
        <v>2.3010000000000002</v>
      </c>
      <c r="C21" s="17">
        <f t="shared" si="0"/>
        <v>2.5012886559722105</v>
      </c>
      <c r="D21" s="17">
        <f t="shared" si="1"/>
        <v>4.0115545711154429E-2</v>
      </c>
      <c r="E21" s="17"/>
      <c r="F21" s="17"/>
      <c r="G21" s="17"/>
      <c r="H21" s="17"/>
      <c r="I21" s="17"/>
      <c r="J21" s="17"/>
      <c r="K21" s="17"/>
      <c r="L21" s="19"/>
      <c r="M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5">
      <c r="A22" s="25" t="s">
        <v>15</v>
      </c>
      <c r="B22" s="18"/>
      <c r="C22" s="18"/>
      <c r="D22" s="17">
        <f>SUM(D2:D21)</f>
        <v>3.5817951341478893</v>
      </c>
      <c r="E22" s="17"/>
      <c r="F22" s="17"/>
      <c r="G22" s="17"/>
      <c r="H22" s="17"/>
      <c r="I22" s="17"/>
      <c r="J22" s="17"/>
      <c r="K22" s="17"/>
      <c r="L22" s="17"/>
      <c r="M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5">
      <c r="A23" s="18"/>
      <c r="B23" s="18"/>
      <c r="C23" s="18"/>
      <c r="D23" s="17"/>
      <c r="E23" s="17"/>
      <c r="F23" s="17"/>
      <c r="G23" s="17"/>
      <c r="H23" s="17"/>
      <c r="I23" s="17"/>
      <c r="J23" s="17"/>
      <c r="K23" s="17"/>
      <c r="L23" s="17"/>
      <c r="M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5">
      <c r="A24" s="18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x14ac:dyDescent="0.25">
      <c r="A25" s="18">
        <v>0</v>
      </c>
      <c r="B25" s="18"/>
      <c r="C25" s="18">
        <f>$G$5+LOG10($G$2*EXP(-$G$3*A25)+(1-$G$2)*EXP(-$G$4*A25))</f>
        <v>7.9484568137040874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x14ac:dyDescent="0.25">
      <c r="A26" s="18">
        <v>0.06</v>
      </c>
      <c r="B26" s="18"/>
      <c r="C26" s="18">
        <f t="shared" ref="C26:C89" si="2">$G$5+LOG10($G$2*EXP(-$G$3*A26)+(1-$G$2)*EXP(-$G$4*A26))</f>
        <v>7.7357161329016231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5">
      <c r="A27" s="18">
        <v>0.12</v>
      </c>
      <c r="B27" s="18"/>
      <c r="C27" s="18">
        <f t="shared" si="2"/>
        <v>7.5231386417617276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x14ac:dyDescent="0.25">
      <c r="A28" s="18">
        <v>0.18</v>
      </c>
      <c r="B28" s="18"/>
      <c r="C28" s="18">
        <f t="shared" si="2"/>
        <v>7.310811860198327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x14ac:dyDescent="0.25">
      <c r="A29" s="18">
        <v>0.24</v>
      </c>
      <c r="B29" s="18"/>
      <c r="C29" s="18">
        <f t="shared" si="2"/>
        <v>7.0988697807215848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x14ac:dyDescent="0.25">
      <c r="A30" s="18">
        <v>0.28270000000000001</v>
      </c>
      <c r="B30" s="18"/>
      <c r="C30" s="18">
        <f t="shared" si="2"/>
        <v>6.9483808104228135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x14ac:dyDescent="0.25">
      <c r="A31" s="18">
        <v>0.36</v>
      </c>
      <c r="B31" s="18"/>
      <c r="C31" s="18">
        <f t="shared" si="2"/>
        <v>6.6770639439676742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x14ac:dyDescent="0.25">
      <c r="A32" s="18">
        <v>0.42</v>
      </c>
      <c r="B32" s="18"/>
      <c r="C32" s="18">
        <f t="shared" si="2"/>
        <v>6.4679794239375958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x14ac:dyDescent="0.25">
      <c r="A33" s="18">
        <v>0.48</v>
      </c>
      <c r="B33" s="18"/>
      <c r="C33" s="18">
        <f t="shared" si="2"/>
        <v>6.2609622630552089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x14ac:dyDescent="0.25">
      <c r="A34" s="18">
        <v>0.54</v>
      </c>
      <c r="B34" s="18"/>
      <c r="C34" s="18">
        <f t="shared" si="2"/>
        <v>6.0570375633299953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x14ac:dyDescent="0.25">
      <c r="A35" s="18">
        <v>0.60000000000000009</v>
      </c>
      <c r="B35" s="18"/>
      <c r="C35" s="18">
        <f t="shared" si="2"/>
        <v>5.8576709945997614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5">
      <c r="A36" s="18">
        <v>0.66000000000000014</v>
      </c>
      <c r="B36" s="18"/>
      <c r="C36" s="18">
        <f t="shared" si="2"/>
        <v>5.6648791351876691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x14ac:dyDescent="0.25">
      <c r="A37" s="18">
        <v>0.7200000000000002</v>
      </c>
      <c r="B37" s="18"/>
      <c r="C37" s="18">
        <f t="shared" si="2"/>
        <v>5.4812814690797982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x14ac:dyDescent="0.25">
      <c r="A38" s="18">
        <v>0.78000000000000025</v>
      </c>
      <c r="B38" s="18"/>
      <c r="C38" s="18">
        <f t="shared" si="2"/>
        <v>5.310000893375622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x14ac:dyDescent="0.25">
      <c r="A39" s="18">
        <v>0.8400000000000003</v>
      </c>
      <c r="B39" s="18"/>
      <c r="C39" s="18">
        <f t="shared" si="2"/>
        <v>5.1543083787226793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x14ac:dyDescent="0.25">
      <c r="A40" s="18">
        <v>0.90000000000000036</v>
      </c>
      <c r="B40" s="18"/>
      <c r="C40" s="18">
        <f t="shared" si="2"/>
        <v>5.0169873136301657</v>
      </c>
      <c r="D40" s="17"/>
      <c r="E40" s="17"/>
      <c r="F40" s="17"/>
      <c r="G40" s="17"/>
      <c r="H40" s="17"/>
      <c r="I40" s="17"/>
      <c r="J40" s="17"/>
      <c r="K40" s="17"/>
      <c r="L40" s="17"/>
      <c r="M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x14ac:dyDescent="0.25">
      <c r="A41" s="18">
        <v>0.96000000000000041</v>
      </c>
      <c r="B41" s="18"/>
      <c r="C41" s="18">
        <f t="shared" si="2"/>
        <v>4.899589984098272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x14ac:dyDescent="0.25">
      <c r="A42" s="18">
        <v>1.0200000000000005</v>
      </c>
      <c r="B42" s="18"/>
      <c r="C42" s="18">
        <f t="shared" si="2"/>
        <v>4.8019450072636722</v>
      </c>
      <c r="D42" s="17"/>
      <c r="E42" s="17"/>
      <c r="F42" s="17"/>
      <c r="G42" s="17"/>
      <c r="H42" s="17"/>
      <c r="I42" s="17"/>
      <c r="J42" s="17"/>
      <c r="K42" s="17"/>
      <c r="L42" s="17"/>
      <c r="M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x14ac:dyDescent="0.25">
      <c r="A43" s="18">
        <v>1.0800000000000005</v>
      </c>
      <c r="B43" s="18"/>
      <c r="C43" s="18">
        <f t="shared" si="2"/>
        <v>4.7222143979564688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x14ac:dyDescent="0.25">
      <c r="A44" s="18">
        <v>1.1400000000000006</v>
      </c>
      <c r="B44" s="18"/>
      <c r="C44" s="18">
        <f t="shared" si="2"/>
        <v>4.6574635984211081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5">
      <c r="A45" s="18">
        <v>1.2000000000000006</v>
      </c>
      <c r="B45" s="18"/>
      <c r="C45" s="18">
        <f t="shared" si="2"/>
        <v>4.6044084775536103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5">
      <c r="A46" s="18">
        <v>1.2600000000000007</v>
      </c>
      <c r="B46" s="18"/>
      <c r="C46" s="18">
        <f t="shared" si="2"/>
        <v>4.5600036605115193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x14ac:dyDescent="0.25">
      <c r="A47" s="18">
        <v>1.3200000000000007</v>
      </c>
      <c r="B47" s="18"/>
      <c r="C47" s="18">
        <f t="shared" si="2"/>
        <v>4.5217430339260236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x14ac:dyDescent="0.25">
      <c r="A48" s="18">
        <v>1.3800000000000008</v>
      </c>
      <c r="B48" s="18"/>
      <c r="C48" s="18">
        <f t="shared" si="2"/>
        <v>4.4877218353163215</v>
      </c>
      <c r="D48" s="17"/>
      <c r="E48" s="17"/>
      <c r="F48" s="17"/>
      <c r="G48" s="17"/>
      <c r="H48" s="17"/>
      <c r="I48" s="17"/>
      <c r="J48" s="17"/>
      <c r="K48" s="17"/>
      <c r="L48" s="17"/>
      <c r="M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x14ac:dyDescent="0.25">
      <c r="A49" s="18">
        <v>1.4400000000000008</v>
      </c>
      <c r="B49" s="18"/>
      <c r="C49" s="18">
        <f t="shared" si="2"/>
        <v>4.4565674799502029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x14ac:dyDescent="0.25">
      <c r="A50" s="18">
        <v>1.5000000000000009</v>
      </c>
      <c r="B50" s="18"/>
      <c r="C50" s="18">
        <f t="shared" si="2"/>
        <v>4.4273254307427683</v>
      </c>
      <c r="D50" s="17"/>
      <c r="E50" s="17"/>
      <c r="F50" s="17"/>
      <c r="G50" s="17"/>
      <c r="H50" s="17"/>
      <c r="I50" s="17"/>
      <c r="J50" s="17"/>
      <c r="K50" s="17"/>
      <c r="L50" s="17"/>
      <c r="M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x14ac:dyDescent="0.25">
      <c r="A51" s="18">
        <v>1.5600000000000009</v>
      </c>
      <c r="B51" s="18"/>
      <c r="C51" s="18">
        <f t="shared" si="2"/>
        <v>4.3993473404383714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x14ac:dyDescent="0.25">
      <c r="A52" s="18">
        <v>1.620000000000001</v>
      </c>
      <c r="B52" s="18"/>
      <c r="C52" s="18">
        <f t="shared" si="2"/>
        <v>4.372199622856173</v>
      </c>
      <c r="D52" s="17"/>
      <c r="E52" s="17"/>
      <c r="F52" s="17"/>
      <c r="G52" s="17"/>
      <c r="H52" s="17"/>
      <c r="I52" s="17"/>
      <c r="J52" s="17"/>
      <c r="K52" s="17"/>
      <c r="L52" s="17"/>
      <c r="M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x14ac:dyDescent="0.25">
      <c r="A53" s="18">
        <v>1.680000000000001</v>
      </c>
      <c r="B53" s="18"/>
      <c r="C53" s="18">
        <f t="shared" si="2"/>
        <v>4.3455952545826566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x14ac:dyDescent="0.25">
      <c r="A54" s="18">
        <v>1.7400000000000011</v>
      </c>
      <c r="B54" s="18"/>
      <c r="C54" s="18">
        <f t="shared" si="2"/>
        <v>4.3193454949401939</v>
      </c>
      <c r="D54" s="17"/>
      <c r="E54" s="17"/>
      <c r="F54" s="17"/>
      <c r="G54" s="17"/>
      <c r="H54" s="17"/>
      <c r="I54" s="17"/>
      <c r="J54" s="17"/>
      <c r="K54" s="17"/>
      <c r="L54" s="17"/>
      <c r="M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x14ac:dyDescent="0.25">
      <c r="A55" s="18">
        <v>1.8000000000000012</v>
      </c>
      <c r="B55" s="18"/>
      <c r="C55" s="18">
        <f t="shared" si="2"/>
        <v>4.2933267702434383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x14ac:dyDescent="0.25">
      <c r="A56" s="18">
        <v>1.8600000000000012</v>
      </c>
      <c r="B56" s="18"/>
      <c r="C56" s="18">
        <f t="shared" si="2"/>
        <v>4.2674584021570894</v>
      </c>
      <c r="D56" s="17"/>
      <c r="E56" s="17"/>
      <c r="F56" s="17"/>
      <c r="G56" s="17"/>
      <c r="H56" s="17"/>
      <c r="I56" s="17"/>
      <c r="J56" s="17"/>
      <c r="K56" s="17"/>
      <c r="L56" s="17"/>
      <c r="M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x14ac:dyDescent="0.25">
      <c r="A57" s="18">
        <v>1.9200000000000013</v>
      </c>
      <c r="B57" s="18"/>
      <c r="C57" s="18">
        <f t="shared" si="2"/>
        <v>4.2416878146514083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x14ac:dyDescent="0.25">
      <c r="A58" s="18">
        <v>1.9800000000000013</v>
      </c>
      <c r="B58" s="18"/>
      <c r="C58" s="18">
        <f t="shared" si="2"/>
        <v>4.2159807862778234</v>
      </c>
      <c r="D58" s="17"/>
      <c r="E58" s="17"/>
      <c r="F58" s="17"/>
      <c r="G58" s="17"/>
      <c r="H58" s="17"/>
      <c r="I58" s="17"/>
      <c r="J58" s="17"/>
      <c r="K58" s="17"/>
      <c r="L58" s="17"/>
      <c r="M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x14ac:dyDescent="0.25">
      <c r="A59" s="18">
        <v>2.0400000000000014</v>
      </c>
      <c r="B59" s="18"/>
      <c r="C59" s="18">
        <f t="shared" si="2"/>
        <v>4.1903150598206889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x14ac:dyDescent="0.25">
      <c r="A60" s="18">
        <v>2.1000000000000014</v>
      </c>
      <c r="B60" s="18"/>
      <c r="C60" s="18">
        <f t="shared" si="2"/>
        <v>4.1646761667787811</v>
      </c>
      <c r="D60" s="17"/>
      <c r="E60" s="17"/>
      <c r="F60" s="17"/>
      <c r="G60" s="17"/>
      <c r="H60" s="17"/>
      <c r="I60" s="17"/>
      <c r="J60" s="17"/>
      <c r="K60" s="17"/>
      <c r="L60" s="17"/>
      <c r="M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x14ac:dyDescent="0.25">
      <c r="A61" s="18">
        <v>2.1600000000000015</v>
      </c>
      <c r="B61" s="18"/>
      <c r="C61" s="18">
        <f t="shared" si="2"/>
        <v>4.1390547048651269</v>
      </c>
      <c r="D61" s="17"/>
      <c r="E61" s="17"/>
      <c r="F61" s="17"/>
      <c r="G61" s="17"/>
      <c r="H61" s="17"/>
      <c r="I61" s="17"/>
      <c r="J61" s="17"/>
      <c r="K61" s="17"/>
      <c r="L61" s="17"/>
      <c r="M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x14ac:dyDescent="0.25">
      <c r="A62" s="18">
        <v>2.2200000000000015</v>
      </c>
      <c r="B62" s="18"/>
      <c r="C62" s="18">
        <f t="shared" si="2"/>
        <v>4.1134445653525908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x14ac:dyDescent="0.25">
      <c r="A63" s="18">
        <v>2.2800000000000016</v>
      </c>
      <c r="B63" s="18"/>
      <c r="C63" s="18">
        <f t="shared" si="2"/>
        <v>4.0878417799117557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x14ac:dyDescent="0.25">
      <c r="A64" s="18">
        <v>2.3400000000000016</v>
      </c>
      <c r="B64" s="18"/>
      <c r="C64" s="18">
        <f t="shared" si="2"/>
        <v>4.0622437708829047</v>
      </c>
      <c r="D64" s="17"/>
      <c r="E64" s="17"/>
      <c r="F64" s="17"/>
      <c r="G64" s="17"/>
      <c r="H64" s="17"/>
      <c r="I64" s="17"/>
      <c r="J64" s="17"/>
      <c r="K64" s="17"/>
      <c r="L64" s="17"/>
      <c r="M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x14ac:dyDescent="0.25">
      <c r="A65" s="18">
        <v>2.4000000000000017</v>
      </c>
      <c r="B65" s="18"/>
      <c r="C65" s="18">
        <f t="shared" si="2"/>
        <v>4.0366488640247749</v>
      </c>
      <c r="D65" s="17"/>
      <c r="E65" s="17"/>
      <c r="F65" s="17"/>
      <c r="G65" s="17"/>
      <c r="H65" s="17"/>
      <c r="I65" s="17"/>
      <c r="J65" s="17"/>
      <c r="K65" s="17"/>
      <c r="L65" s="17"/>
      <c r="M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x14ac:dyDescent="0.25">
      <c r="A66" s="18">
        <v>2.4600000000000017</v>
      </c>
      <c r="B66" s="18"/>
      <c r="C66" s="18">
        <f t="shared" si="2"/>
        <v>4.0110559719256802</v>
      </c>
      <c r="D66" s="17"/>
      <c r="E66" s="17"/>
      <c r="F66" s="17"/>
      <c r="G66" s="17"/>
      <c r="H66" s="17"/>
      <c r="I66" s="17"/>
      <c r="J66" s="17"/>
      <c r="K66" s="17"/>
      <c r="L66" s="17"/>
      <c r="M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x14ac:dyDescent="0.25">
      <c r="A67" s="18">
        <v>2.5200000000000018</v>
      </c>
      <c r="B67" s="18"/>
      <c r="C67" s="18">
        <f t="shared" si="2"/>
        <v>3.9854643883343672</v>
      </c>
      <c r="D67" s="17"/>
      <c r="E67" s="17"/>
      <c r="F67" s="17"/>
      <c r="G67" s="17"/>
      <c r="H67" s="17"/>
      <c r="I67" s="17"/>
      <c r="J67" s="17"/>
      <c r="K67" s="17"/>
      <c r="L67" s="17"/>
      <c r="M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x14ac:dyDescent="0.25">
      <c r="A68" s="18">
        <v>2.5800000000000018</v>
      </c>
      <c r="B68" s="18"/>
      <c r="C68" s="18">
        <f t="shared" si="2"/>
        <v>3.9598736545626974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x14ac:dyDescent="0.25">
      <c r="A69" s="18">
        <v>2.6400000000000019</v>
      </c>
      <c r="B69" s="18"/>
      <c r="C69" s="18">
        <f t="shared" si="2"/>
        <v>3.9342834727101517</v>
      </c>
      <c r="D69" s="17"/>
      <c r="E69" s="17"/>
      <c r="F69" s="17"/>
      <c r="G69" s="17"/>
      <c r="H69" s="17"/>
      <c r="I69" s="17"/>
      <c r="J69" s="17"/>
      <c r="K69" s="17"/>
      <c r="L69" s="17"/>
      <c r="M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5">
      <c r="A70" s="18">
        <v>2.700000000000002</v>
      </c>
      <c r="B70" s="18"/>
      <c r="C70" s="18">
        <f t="shared" si="2"/>
        <v>3.9086936493029665</v>
      </c>
      <c r="D70" s="17"/>
      <c r="E70" s="17"/>
      <c r="F70" s="17"/>
      <c r="G70" s="17"/>
      <c r="H70" s="17"/>
      <c r="I70" s="17"/>
      <c r="J70" s="17"/>
      <c r="K70" s="17"/>
      <c r="L70" s="17"/>
      <c r="M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x14ac:dyDescent="0.25">
      <c r="A71" s="18">
        <v>2.760000000000002</v>
      </c>
      <c r="B71" s="18"/>
      <c r="C71" s="18">
        <f t="shared" si="2"/>
        <v>3.8831040586886818</v>
      </c>
      <c r="D71" s="17"/>
      <c r="E71" s="17"/>
      <c r="F71" s="17"/>
      <c r="G71" s="17"/>
      <c r="H71" s="17"/>
      <c r="I71" s="17"/>
      <c r="J71" s="17"/>
      <c r="K71" s="17"/>
      <c r="L71" s="17"/>
      <c r="M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x14ac:dyDescent="0.25">
      <c r="A72" s="18">
        <v>2.8200000000000021</v>
      </c>
      <c r="B72" s="18"/>
      <c r="C72" s="18">
        <f t="shared" si="2"/>
        <v>3.8575146192619414</v>
      </c>
      <c r="D72" s="17"/>
      <c r="E72" s="17"/>
      <c r="F72" s="17"/>
      <c r="G72" s="17"/>
      <c r="H72" s="17"/>
      <c r="I72" s="17"/>
      <c r="J72" s="17"/>
      <c r="K72" s="17"/>
      <c r="L72" s="17"/>
      <c r="M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x14ac:dyDescent="0.25">
      <c r="A73" s="18">
        <v>2.8800000000000021</v>
      </c>
      <c r="B73" s="18"/>
      <c r="C73" s="18">
        <f t="shared" si="2"/>
        <v>3.8319252780240083</v>
      </c>
      <c r="D73" s="17"/>
      <c r="E73" s="17"/>
      <c r="F73" s="17"/>
      <c r="G73" s="17"/>
      <c r="H73" s="17"/>
      <c r="I73" s="17"/>
      <c r="J73" s="17"/>
      <c r="K73" s="17"/>
      <c r="L73" s="17"/>
      <c r="M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5">
      <c r="A74" s="18">
        <v>2.9400000000000022</v>
      </c>
      <c r="B74" s="18"/>
      <c r="C74" s="18">
        <f t="shared" si="2"/>
        <v>3.8063360005547997</v>
      </c>
      <c r="D74" s="17"/>
      <c r="E74" s="17"/>
      <c r="F74" s="17"/>
      <c r="G74" s="17"/>
      <c r="H74" s="17"/>
      <c r="I74" s="17"/>
      <c r="J74" s="17"/>
      <c r="K74" s="17"/>
      <c r="L74" s="17"/>
      <c r="M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x14ac:dyDescent="0.25">
      <c r="A75" s="18">
        <v>3.0000000000000022</v>
      </c>
      <c r="B75" s="18"/>
      <c r="C75" s="18">
        <f t="shared" si="2"/>
        <v>3.780746764500182</v>
      </c>
      <c r="D75" s="17"/>
      <c r="E75" s="17"/>
      <c r="F75" s="17"/>
      <c r="G75" s="17"/>
      <c r="H75" s="17"/>
      <c r="I75" s="17"/>
      <c r="J75" s="17"/>
      <c r="K75" s="17"/>
      <c r="L75" s="17"/>
      <c r="M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5">
      <c r="A76" s="18">
        <v>3.0600000000000023</v>
      </c>
      <c r="B76" s="18"/>
      <c r="C76" s="18">
        <f t="shared" si="2"/>
        <v>3.7551575553422589</v>
      </c>
      <c r="D76" s="17"/>
      <c r="E76" s="17"/>
      <c r="F76" s="17"/>
      <c r="G76" s="17"/>
      <c r="H76" s="17"/>
      <c r="I76" s="17"/>
      <c r="J76" s="17"/>
      <c r="K76" s="17"/>
      <c r="L76" s="17"/>
      <c r="M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5">
      <c r="A77" s="18">
        <v>3.1200000000000023</v>
      </c>
      <c r="B77" s="18"/>
      <c r="C77" s="18">
        <f t="shared" si="2"/>
        <v>3.7295683636523833</v>
      </c>
      <c r="D77" s="17"/>
      <c r="E77" s="17"/>
      <c r="F77" s="17"/>
      <c r="G77" s="17"/>
      <c r="H77" s="17"/>
      <c r="I77" s="17"/>
      <c r="J77" s="17"/>
      <c r="K77" s="17"/>
      <c r="L77" s="17"/>
      <c r="M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5">
      <c r="A78" s="18">
        <v>3.1800000000000024</v>
      </c>
      <c r="B78" s="18"/>
      <c r="C78" s="18">
        <f t="shared" si="2"/>
        <v>3.7039791833071245</v>
      </c>
      <c r="D78" s="17"/>
      <c r="E78" s="17"/>
      <c r="F78" s="17"/>
      <c r="G78" s="17"/>
      <c r="H78" s="17"/>
      <c r="I78" s="17"/>
      <c r="J78" s="17"/>
      <c r="K78" s="17"/>
      <c r="L78" s="17"/>
      <c r="M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5">
      <c r="A79" s="18">
        <v>3.2400000000000024</v>
      </c>
      <c r="B79" s="18"/>
      <c r="C79" s="18">
        <f t="shared" si="2"/>
        <v>3.6783900103296228</v>
      </c>
      <c r="D79" s="17"/>
      <c r="E79" s="17"/>
      <c r="F79" s="17"/>
      <c r="G79" s="17"/>
      <c r="H79" s="17"/>
      <c r="I79" s="17"/>
      <c r="J79" s="17"/>
      <c r="K79" s="17"/>
      <c r="L79" s="17"/>
      <c r="M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5">
      <c r="A80" s="18">
        <v>3.3000000000000025</v>
      </c>
      <c r="B80" s="18"/>
      <c r="C80" s="18">
        <f t="shared" si="2"/>
        <v>3.6528008421371068</v>
      </c>
      <c r="D80" s="17"/>
      <c r="E80" s="17"/>
      <c r="F80" s="17"/>
      <c r="G80" s="17"/>
      <c r="H80" s="17"/>
      <c r="I80" s="17"/>
      <c r="J80" s="17"/>
      <c r="K80" s="17"/>
      <c r="L80" s="17"/>
      <c r="M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5">
      <c r="A81" s="18">
        <v>3.3600000000000025</v>
      </c>
      <c r="B81" s="18"/>
      <c r="C81" s="18">
        <f t="shared" si="2"/>
        <v>3.6272116770521974</v>
      </c>
      <c r="D81" s="17"/>
      <c r="E81" s="17"/>
      <c r="F81" s="17"/>
      <c r="G81" s="17"/>
      <c r="H81" s="17"/>
      <c r="I81" s="17"/>
      <c r="J81" s="17"/>
      <c r="K81" s="17"/>
      <c r="L81" s="17"/>
      <c r="M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5">
      <c r="A82" s="18">
        <v>3.4200000000000026</v>
      </c>
      <c r="B82" s="18"/>
      <c r="C82" s="18">
        <f t="shared" si="2"/>
        <v>3.6016225139855216</v>
      </c>
      <c r="D82" s="17"/>
      <c r="E82" s="17"/>
      <c r="F82" s="17"/>
      <c r="G82" s="17"/>
      <c r="H82" s="17"/>
      <c r="I82" s="17"/>
      <c r="J82" s="17"/>
      <c r="K82" s="17"/>
      <c r="L82" s="17"/>
      <c r="M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5">
      <c r="A83" s="18">
        <v>3.4800000000000026</v>
      </c>
      <c r="B83" s="18"/>
      <c r="C83" s="18">
        <f t="shared" si="2"/>
        <v>3.5760333522295875</v>
      </c>
      <c r="D83" s="17"/>
      <c r="E83" s="17"/>
      <c r="F83" s="17"/>
      <c r="G83" s="17"/>
      <c r="H83" s="17"/>
      <c r="I83" s="17"/>
      <c r="J83" s="17"/>
      <c r="K83" s="17"/>
      <c r="L83" s="17"/>
      <c r="M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</row>
    <row r="84" spans="1:37" x14ac:dyDescent="0.25">
      <c r="A84" s="18">
        <v>3.5400000000000027</v>
      </c>
      <c r="B84" s="18"/>
      <c r="C84" s="18">
        <f t="shared" si="2"/>
        <v>3.550444191324913</v>
      </c>
      <c r="D84" s="17"/>
      <c r="E84" s="17"/>
      <c r="F84" s="17"/>
      <c r="G84" s="17"/>
      <c r="H84" s="17"/>
      <c r="I84" s="17"/>
      <c r="J84" s="17"/>
      <c r="K84" s="17"/>
      <c r="L84" s="17"/>
      <c r="M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</row>
    <row r="85" spans="1:37" x14ac:dyDescent="0.25">
      <c r="A85" s="18">
        <v>3.6000000000000028</v>
      </c>
      <c r="B85" s="18"/>
      <c r="C85" s="18">
        <f t="shared" si="2"/>
        <v>3.5248550309730886</v>
      </c>
      <c r="D85" s="17"/>
      <c r="E85" s="17"/>
      <c r="F85" s="17"/>
      <c r="G85" s="17"/>
      <c r="H85" s="17"/>
      <c r="I85" s="17"/>
      <c r="J85" s="17"/>
      <c r="K85" s="17"/>
      <c r="L85" s="17"/>
      <c r="M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</row>
    <row r="86" spans="1:37" x14ac:dyDescent="0.25">
      <c r="A86" s="18">
        <v>3.6600000000000028</v>
      </c>
      <c r="B86" s="18"/>
      <c r="C86" s="18">
        <f t="shared" si="2"/>
        <v>3.4992658709803122</v>
      </c>
      <c r="D86" s="17"/>
      <c r="E86" s="17"/>
      <c r="F86" s="17"/>
      <c r="G86" s="17"/>
      <c r="H86" s="17"/>
      <c r="I86" s="17"/>
      <c r="J86" s="17"/>
      <c r="K86" s="17"/>
      <c r="L86" s="17"/>
      <c r="M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</row>
    <row r="87" spans="1:37" x14ac:dyDescent="0.25">
      <c r="A87" s="18">
        <v>3.7200000000000029</v>
      </c>
      <c r="B87" s="18"/>
      <c r="C87" s="18">
        <f t="shared" si="2"/>
        <v>3.4736767112207199</v>
      </c>
      <c r="D87" s="17"/>
      <c r="E87" s="17"/>
      <c r="F87" s="17"/>
      <c r="G87" s="17"/>
      <c r="H87" s="17"/>
      <c r="I87" s="17"/>
      <c r="J87" s="17"/>
      <c r="K87" s="17"/>
      <c r="L87" s="17"/>
      <c r="M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</row>
    <row r="88" spans="1:37" x14ac:dyDescent="0.25">
      <c r="A88" s="18">
        <v>3.7800000000000029</v>
      </c>
      <c r="B88" s="18"/>
      <c r="C88" s="18">
        <f t="shared" si="2"/>
        <v>3.4480875516125691</v>
      </c>
      <c r="D88" s="17"/>
      <c r="E88" s="17"/>
      <c r="F88" s="17"/>
      <c r="G88" s="17"/>
      <c r="H88" s="17"/>
      <c r="I88" s="17"/>
      <c r="J88" s="17"/>
      <c r="K88" s="17"/>
      <c r="L88" s="17"/>
      <c r="M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</row>
    <row r="89" spans="1:37" x14ac:dyDescent="0.25">
      <c r="A89" s="18">
        <v>3.840000000000003</v>
      </c>
      <c r="B89" s="18"/>
      <c r="C89" s="18">
        <f t="shared" si="2"/>
        <v>3.4224983921027716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</row>
    <row r="90" spans="1:37" x14ac:dyDescent="0.25">
      <c r="A90" s="18">
        <v>3.900000000000003</v>
      </c>
      <c r="B90" s="18"/>
      <c r="C90" s="18">
        <f t="shared" ref="C90:C125" si="3">$G$5+LOG10($G$2*EXP(-$G$3*A90)+(1-$G$2)*EXP(-$G$4*A90))</f>
        <v>3.3969092326568493</v>
      </c>
      <c r="D90" s="17"/>
      <c r="E90" s="17"/>
      <c r="F90" s="17"/>
      <c r="G90" s="17"/>
      <c r="H90" s="17"/>
      <c r="I90" s="17"/>
      <c r="J90" s="17"/>
      <c r="K90" s="17"/>
      <c r="L90" s="17"/>
      <c r="M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</row>
    <row r="91" spans="1:37" x14ac:dyDescent="0.25">
      <c r="A91" s="18">
        <v>3.9600000000000031</v>
      </c>
      <c r="B91" s="18"/>
      <c r="C91" s="18">
        <f t="shared" si="3"/>
        <v>3.3713200732524111</v>
      </c>
      <c r="D91" s="17"/>
      <c r="E91" s="17"/>
      <c r="F91" s="17"/>
      <c r="G91" s="17"/>
      <c r="H91" s="17"/>
      <c r="I91" s="17"/>
      <c r="J91" s="17"/>
      <c r="K91" s="17"/>
      <c r="L91" s="17"/>
      <c r="M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</row>
    <row r="92" spans="1:37" x14ac:dyDescent="0.25">
      <c r="A92" s="18">
        <v>4.0200000000000031</v>
      </c>
      <c r="B92" s="18"/>
      <c r="C92" s="18">
        <f t="shared" si="3"/>
        <v>3.3457309138749141</v>
      </c>
      <c r="D92" s="17"/>
      <c r="E92" s="17"/>
      <c r="F92" s="17"/>
      <c r="G92" s="17"/>
      <c r="H92" s="17"/>
      <c r="I92" s="17"/>
      <c r="J92" s="17"/>
      <c r="K92" s="17"/>
      <c r="L92" s="17"/>
      <c r="M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</row>
    <row r="93" spans="1:37" x14ac:dyDescent="0.25">
      <c r="A93" s="18">
        <v>4.0800000000000027</v>
      </c>
      <c r="B93" s="18"/>
      <c r="C93" s="18">
        <f t="shared" si="3"/>
        <v>3.320141754514915</v>
      </c>
      <c r="D93" s="17"/>
      <c r="E93" s="17"/>
      <c r="F93" s="17"/>
      <c r="G93" s="17"/>
      <c r="H93" s="17"/>
      <c r="I93" s="17"/>
      <c r="J93" s="17"/>
      <c r="K93" s="17"/>
      <c r="L93" s="17"/>
      <c r="M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</row>
    <row r="94" spans="1:37" x14ac:dyDescent="0.25">
      <c r="A94" s="18">
        <v>4.1400000000000023</v>
      </c>
      <c r="B94" s="18"/>
      <c r="C94" s="18">
        <f t="shared" si="3"/>
        <v>3.2945525951662802</v>
      </c>
      <c r="D94" s="17"/>
      <c r="E94" s="17"/>
      <c r="F94" s="17"/>
      <c r="G94" s="17"/>
      <c r="H94" s="17"/>
      <c r="I94" s="17"/>
      <c r="J94" s="17"/>
      <c r="K94" s="17"/>
      <c r="L94" s="17"/>
      <c r="M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</row>
    <row r="95" spans="1:37" x14ac:dyDescent="0.25">
      <c r="A95" s="18">
        <v>4.200000000000002</v>
      </c>
      <c r="B95" s="18"/>
      <c r="C95" s="18">
        <f t="shared" si="3"/>
        <v>3.2689634358250244</v>
      </c>
      <c r="D95" s="17"/>
      <c r="E95" s="17"/>
      <c r="F95" s="17"/>
      <c r="G95" s="17"/>
      <c r="H95" s="17"/>
      <c r="I95" s="17"/>
      <c r="J95" s="17"/>
      <c r="K95" s="17"/>
      <c r="L95" s="17"/>
      <c r="M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</row>
    <row r="96" spans="1:37" x14ac:dyDescent="0.25">
      <c r="A96" s="18">
        <v>4.2600000000000016</v>
      </c>
      <c r="B96" s="18"/>
      <c r="C96" s="18">
        <f t="shared" si="3"/>
        <v>3.243374276488562</v>
      </c>
      <c r="D96" s="17"/>
      <c r="E96" s="17"/>
      <c r="F96" s="17"/>
      <c r="G96" s="17"/>
      <c r="H96" s="17"/>
      <c r="I96" s="17"/>
      <c r="J96" s="17"/>
      <c r="K96" s="17"/>
      <c r="L96" s="17"/>
      <c r="M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</row>
    <row r="97" spans="1:37" x14ac:dyDescent="0.25">
      <c r="A97" s="18">
        <v>4.3200000000000012</v>
      </c>
      <c r="B97" s="18"/>
      <c r="C97" s="18">
        <f t="shared" si="3"/>
        <v>3.2177851171552128</v>
      </c>
      <c r="D97" s="17"/>
      <c r="E97" s="17"/>
      <c r="F97" s="17"/>
      <c r="G97" s="17"/>
      <c r="H97" s="17"/>
      <c r="I97" s="17"/>
      <c r="J97" s="17"/>
      <c r="K97" s="17"/>
      <c r="L97" s="17"/>
      <c r="M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</row>
    <row r="98" spans="1:37" x14ac:dyDescent="0.25">
      <c r="A98" s="18">
        <v>4.3800000000000008</v>
      </c>
      <c r="B98" s="18"/>
      <c r="C98" s="18">
        <f t="shared" si="3"/>
        <v>3.1921959578238841</v>
      </c>
      <c r="D98" s="17"/>
      <c r="E98" s="17"/>
      <c r="F98" s="17"/>
      <c r="G98" s="17"/>
      <c r="H98" s="17"/>
      <c r="I98" s="17"/>
      <c r="J98" s="17"/>
      <c r="K98" s="17"/>
      <c r="L98" s="17"/>
      <c r="M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</row>
    <row r="99" spans="1:37" x14ac:dyDescent="0.25">
      <c r="A99" s="18">
        <v>4.4400000000000004</v>
      </c>
      <c r="B99" s="18"/>
      <c r="C99" s="18">
        <f t="shared" si="3"/>
        <v>3.1666067984938691</v>
      </c>
      <c r="D99" s="17"/>
      <c r="E99" s="17"/>
      <c r="F99" s="17"/>
      <c r="G99" s="17"/>
      <c r="H99" s="17"/>
      <c r="I99" s="17"/>
      <c r="J99" s="17"/>
      <c r="K99" s="17"/>
      <c r="L99" s="17"/>
      <c r="M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</row>
    <row r="100" spans="1:37" x14ac:dyDescent="0.25">
      <c r="A100" s="18">
        <v>4.5</v>
      </c>
      <c r="B100" s="18"/>
      <c r="C100" s="18">
        <f t="shared" si="3"/>
        <v>3.1410176391647067</v>
      </c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</row>
    <row r="101" spans="1:37" x14ac:dyDescent="0.25">
      <c r="A101" s="18">
        <v>4.5599999999999996</v>
      </c>
      <c r="B101" s="18"/>
      <c r="C101" s="18">
        <f t="shared" si="3"/>
        <v>3.1154284798360985</v>
      </c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</row>
    <row r="102" spans="1:37" x14ac:dyDescent="0.25">
      <c r="A102" s="18">
        <v>4.6199999999999992</v>
      </c>
      <c r="B102" s="18"/>
      <c r="C102" s="18">
        <f t="shared" si="3"/>
        <v>3.0898393205078492</v>
      </c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</row>
    <row r="103" spans="1:37" x14ac:dyDescent="0.25">
      <c r="A103" s="18">
        <v>4.6799999999999988</v>
      </c>
      <c r="B103" s="18"/>
      <c r="C103" s="18">
        <f t="shared" si="3"/>
        <v>3.0642501611798343</v>
      </c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</row>
    <row r="104" spans="1:37" x14ac:dyDescent="0.25">
      <c r="A104" s="18">
        <v>4.7399999999999984</v>
      </c>
      <c r="B104" s="18"/>
      <c r="C104" s="18">
        <f t="shared" si="3"/>
        <v>3.0386610018519704</v>
      </c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</row>
    <row r="105" spans="1:37" x14ac:dyDescent="0.25">
      <c r="A105" s="18">
        <v>4.799999999999998</v>
      </c>
      <c r="B105" s="18"/>
      <c r="C105" s="18">
        <f t="shared" si="3"/>
        <v>3.0130718425242051</v>
      </c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</row>
    <row r="106" spans="1:37" x14ac:dyDescent="0.25">
      <c r="A106" s="18">
        <v>4.8599999999999977</v>
      </c>
      <c r="B106" s="18"/>
      <c r="C106" s="18">
        <f t="shared" si="3"/>
        <v>2.9874826831965038</v>
      </c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</row>
    <row r="107" spans="1:37" x14ac:dyDescent="0.25">
      <c r="A107" s="18">
        <v>4.9199999999999973</v>
      </c>
      <c r="B107" s="18"/>
      <c r="C107" s="18">
        <f t="shared" si="3"/>
        <v>2.9618935238688442</v>
      </c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</row>
    <row r="108" spans="1:37" x14ac:dyDescent="0.25">
      <c r="A108" s="18">
        <v>4.9799999999999969</v>
      </c>
      <c r="B108" s="18"/>
      <c r="C108" s="18">
        <f t="shared" si="3"/>
        <v>2.9363043645412121</v>
      </c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</row>
    <row r="109" spans="1:37" x14ac:dyDescent="0.25">
      <c r="A109" s="18">
        <v>5.0399999999999965</v>
      </c>
      <c r="B109" s="18"/>
      <c r="C109" s="18">
        <f t="shared" si="3"/>
        <v>2.9107152052135969</v>
      </c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</row>
    <row r="110" spans="1:37" x14ac:dyDescent="0.25">
      <c r="A110" s="18">
        <v>5.0999999999999961</v>
      </c>
      <c r="B110" s="18"/>
      <c r="C110" s="18">
        <f t="shared" si="3"/>
        <v>2.8851260458859933</v>
      </c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</row>
    <row r="111" spans="1:37" x14ac:dyDescent="0.25">
      <c r="A111" s="18">
        <v>5.1599999999999957</v>
      </c>
      <c r="B111" s="18"/>
      <c r="C111" s="18">
        <f t="shared" si="3"/>
        <v>2.8595368865583968</v>
      </c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</row>
    <row r="112" spans="1:37" x14ac:dyDescent="0.25">
      <c r="A112" s="18">
        <v>5.2199999999999953</v>
      </c>
      <c r="B112" s="18"/>
      <c r="C112" s="18">
        <f t="shared" si="3"/>
        <v>2.8339477272308047</v>
      </c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</row>
    <row r="113" spans="1:37" x14ac:dyDescent="0.25">
      <c r="A113" s="18">
        <v>5.2799999999999949</v>
      </c>
      <c r="B113" s="18"/>
      <c r="C113" s="18">
        <f t="shared" si="3"/>
        <v>2.808358567903217</v>
      </c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</row>
    <row r="114" spans="1:37" x14ac:dyDescent="0.25">
      <c r="A114" s="18">
        <v>5.3399999999999945</v>
      </c>
      <c r="B114" s="18"/>
      <c r="C114" s="18">
        <f t="shared" si="3"/>
        <v>2.7827694085756303</v>
      </c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</row>
    <row r="115" spans="1:37" x14ac:dyDescent="0.25">
      <c r="A115" s="18">
        <v>5.3999999999999941</v>
      </c>
      <c r="B115" s="18"/>
      <c r="C115" s="18">
        <f t="shared" si="3"/>
        <v>2.7571802492480453</v>
      </c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</row>
    <row r="116" spans="1:37" x14ac:dyDescent="0.25">
      <c r="A116" s="18">
        <v>5.4599999999999937</v>
      </c>
      <c r="B116" s="18"/>
      <c r="C116" s="18">
        <f t="shared" si="3"/>
        <v>2.7315910899204612</v>
      </c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</row>
    <row r="117" spans="1:37" x14ac:dyDescent="0.25">
      <c r="A117" s="18">
        <v>5.5199999999999934</v>
      </c>
      <c r="B117" s="18"/>
      <c r="C117" s="18">
        <f t="shared" si="3"/>
        <v>2.7060019305928771</v>
      </c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</row>
    <row r="118" spans="1:37" x14ac:dyDescent="0.25">
      <c r="A118" s="18">
        <v>5.579999999999993</v>
      </c>
      <c r="B118" s="18"/>
      <c r="C118" s="18">
        <f t="shared" si="3"/>
        <v>2.6804127712652939</v>
      </c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</row>
    <row r="119" spans="1:37" x14ac:dyDescent="0.25">
      <c r="A119" s="18">
        <v>5.6399999999999926</v>
      </c>
      <c r="B119" s="18"/>
      <c r="C119" s="18">
        <f t="shared" si="3"/>
        <v>2.6548236119377107</v>
      </c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</row>
    <row r="120" spans="1:37" x14ac:dyDescent="0.25">
      <c r="A120" s="18">
        <v>5.6999999999999922</v>
      </c>
      <c r="B120" s="18"/>
      <c r="C120" s="18">
        <f t="shared" si="3"/>
        <v>2.6292344526101283</v>
      </c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</row>
    <row r="121" spans="1:37" x14ac:dyDescent="0.25">
      <c r="A121" s="18">
        <v>5.7599999999999918</v>
      </c>
      <c r="B121" s="18"/>
      <c r="C121" s="18">
        <f t="shared" si="3"/>
        <v>2.6036452932825451</v>
      </c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</row>
    <row r="122" spans="1:37" x14ac:dyDescent="0.25">
      <c r="A122" s="18">
        <v>5.8199999999999914</v>
      </c>
      <c r="B122" s="18"/>
      <c r="C122" s="18">
        <f t="shared" si="3"/>
        <v>2.5780561339549628</v>
      </c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</row>
    <row r="123" spans="1:37" x14ac:dyDescent="0.25">
      <c r="A123" s="17">
        <v>5.879999999999991</v>
      </c>
      <c r="B123" s="17"/>
      <c r="C123" s="17">
        <f t="shared" si="3"/>
        <v>2.5524669746273796</v>
      </c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</row>
    <row r="124" spans="1:37" x14ac:dyDescent="0.25">
      <c r="A124" s="17">
        <v>5.9399999999999906</v>
      </c>
      <c r="B124" s="17"/>
      <c r="C124" s="17">
        <f t="shared" si="3"/>
        <v>2.5268778152997973</v>
      </c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</row>
    <row r="125" spans="1:37" x14ac:dyDescent="0.25">
      <c r="A125" s="17">
        <v>5.9999999999999902</v>
      </c>
      <c r="B125" s="17"/>
      <c r="C125" s="17">
        <f t="shared" si="3"/>
        <v>2.5012886559722149</v>
      </c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</row>
    <row r="126" spans="1:37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</row>
  </sheetData>
  <mergeCells count="1">
    <mergeCell ref="F12:L1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zoomScale="80" zoomScaleNormal="80" workbookViewId="0"/>
  </sheetViews>
  <sheetFormatPr defaultRowHeight="12.75" x14ac:dyDescent="0.2"/>
  <cols>
    <col min="1" max="2" width="9.140625" style="7"/>
    <col min="3" max="3" width="12.28515625" style="7" bestFit="1" customWidth="1"/>
    <col min="4" max="16384" width="9.140625" style="7"/>
  </cols>
  <sheetData>
    <row r="1" spans="1:9" x14ac:dyDescent="0.2">
      <c r="A1" s="7" t="s">
        <v>10</v>
      </c>
      <c r="B1" s="7" t="s">
        <v>0</v>
      </c>
      <c r="C1" s="7" t="s">
        <v>1</v>
      </c>
      <c r="D1" s="7" t="s">
        <v>2</v>
      </c>
      <c r="E1" s="7" t="s">
        <v>9</v>
      </c>
    </row>
    <row r="2" spans="1:9" x14ac:dyDescent="0.2">
      <c r="A2" s="7">
        <v>12720</v>
      </c>
      <c r="B2" s="7" t="s">
        <v>3</v>
      </c>
      <c r="C2" s="7" t="s">
        <v>11</v>
      </c>
      <c r="D2" s="4">
        <v>0</v>
      </c>
      <c r="E2" s="8">
        <v>7.9031000000000002</v>
      </c>
      <c r="I2" s="8"/>
    </row>
    <row r="3" spans="1:9" x14ac:dyDescent="0.2">
      <c r="A3" s="7">
        <v>12720</v>
      </c>
      <c r="B3" s="7" t="s">
        <v>3</v>
      </c>
      <c r="C3" s="7" t="s">
        <v>11</v>
      </c>
      <c r="D3" s="4">
        <v>1</v>
      </c>
      <c r="E3" s="8">
        <v>4.8362999999999996</v>
      </c>
      <c r="I3" s="8"/>
    </row>
    <row r="4" spans="1:9" x14ac:dyDescent="0.2">
      <c r="A4" s="7">
        <v>12720</v>
      </c>
      <c r="B4" s="7" t="s">
        <v>3</v>
      </c>
      <c r="C4" s="7" t="s">
        <v>11</v>
      </c>
      <c r="D4" s="4">
        <v>2</v>
      </c>
      <c r="E4" s="8">
        <v>4.1643999999999997</v>
      </c>
      <c r="I4" s="8"/>
    </row>
    <row r="5" spans="1:9" x14ac:dyDescent="0.2">
      <c r="A5" s="7">
        <v>12720</v>
      </c>
      <c r="B5" s="7" t="s">
        <v>3</v>
      </c>
      <c r="C5" s="7" t="s">
        <v>11</v>
      </c>
      <c r="D5" s="4">
        <v>3</v>
      </c>
      <c r="E5" s="8">
        <v>3.5314999999999999</v>
      </c>
      <c r="I5" s="8"/>
    </row>
    <row r="6" spans="1:9" x14ac:dyDescent="0.2">
      <c r="A6" s="7">
        <v>12720</v>
      </c>
      <c r="B6" s="7" t="s">
        <v>3</v>
      </c>
      <c r="C6" s="7" t="s">
        <v>11</v>
      </c>
      <c r="D6" s="4">
        <v>4</v>
      </c>
      <c r="E6" s="8">
        <v>2.1461000000000001</v>
      </c>
    </row>
    <row r="7" spans="1:9" x14ac:dyDescent="0.2">
      <c r="A7" s="7">
        <v>12720</v>
      </c>
      <c r="B7" s="7" t="s">
        <v>3</v>
      </c>
      <c r="C7" s="7" t="s">
        <v>11</v>
      </c>
      <c r="D7" s="4">
        <v>5</v>
      </c>
      <c r="E7" s="8">
        <v>3.1271</v>
      </c>
    </row>
    <row r="8" spans="1:9" x14ac:dyDescent="0.2">
      <c r="A8" s="7">
        <v>12720</v>
      </c>
      <c r="B8" s="7" t="s">
        <v>3</v>
      </c>
      <c r="C8" s="7" t="s">
        <v>11</v>
      </c>
      <c r="D8" s="4">
        <v>6</v>
      </c>
      <c r="E8" s="8">
        <v>2.5314999999999999</v>
      </c>
    </row>
    <row r="9" spans="1:9" x14ac:dyDescent="0.2">
      <c r="A9" s="7">
        <v>12720</v>
      </c>
      <c r="B9" s="7" t="s">
        <v>4</v>
      </c>
      <c r="C9" s="7" t="s">
        <v>11</v>
      </c>
      <c r="D9" s="4">
        <v>0</v>
      </c>
      <c r="E9" s="8">
        <v>7.8632999999999997</v>
      </c>
    </row>
    <row r="10" spans="1:9" x14ac:dyDescent="0.2">
      <c r="A10" s="7">
        <v>12720</v>
      </c>
      <c r="B10" s="7" t="s">
        <v>4</v>
      </c>
      <c r="C10" s="7" t="s">
        <v>11</v>
      </c>
      <c r="D10" s="4">
        <v>1</v>
      </c>
      <c r="E10" s="8">
        <v>4.3304</v>
      </c>
    </row>
    <row r="11" spans="1:9" x14ac:dyDescent="0.2">
      <c r="A11" s="7">
        <v>12720</v>
      </c>
      <c r="B11" s="7" t="s">
        <v>4</v>
      </c>
      <c r="C11" s="7" t="s">
        <v>11</v>
      </c>
      <c r="D11" s="4">
        <v>2</v>
      </c>
      <c r="E11" s="8">
        <v>4.4771000000000001</v>
      </c>
    </row>
    <row r="12" spans="1:9" x14ac:dyDescent="0.2">
      <c r="A12" s="7">
        <v>12720</v>
      </c>
      <c r="B12" s="7" t="s">
        <v>4</v>
      </c>
      <c r="C12" s="7" t="s">
        <v>11</v>
      </c>
      <c r="D12" s="4">
        <v>3</v>
      </c>
      <c r="E12" s="8">
        <v>3.1271</v>
      </c>
    </row>
    <row r="13" spans="1:9" x14ac:dyDescent="0.2">
      <c r="A13" s="7">
        <v>12720</v>
      </c>
      <c r="B13" s="7" t="s">
        <v>4</v>
      </c>
      <c r="C13" s="7" t="s">
        <v>11</v>
      </c>
      <c r="D13" s="4">
        <v>4</v>
      </c>
      <c r="E13" s="8">
        <v>3.8887</v>
      </c>
    </row>
    <row r="14" spans="1:9" x14ac:dyDescent="0.2">
      <c r="A14" s="7">
        <v>12720</v>
      </c>
      <c r="B14" s="7" t="s">
        <v>4</v>
      </c>
      <c r="C14" s="7" t="s">
        <v>11</v>
      </c>
      <c r="D14" s="4">
        <v>5</v>
      </c>
      <c r="E14" s="8">
        <v>3.5562999999999998</v>
      </c>
    </row>
    <row r="15" spans="1:9" x14ac:dyDescent="0.2">
      <c r="A15" s="7">
        <v>12720</v>
      </c>
      <c r="B15" s="7" t="s">
        <v>5</v>
      </c>
      <c r="C15" s="7" t="s">
        <v>11</v>
      </c>
      <c r="D15" s="4">
        <v>0</v>
      </c>
      <c r="E15" s="8">
        <v>8.0792000000000002</v>
      </c>
    </row>
    <row r="16" spans="1:9" x14ac:dyDescent="0.2">
      <c r="A16" s="7">
        <v>12720</v>
      </c>
      <c r="B16" s="7" t="s">
        <v>5</v>
      </c>
      <c r="C16" s="7" t="s">
        <v>11</v>
      </c>
      <c r="D16" s="4">
        <v>1</v>
      </c>
      <c r="E16" s="8">
        <v>5.3292000000000002</v>
      </c>
    </row>
    <row r="17" spans="1:5" x14ac:dyDescent="0.2">
      <c r="A17" s="7">
        <v>12720</v>
      </c>
      <c r="B17" s="7" t="s">
        <v>5</v>
      </c>
      <c r="C17" s="7" t="s">
        <v>11</v>
      </c>
      <c r="D17" s="4">
        <v>2</v>
      </c>
      <c r="E17" s="8">
        <v>4.5050999999999997</v>
      </c>
    </row>
    <row r="18" spans="1:5" x14ac:dyDescent="0.2">
      <c r="A18" s="7">
        <v>12720</v>
      </c>
      <c r="B18" s="7" t="s">
        <v>5</v>
      </c>
      <c r="C18" s="7" t="s">
        <v>11</v>
      </c>
      <c r="D18" s="4">
        <v>3</v>
      </c>
      <c r="E18" s="8">
        <v>3.9759000000000002</v>
      </c>
    </row>
    <row r="19" spans="1:5" x14ac:dyDescent="0.2">
      <c r="A19" s="7">
        <v>12720</v>
      </c>
      <c r="B19" s="7" t="s">
        <v>5</v>
      </c>
      <c r="C19" s="7" t="s">
        <v>11</v>
      </c>
      <c r="D19" s="4">
        <v>4</v>
      </c>
      <c r="E19" s="8">
        <v>3.7042000000000002</v>
      </c>
    </row>
    <row r="20" spans="1:5" x14ac:dyDescent="0.2">
      <c r="A20" s="7">
        <v>12720</v>
      </c>
      <c r="B20" s="7" t="s">
        <v>5</v>
      </c>
      <c r="C20" s="7" t="s">
        <v>11</v>
      </c>
      <c r="D20" s="4">
        <v>5</v>
      </c>
      <c r="E20" s="8">
        <v>2.7782</v>
      </c>
    </row>
    <row r="21" spans="1:5" x14ac:dyDescent="0.2">
      <c r="A21" s="7">
        <v>12720</v>
      </c>
      <c r="B21" s="7" t="s">
        <v>5</v>
      </c>
      <c r="C21" s="7" t="s">
        <v>11</v>
      </c>
      <c r="D21" s="4">
        <v>6</v>
      </c>
      <c r="E21" s="8">
        <v>2.3010000000000002</v>
      </c>
    </row>
    <row r="22" spans="1:5" x14ac:dyDescent="0.2">
      <c r="A22" s="8"/>
      <c r="C22" s="8"/>
    </row>
    <row r="23" spans="1:5" x14ac:dyDescent="0.2">
      <c r="A23" s="8"/>
      <c r="C23" s="8"/>
    </row>
    <row r="24" spans="1:5" x14ac:dyDescent="0.2">
      <c r="A24" s="8"/>
      <c r="C24" s="8"/>
    </row>
    <row r="25" spans="1:5" x14ac:dyDescent="0.2">
      <c r="A25" s="8"/>
      <c r="C25" s="8"/>
    </row>
    <row r="26" spans="1:5" x14ac:dyDescent="0.2">
      <c r="A26" s="8"/>
      <c r="C26" s="8"/>
    </row>
    <row r="27" spans="1:5" x14ac:dyDescent="0.2">
      <c r="A27" s="8"/>
      <c r="C27" s="8"/>
    </row>
    <row r="28" spans="1:5" x14ac:dyDescent="0.2">
      <c r="A28" s="8"/>
      <c r="C28" s="8"/>
    </row>
    <row r="29" spans="1:5" x14ac:dyDescent="0.2">
      <c r="A29" s="8"/>
      <c r="C29" s="8"/>
    </row>
    <row r="30" spans="1:5" x14ac:dyDescent="0.2">
      <c r="A30" s="8"/>
      <c r="C30" s="8"/>
    </row>
    <row r="31" spans="1:5" x14ac:dyDescent="0.2">
      <c r="A31" s="8"/>
      <c r="C31" s="8"/>
    </row>
    <row r="32" spans="1:5" x14ac:dyDescent="0.2">
      <c r="A32" s="8"/>
      <c r="C32" s="8"/>
    </row>
    <row r="33" spans="1:3" x14ac:dyDescent="0.2">
      <c r="A33" s="8"/>
      <c r="C33" s="8"/>
    </row>
    <row r="34" spans="1:3" x14ac:dyDescent="0.2">
      <c r="A34" s="8"/>
      <c r="C34" s="8"/>
    </row>
    <row r="35" spans="1:3" x14ac:dyDescent="0.2">
      <c r="A35" s="8"/>
      <c r="C35" s="8"/>
    </row>
    <row r="36" spans="1:3" x14ac:dyDescent="0.2">
      <c r="A36" s="8"/>
      <c r="C36" s="8"/>
    </row>
    <row r="37" spans="1:3" x14ac:dyDescent="0.2">
      <c r="A37" s="8"/>
      <c r="C37" s="8"/>
    </row>
    <row r="38" spans="1:3" x14ac:dyDescent="0.2">
      <c r="A38" s="8"/>
      <c r="C38" s="8"/>
    </row>
    <row r="39" spans="1:3" x14ac:dyDescent="0.2">
      <c r="A39" s="8"/>
      <c r="C39" s="8"/>
    </row>
    <row r="40" spans="1:3" x14ac:dyDescent="0.2">
      <c r="A40" s="8"/>
      <c r="C40" s="8"/>
    </row>
    <row r="41" spans="1:3" x14ac:dyDescent="0.2">
      <c r="A41" s="8"/>
      <c r="C41" s="8"/>
    </row>
    <row r="42" spans="1:3" x14ac:dyDescent="0.2">
      <c r="A42" s="8"/>
      <c r="C42" s="8"/>
    </row>
    <row r="43" spans="1:3" x14ac:dyDescent="0.2">
      <c r="A43" s="8"/>
      <c r="C43" s="8"/>
    </row>
    <row r="44" spans="1:3" x14ac:dyDescent="0.2">
      <c r="A44" s="8"/>
      <c r="C44" s="8"/>
    </row>
    <row r="45" spans="1:3" x14ac:dyDescent="0.2">
      <c r="A45" s="8"/>
      <c r="C45" s="8"/>
    </row>
    <row r="46" spans="1:3" x14ac:dyDescent="0.2">
      <c r="A46" s="8"/>
      <c r="C46" s="8"/>
    </row>
    <row r="47" spans="1:3" x14ac:dyDescent="0.2">
      <c r="A47" s="8"/>
      <c r="C47" s="8"/>
    </row>
    <row r="48" spans="1:3" x14ac:dyDescent="0.2">
      <c r="A48" s="8"/>
      <c r="C48" s="8"/>
    </row>
    <row r="49" spans="1:3" x14ac:dyDescent="0.2">
      <c r="A49" s="8"/>
      <c r="C49" s="8"/>
    </row>
    <row r="50" spans="1:3" x14ac:dyDescent="0.2">
      <c r="A50" s="8"/>
      <c r="C50" s="8"/>
    </row>
    <row r="51" spans="1:3" x14ac:dyDescent="0.2">
      <c r="A51" s="8"/>
      <c r="C51" s="8"/>
    </row>
    <row r="52" spans="1:3" x14ac:dyDescent="0.2">
      <c r="A52" s="8"/>
      <c r="C52" s="8"/>
    </row>
    <row r="53" spans="1:3" x14ac:dyDescent="0.2">
      <c r="A53" s="8"/>
      <c r="C53" s="8"/>
    </row>
    <row r="54" spans="1:3" x14ac:dyDescent="0.2">
      <c r="A54" s="8"/>
      <c r="C54" s="8"/>
    </row>
    <row r="55" spans="1:3" x14ac:dyDescent="0.2">
      <c r="A55" s="8"/>
      <c r="C55" s="8"/>
    </row>
    <row r="56" spans="1:3" x14ac:dyDescent="0.2">
      <c r="A56" s="8"/>
      <c r="C56" s="8"/>
    </row>
    <row r="57" spans="1:3" x14ac:dyDescent="0.2">
      <c r="A57" s="8"/>
      <c r="C57" s="8"/>
    </row>
    <row r="58" spans="1:3" x14ac:dyDescent="0.2">
      <c r="A58" s="8"/>
      <c r="C58" s="8"/>
    </row>
    <row r="59" spans="1:3" x14ac:dyDescent="0.2">
      <c r="A59" s="8"/>
      <c r="C59" s="8"/>
    </row>
    <row r="60" spans="1:3" x14ac:dyDescent="0.2">
      <c r="A60" s="8"/>
      <c r="C60" s="8"/>
    </row>
    <row r="61" spans="1:3" x14ac:dyDescent="0.2">
      <c r="A61" s="8"/>
      <c r="C61" s="8"/>
    </row>
    <row r="62" spans="1:3" x14ac:dyDescent="0.2">
      <c r="A62" s="8"/>
      <c r="C62" s="8"/>
    </row>
    <row r="63" spans="1:3" x14ac:dyDescent="0.2">
      <c r="A63" s="8"/>
      <c r="C63" s="8"/>
    </row>
    <row r="64" spans="1:3" x14ac:dyDescent="0.2">
      <c r="A64" s="8"/>
      <c r="C64" s="8"/>
    </row>
    <row r="65" spans="1:3" x14ac:dyDescent="0.2">
      <c r="A65" s="8"/>
      <c r="C65" s="8"/>
    </row>
    <row r="66" spans="1:3" x14ac:dyDescent="0.2">
      <c r="A66" s="8"/>
      <c r="C66" s="8"/>
    </row>
    <row r="67" spans="1:3" x14ac:dyDescent="0.2">
      <c r="A67" s="8"/>
      <c r="C67" s="8"/>
    </row>
    <row r="68" spans="1:3" x14ac:dyDescent="0.2">
      <c r="A68" s="8"/>
      <c r="C68" s="8"/>
    </row>
    <row r="69" spans="1:3" x14ac:dyDescent="0.2">
      <c r="A69" s="8"/>
      <c r="C69" s="8"/>
    </row>
    <row r="70" spans="1:3" x14ac:dyDescent="0.2">
      <c r="A70" s="8"/>
      <c r="C70" s="8"/>
    </row>
    <row r="71" spans="1:3" x14ac:dyDescent="0.2">
      <c r="A71" s="8"/>
      <c r="C71" s="8"/>
    </row>
    <row r="72" spans="1:3" x14ac:dyDescent="0.2">
      <c r="A72" s="8"/>
      <c r="C72" s="8"/>
    </row>
    <row r="73" spans="1:3" x14ac:dyDescent="0.2">
      <c r="A73" s="8"/>
      <c r="C73" s="8"/>
    </row>
    <row r="74" spans="1:3" x14ac:dyDescent="0.2">
      <c r="A74" s="8"/>
      <c r="C74" s="8"/>
    </row>
    <row r="75" spans="1:3" x14ac:dyDescent="0.2">
      <c r="A75" s="8"/>
      <c r="C75" s="8"/>
    </row>
    <row r="76" spans="1:3" x14ac:dyDescent="0.2">
      <c r="A76" s="8"/>
      <c r="C76" s="8"/>
    </row>
    <row r="77" spans="1:3" x14ac:dyDescent="0.2">
      <c r="A77" s="8"/>
      <c r="C77" s="8"/>
    </row>
    <row r="78" spans="1:3" x14ac:dyDescent="0.2">
      <c r="A78" s="8"/>
      <c r="C78" s="8"/>
    </row>
    <row r="79" spans="1:3" x14ac:dyDescent="0.2">
      <c r="A79" s="8"/>
      <c r="C79" s="8"/>
    </row>
    <row r="80" spans="1:3" x14ac:dyDescent="0.2">
      <c r="A80" s="8"/>
      <c r="C80" s="8"/>
    </row>
    <row r="81" spans="1:3" x14ac:dyDescent="0.2">
      <c r="A81" s="8"/>
      <c r="C81" s="8"/>
    </row>
    <row r="82" spans="1:3" x14ac:dyDescent="0.2">
      <c r="A82" s="8"/>
      <c r="C82" s="8"/>
    </row>
    <row r="83" spans="1:3" x14ac:dyDescent="0.2">
      <c r="A83" s="8"/>
      <c r="C83" s="8"/>
    </row>
    <row r="84" spans="1:3" x14ac:dyDescent="0.2">
      <c r="A84" s="8"/>
      <c r="C84" s="8"/>
    </row>
    <row r="85" spans="1:3" x14ac:dyDescent="0.2">
      <c r="A85" s="8"/>
      <c r="C85" s="8"/>
    </row>
    <row r="86" spans="1:3" x14ac:dyDescent="0.2">
      <c r="A86" s="8"/>
      <c r="C86" s="8"/>
    </row>
    <row r="87" spans="1:3" x14ac:dyDescent="0.2">
      <c r="A87" s="8"/>
      <c r="C87" s="8"/>
    </row>
    <row r="88" spans="1:3" x14ac:dyDescent="0.2">
      <c r="A88" s="8"/>
      <c r="C88" s="8"/>
    </row>
    <row r="89" spans="1:3" x14ac:dyDescent="0.2">
      <c r="A89" s="8"/>
      <c r="C89" s="8"/>
    </row>
    <row r="90" spans="1:3" x14ac:dyDescent="0.2">
      <c r="A90" s="8"/>
      <c r="C90" s="8"/>
    </row>
    <row r="91" spans="1:3" x14ac:dyDescent="0.2">
      <c r="A91" s="8"/>
      <c r="C91" s="8"/>
    </row>
    <row r="92" spans="1:3" x14ac:dyDescent="0.2">
      <c r="A92" s="8"/>
      <c r="C92" s="8"/>
    </row>
    <row r="93" spans="1:3" x14ac:dyDescent="0.2">
      <c r="A93" s="8"/>
      <c r="C93" s="8"/>
    </row>
    <row r="94" spans="1:3" x14ac:dyDescent="0.2">
      <c r="A94" s="8"/>
      <c r="C94" s="8"/>
    </row>
    <row r="95" spans="1:3" x14ac:dyDescent="0.2">
      <c r="A95" s="8"/>
      <c r="C95" s="8"/>
    </row>
    <row r="96" spans="1:3" x14ac:dyDescent="0.2">
      <c r="A96" s="8"/>
      <c r="C96" s="8"/>
    </row>
    <row r="97" spans="1:3" x14ac:dyDescent="0.2">
      <c r="A97" s="8"/>
      <c r="C97" s="8"/>
    </row>
    <row r="98" spans="1:3" x14ac:dyDescent="0.2">
      <c r="A98" s="8"/>
      <c r="C98" s="8"/>
    </row>
    <row r="99" spans="1:3" x14ac:dyDescent="0.2">
      <c r="A99" s="8"/>
      <c r="C99" s="8"/>
    </row>
    <row r="100" spans="1:3" x14ac:dyDescent="0.2">
      <c r="A100" s="8"/>
      <c r="C100" s="8"/>
    </row>
    <row r="101" spans="1:3" x14ac:dyDescent="0.2">
      <c r="A101" s="8"/>
      <c r="C101" s="8"/>
    </row>
    <row r="102" spans="1:3" x14ac:dyDescent="0.2">
      <c r="A102" s="8"/>
      <c r="C102" s="8"/>
    </row>
    <row r="103" spans="1:3" x14ac:dyDescent="0.2">
      <c r="A103" s="8"/>
      <c r="C103" s="8"/>
    </row>
    <row r="104" spans="1:3" x14ac:dyDescent="0.2">
      <c r="A104" s="8"/>
      <c r="C104" s="8"/>
    </row>
    <row r="105" spans="1:3" x14ac:dyDescent="0.2">
      <c r="A105" s="8"/>
      <c r="C105" s="8"/>
    </row>
    <row r="106" spans="1:3" x14ac:dyDescent="0.2">
      <c r="A106" s="8"/>
      <c r="C106" s="8"/>
    </row>
    <row r="107" spans="1:3" x14ac:dyDescent="0.2">
      <c r="A107" s="8"/>
      <c r="C107" s="8"/>
    </row>
    <row r="108" spans="1:3" x14ac:dyDescent="0.2">
      <c r="A108" s="8"/>
      <c r="C108" s="8"/>
    </row>
    <row r="109" spans="1:3" x14ac:dyDescent="0.2">
      <c r="A109" s="8"/>
      <c r="C109" s="8"/>
    </row>
    <row r="110" spans="1:3" x14ac:dyDescent="0.2">
      <c r="A110" s="8"/>
      <c r="C110" s="8"/>
    </row>
    <row r="111" spans="1:3" x14ac:dyDescent="0.2">
      <c r="A111" s="8"/>
      <c r="C111" s="8"/>
    </row>
    <row r="112" spans="1:3" x14ac:dyDescent="0.2">
      <c r="A112" s="8"/>
      <c r="C112" s="8"/>
    </row>
    <row r="113" spans="1:3" x14ac:dyDescent="0.2">
      <c r="A113" s="8"/>
      <c r="C113" s="8"/>
    </row>
    <row r="114" spans="1:3" x14ac:dyDescent="0.2">
      <c r="A114" s="8"/>
      <c r="C114" s="8"/>
    </row>
    <row r="115" spans="1:3" x14ac:dyDescent="0.2">
      <c r="A115" s="8"/>
      <c r="C115" s="8"/>
    </row>
    <row r="116" spans="1:3" x14ac:dyDescent="0.2">
      <c r="A116" s="8"/>
      <c r="C116" s="8"/>
    </row>
    <row r="117" spans="1:3" x14ac:dyDescent="0.2">
      <c r="A117" s="8"/>
      <c r="C117" s="8"/>
    </row>
    <row r="118" spans="1:3" x14ac:dyDescent="0.2">
      <c r="A118" s="8"/>
      <c r="C118" s="8"/>
    </row>
    <row r="119" spans="1:3" x14ac:dyDescent="0.2">
      <c r="A119" s="8"/>
      <c r="C119" s="8"/>
    </row>
    <row r="120" spans="1:3" x14ac:dyDescent="0.2">
      <c r="A120" s="8"/>
      <c r="C120" s="8"/>
    </row>
    <row r="121" spans="1:3" x14ac:dyDescent="0.2">
      <c r="A121" s="8"/>
      <c r="C121" s="8"/>
    </row>
    <row r="122" spans="1:3" x14ac:dyDescent="0.2">
      <c r="A122" s="8"/>
      <c r="C122" s="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5"/>
  <sheetViews>
    <sheetView zoomScale="80" zoomScaleNormal="80" workbookViewId="0"/>
  </sheetViews>
  <sheetFormatPr defaultRowHeight="15" x14ac:dyDescent="0.25"/>
  <cols>
    <col min="1" max="1" width="9.140625" style="12"/>
    <col min="2" max="3" width="9.85546875" style="12" customWidth="1"/>
    <col min="4" max="5" width="9.140625" style="12"/>
    <col min="6" max="6" width="11.140625" style="12" bestFit="1" customWidth="1"/>
    <col min="7" max="7" width="9.28515625" style="12" bestFit="1" customWidth="1"/>
    <col min="8" max="8" width="9.5703125" style="12" bestFit="1" customWidth="1"/>
    <col min="9" max="16384" width="9.140625" style="12"/>
  </cols>
  <sheetData>
    <row r="1" spans="1:36" ht="24" customHeight="1" x14ac:dyDescent="0.25">
      <c r="A1" s="2" t="s">
        <v>2</v>
      </c>
      <c r="B1" s="10" t="s">
        <v>12</v>
      </c>
      <c r="C1" s="10" t="s">
        <v>13</v>
      </c>
      <c r="D1" s="9" t="s">
        <v>14</v>
      </c>
      <c r="E1" s="11"/>
      <c r="F1" s="9" t="s">
        <v>16</v>
      </c>
      <c r="G1" s="9" t="s">
        <v>17</v>
      </c>
      <c r="H1" s="9" t="s">
        <v>23</v>
      </c>
      <c r="I1" s="11"/>
      <c r="J1" s="11"/>
      <c r="K1" s="11"/>
      <c r="L1" s="11"/>
      <c r="M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x14ac:dyDescent="0.25">
      <c r="A2" s="11">
        <v>0</v>
      </c>
      <c r="B2" s="11">
        <v>8.0681999999999992</v>
      </c>
      <c r="C2" s="11">
        <f t="shared" ref="C2:C21" si="0">$G$5+LOG10($G$2*EXP(-$G$3*A2)+(1-$G$2)*EXP(-$G$4*A2))</f>
        <v>8.1411785959217635</v>
      </c>
      <c r="D2" s="11">
        <f t="shared" ref="D2:D21" si="1" xml:space="preserve"> (B2 - C2)^2</f>
        <v>5.3258754627121627E-3</v>
      </c>
      <c r="E2" s="11"/>
      <c r="F2" s="11" t="s">
        <v>20</v>
      </c>
      <c r="G2" s="22">
        <v>0.99977505096289621</v>
      </c>
      <c r="H2" s="22">
        <v>2.7185334878456776E-4</v>
      </c>
      <c r="I2" s="11"/>
      <c r="J2" s="11"/>
      <c r="K2" s="11"/>
      <c r="L2" s="13" t="s">
        <v>24</v>
      </c>
      <c r="M2" s="22">
        <v>0.2320380944209573</v>
      </c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1:36" x14ac:dyDescent="0.25">
      <c r="A3" s="11">
        <v>1</v>
      </c>
      <c r="B3" s="11">
        <v>3.8692000000000002</v>
      </c>
      <c r="C3" s="11">
        <f t="shared" si="0"/>
        <v>4.1929468221596462</v>
      </c>
      <c r="D3" s="11">
        <f t="shared" si="1"/>
        <v>0.10481200485846946</v>
      </c>
      <c r="E3" s="11"/>
      <c r="F3" s="11" t="s">
        <v>21</v>
      </c>
      <c r="G3" s="22">
        <v>19.371535886540766</v>
      </c>
      <c r="H3" s="22">
        <v>1026.4036599016838</v>
      </c>
      <c r="I3" s="11"/>
      <c r="J3" s="11"/>
      <c r="K3" s="11"/>
      <c r="L3" s="13" t="s">
        <v>27</v>
      </c>
      <c r="M3" s="22">
        <f>SQRT(M2)</f>
        <v>0.48170332614686945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</row>
    <row r="4" spans="1:36" x14ac:dyDescent="0.25">
      <c r="A4" s="11">
        <v>2</v>
      </c>
      <c r="B4" s="11">
        <v>3.4969000000000001</v>
      </c>
      <c r="C4" s="11">
        <f t="shared" si="0"/>
        <v>3.8926011244078911</v>
      </c>
      <c r="D4" s="11">
        <f t="shared" si="1"/>
        <v>0.1565793798576692</v>
      </c>
      <c r="E4" s="11"/>
      <c r="F4" s="11" t="s">
        <v>22</v>
      </c>
      <c r="G4" s="22">
        <v>0.69153723458113781</v>
      </c>
      <c r="H4" s="22">
        <v>0.15675763555615105</v>
      </c>
      <c r="I4" s="11"/>
      <c r="J4" s="11"/>
      <c r="K4" s="11"/>
      <c r="L4" s="13" t="s">
        <v>25</v>
      </c>
      <c r="M4" s="22">
        <v>0.94176037085378883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36" x14ac:dyDescent="0.25">
      <c r="A5" s="11">
        <v>3</v>
      </c>
      <c r="B5" s="11">
        <v>4.0060000000000002</v>
      </c>
      <c r="C5" s="11">
        <f t="shared" si="0"/>
        <v>3.5922703193985539</v>
      </c>
      <c r="D5" s="11">
        <f t="shared" si="1"/>
        <v>0.17117224861057478</v>
      </c>
      <c r="E5" s="11"/>
      <c r="F5" s="11" t="s">
        <v>19</v>
      </c>
      <c r="G5" s="22">
        <v>8.1411785959217635</v>
      </c>
      <c r="H5" s="22">
        <v>0.46397407513809763</v>
      </c>
      <c r="I5" s="11"/>
      <c r="J5" s="11"/>
      <c r="K5" s="11"/>
      <c r="L5" s="13" t="s">
        <v>26</v>
      </c>
      <c r="M5" s="22">
        <v>0.93084044038887415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</row>
    <row r="6" spans="1:36" x14ac:dyDescent="0.25">
      <c r="A6" s="11">
        <v>4</v>
      </c>
      <c r="B6" s="11">
        <v>3.2404999999999999</v>
      </c>
      <c r="C6" s="11">
        <f t="shared" si="0"/>
        <v>3.2919395143893304</v>
      </c>
      <c r="D6" s="11">
        <f t="shared" si="1"/>
        <v>2.6460236406101369E-3</v>
      </c>
      <c r="E6" s="11"/>
      <c r="F6" s="11"/>
      <c r="G6" s="14"/>
      <c r="H6" s="14"/>
      <c r="I6" s="11"/>
      <c r="J6" s="11"/>
      <c r="K6" s="11"/>
      <c r="L6" s="1" t="s">
        <v>28</v>
      </c>
      <c r="M6" s="15" t="s">
        <v>34</v>
      </c>
      <c r="N6" s="12" t="s">
        <v>29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x14ac:dyDescent="0.25">
      <c r="A7" s="11">
        <v>5</v>
      </c>
      <c r="B7" s="11">
        <v>2.7324000000000002</v>
      </c>
      <c r="C7" s="11">
        <f t="shared" si="0"/>
        <v>2.9916087093801078</v>
      </c>
      <c r="D7" s="11">
        <f t="shared" si="1"/>
        <v>6.7189155018501104E-2</v>
      </c>
      <c r="E7" s="11"/>
      <c r="F7" s="9" t="s">
        <v>30</v>
      </c>
      <c r="G7" s="11"/>
      <c r="H7" s="9"/>
      <c r="I7" s="11"/>
      <c r="J7" s="11"/>
      <c r="K7" s="11"/>
      <c r="L7" s="11"/>
      <c r="M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</row>
    <row r="8" spans="1:36" x14ac:dyDescent="0.25">
      <c r="A8" s="11">
        <v>6</v>
      </c>
      <c r="B8" s="11">
        <v>2.3010000000000002</v>
      </c>
      <c r="C8" s="11">
        <f t="shared" si="0"/>
        <v>2.6912779043708852</v>
      </c>
      <c r="D8" s="11">
        <f t="shared" si="1"/>
        <v>0.15231684264012971</v>
      </c>
      <c r="E8" s="11"/>
      <c r="F8" s="11" t="s">
        <v>35</v>
      </c>
      <c r="G8" s="11"/>
      <c r="H8" s="11"/>
      <c r="I8" s="11"/>
      <c r="J8" s="11"/>
      <c r="K8" s="11"/>
      <c r="L8" s="11"/>
      <c r="M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1:36" x14ac:dyDescent="0.25">
      <c r="A9" s="11">
        <v>1E-3</v>
      </c>
      <c r="B9" s="11">
        <v>8.2553000000000001</v>
      </c>
      <c r="C9" s="11">
        <f t="shared" si="0"/>
        <v>8.132767486853913</v>
      </c>
      <c r="D9" s="11">
        <f t="shared" si="1"/>
        <v>1.5014216777895993E-2</v>
      </c>
      <c r="E9" s="11"/>
      <c r="F9" s="9" t="s">
        <v>31</v>
      </c>
      <c r="G9" s="11"/>
      <c r="H9" s="11"/>
      <c r="I9" s="11"/>
      <c r="J9" s="11"/>
      <c r="K9" s="11"/>
      <c r="L9" s="11"/>
      <c r="M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36" x14ac:dyDescent="0.25">
      <c r="A10" s="11">
        <v>1.0009999999999999</v>
      </c>
      <c r="B10" s="11">
        <v>4.0568999999999997</v>
      </c>
      <c r="C10" s="11">
        <f t="shared" si="0"/>
        <v>4.1926462157451132</v>
      </c>
      <c r="D10" s="11">
        <f t="shared" si="1"/>
        <v>1.8427035089118894E-2</v>
      </c>
      <c r="E10" s="11"/>
      <c r="F10" s="11" t="s">
        <v>35</v>
      </c>
      <c r="G10" s="11"/>
      <c r="H10" s="11"/>
      <c r="I10" s="11"/>
      <c r="J10" s="11"/>
      <c r="K10" s="11"/>
      <c r="L10" s="11"/>
      <c r="M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</row>
    <row r="11" spans="1:36" x14ac:dyDescent="0.25">
      <c r="A11" s="11">
        <v>2.0009999999999999</v>
      </c>
      <c r="B11" s="11">
        <v>4.6294000000000004</v>
      </c>
      <c r="C11" s="11">
        <f t="shared" si="0"/>
        <v>3.8923007936028799</v>
      </c>
      <c r="D11" s="11">
        <f t="shared" si="1"/>
        <v>0.54331524007126475</v>
      </c>
      <c r="E11" s="11"/>
      <c r="F11" s="9" t="s">
        <v>32</v>
      </c>
      <c r="G11" s="11"/>
      <c r="H11" s="11"/>
      <c r="I11" s="11"/>
      <c r="J11" s="11"/>
      <c r="K11" s="11"/>
      <c r="L11" s="11"/>
      <c r="M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36" x14ac:dyDescent="0.25">
      <c r="A12" s="11">
        <v>3.0009999999999999</v>
      </c>
      <c r="B12" s="11">
        <v>4.2553000000000001</v>
      </c>
      <c r="C12" s="11">
        <f t="shared" si="0"/>
        <v>3.5919699885935445</v>
      </c>
      <c r="D12" s="11">
        <f t="shared" si="1"/>
        <v>0.44000670403248843</v>
      </c>
      <c r="E12" s="11"/>
      <c r="F12" s="35" t="s">
        <v>36</v>
      </c>
      <c r="G12" s="36"/>
      <c r="H12" s="36"/>
      <c r="I12" s="36"/>
      <c r="J12" s="36"/>
      <c r="K12" s="36"/>
      <c r="L12" s="36"/>
      <c r="M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36" x14ac:dyDescent="0.25">
      <c r="A13" s="11">
        <v>4.0010000000000003</v>
      </c>
      <c r="B13" s="11">
        <v>3.1271</v>
      </c>
      <c r="C13" s="11">
        <f t="shared" si="0"/>
        <v>3.2916391835843211</v>
      </c>
      <c r="D13" s="11">
        <f t="shared" si="1"/>
        <v>2.7073142934594913E-2</v>
      </c>
      <c r="E13" s="11"/>
      <c r="F13" s="36"/>
      <c r="G13" s="36"/>
      <c r="H13" s="36"/>
      <c r="I13" s="36"/>
      <c r="J13" s="36"/>
      <c r="K13" s="36"/>
      <c r="L13" s="36"/>
      <c r="M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1:36" x14ac:dyDescent="0.25">
      <c r="A14" s="11">
        <v>6.0010000000000003</v>
      </c>
      <c r="B14" s="11">
        <v>2.1461000000000001</v>
      </c>
      <c r="C14" s="11">
        <f t="shared" si="0"/>
        <v>2.6909775735658759</v>
      </c>
      <c r="D14" s="11">
        <f t="shared" si="1"/>
        <v>0.29689157017503631</v>
      </c>
      <c r="E14" s="11"/>
      <c r="F14" s="36"/>
      <c r="G14" s="36"/>
      <c r="H14" s="36"/>
      <c r="I14" s="36"/>
      <c r="J14" s="36"/>
      <c r="K14" s="36"/>
      <c r="L14" s="36"/>
      <c r="M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36" x14ac:dyDescent="0.25">
      <c r="A15" s="11">
        <v>1.5E-3</v>
      </c>
      <c r="B15" s="11">
        <v>8.0792000000000002</v>
      </c>
      <c r="C15" s="11">
        <f t="shared" si="0"/>
        <v>8.1285619453013567</v>
      </c>
      <c r="D15" s="11">
        <f t="shared" si="1"/>
        <v>2.4366016439341122E-3</v>
      </c>
      <c r="E15" s="11"/>
      <c r="F15" s="11"/>
      <c r="G15" s="11"/>
      <c r="H15" s="11"/>
      <c r="I15" s="11"/>
      <c r="J15" s="11"/>
      <c r="K15" s="11"/>
      <c r="L15" s="11"/>
      <c r="M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36" x14ac:dyDescent="0.25">
      <c r="A16" s="11">
        <v>1.0014999999999998</v>
      </c>
      <c r="B16" s="11">
        <v>3.2040999999999999</v>
      </c>
      <c r="C16" s="11">
        <f t="shared" si="0"/>
        <v>4.1924959144564475</v>
      </c>
      <c r="D16" s="11">
        <f t="shared" si="1"/>
        <v>0.97692648371419721</v>
      </c>
      <c r="E16" s="11"/>
      <c r="F16" s="11"/>
      <c r="G16" s="11"/>
      <c r="H16" s="11"/>
      <c r="I16" s="11"/>
      <c r="J16" s="11"/>
      <c r="K16" s="11"/>
      <c r="L16" s="11"/>
      <c r="M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6" x14ac:dyDescent="0.25">
      <c r="A17" s="11">
        <v>2.0015000000000001</v>
      </c>
      <c r="B17" s="11">
        <v>4.2454999999999998</v>
      </c>
      <c r="C17" s="11">
        <f t="shared" si="0"/>
        <v>3.8921506282003744</v>
      </c>
      <c r="D17" s="11">
        <f t="shared" si="1"/>
        <v>0.12485577855118994</v>
      </c>
      <c r="E17" s="11"/>
      <c r="F17" s="11"/>
      <c r="G17" s="11"/>
      <c r="H17" s="11"/>
      <c r="I17" s="11"/>
      <c r="J17" s="11"/>
      <c r="K17" s="11"/>
      <c r="L17" s="11"/>
      <c r="M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x14ac:dyDescent="0.25">
      <c r="A18" s="11">
        <v>3.0015000000000001</v>
      </c>
      <c r="B18" s="11">
        <v>3.8573</v>
      </c>
      <c r="C18" s="11">
        <f t="shared" si="0"/>
        <v>3.5918198231910399</v>
      </c>
      <c r="D18" s="11">
        <f t="shared" si="1"/>
        <v>7.0479724278516703E-2</v>
      </c>
      <c r="E18" s="11"/>
      <c r="F18" s="11"/>
      <c r="G18" s="11"/>
      <c r="H18" s="11"/>
      <c r="I18" s="11"/>
      <c r="J18" s="11"/>
      <c r="K18" s="11"/>
      <c r="L18" s="11"/>
      <c r="M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 x14ac:dyDescent="0.25">
      <c r="A19" s="11">
        <v>4.0015000000000001</v>
      </c>
      <c r="B19" s="11">
        <v>3.5051000000000001</v>
      </c>
      <c r="C19" s="11">
        <f t="shared" si="0"/>
        <v>3.2914890181818173</v>
      </c>
      <c r="D19" s="11">
        <f t="shared" si="1"/>
        <v>4.5629651553328036E-2</v>
      </c>
      <c r="E19" s="11"/>
      <c r="F19" s="11"/>
      <c r="G19" s="11"/>
      <c r="H19" s="11"/>
      <c r="I19" s="11"/>
      <c r="J19" s="11"/>
      <c r="K19" s="11"/>
      <c r="L19" s="11"/>
      <c r="M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1:36" x14ac:dyDescent="0.25">
      <c r="A20" s="11">
        <v>5.0015000000000001</v>
      </c>
      <c r="B20" s="11">
        <v>3.6865999999999999</v>
      </c>
      <c r="C20" s="11">
        <f t="shared" si="0"/>
        <v>2.9911582131725938</v>
      </c>
      <c r="D20" s="11">
        <f t="shared" si="1"/>
        <v>0.48363927886569535</v>
      </c>
      <c r="E20" s="11"/>
      <c r="F20" s="11"/>
      <c r="G20" s="11"/>
      <c r="H20" s="11"/>
      <c r="I20" s="11"/>
      <c r="J20" s="11"/>
      <c r="K20" s="11"/>
      <c r="L20" s="11"/>
      <c r="M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  <row r="21" spans="1:36" x14ac:dyDescent="0.25">
      <c r="A21" s="11">
        <v>6.0015000000000001</v>
      </c>
      <c r="B21" s="11">
        <v>2.6021000000000001</v>
      </c>
      <c r="C21" s="11">
        <f t="shared" si="0"/>
        <v>2.6908274081633712</v>
      </c>
      <c r="D21" s="11">
        <f t="shared" si="1"/>
        <v>7.872552959389453E-3</v>
      </c>
      <c r="E21" s="11"/>
      <c r="F21" s="11"/>
      <c r="G21" s="11"/>
      <c r="H21" s="11"/>
      <c r="I21" s="11"/>
      <c r="J21" s="11"/>
      <c r="K21" s="11"/>
      <c r="L21" s="11"/>
      <c r="M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</row>
    <row r="22" spans="1:36" x14ac:dyDescent="0.25">
      <c r="A22" s="24" t="s">
        <v>15</v>
      </c>
      <c r="B22" s="22"/>
      <c r="C22" s="22"/>
      <c r="D22" s="11">
        <f>SUM(D2:D21)</f>
        <v>3.7126095107353168</v>
      </c>
      <c r="E22" s="11"/>
      <c r="F22" s="11"/>
      <c r="G22" s="11"/>
      <c r="H22" s="11"/>
      <c r="I22" s="11"/>
      <c r="J22" s="11"/>
      <c r="K22" s="11"/>
      <c r="L22" s="11"/>
      <c r="M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</row>
    <row r="23" spans="1:36" x14ac:dyDescent="0.25">
      <c r="A23" s="22"/>
      <c r="B23" s="22"/>
      <c r="C23" s="22"/>
      <c r="D23" s="11"/>
      <c r="E23" s="11"/>
      <c r="F23" s="11"/>
      <c r="G23" s="11"/>
      <c r="H23" s="11"/>
      <c r="I23" s="11"/>
      <c r="J23" s="11"/>
      <c r="K23" s="11"/>
      <c r="L23" s="11"/>
      <c r="M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</row>
    <row r="24" spans="1:36" x14ac:dyDescent="0.25">
      <c r="A24" s="22"/>
      <c r="B24" s="22"/>
      <c r="C24" s="22"/>
      <c r="D24" s="11"/>
      <c r="E24" s="11"/>
      <c r="F24" s="11"/>
      <c r="G24" s="11"/>
      <c r="H24" s="11"/>
      <c r="I24" s="11"/>
      <c r="J24" s="11"/>
      <c r="K24" s="11"/>
      <c r="L24" s="11"/>
      <c r="M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</row>
    <row r="25" spans="1:36" x14ac:dyDescent="0.25">
      <c r="A25" s="22">
        <v>0</v>
      </c>
      <c r="B25" s="22"/>
      <c r="C25" s="22">
        <f>$G$5+LOG10($G$2*EXP(-$G$3*A25)+(1-$G$2)*EXP(-$G$4*A25))</f>
        <v>8.1411785959217635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</row>
    <row r="26" spans="1:36" x14ac:dyDescent="0.25">
      <c r="A26" s="22">
        <v>6.0014999999999999E-2</v>
      </c>
      <c r="B26" s="22"/>
      <c r="C26" s="22">
        <f t="shared" ref="C26:C89" si="2">$G$5+LOG10($G$2*EXP(-$G$3*A26)+(1-$G$2)*EXP(-$G$4*A26))</f>
        <v>7.6364773338865684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</row>
    <row r="27" spans="1:36" x14ac:dyDescent="0.25">
      <c r="A27" s="22">
        <v>0.11899999999999999</v>
      </c>
      <c r="B27" s="22"/>
      <c r="C27" s="22">
        <f t="shared" si="2"/>
        <v>7.140841104226519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</row>
    <row r="28" spans="1:36" x14ac:dyDescent="0.25">
      <c r="A28" s="22">
        <v>0.18004500000000001</v>
      </c>
      <c r="B28" s="22"/>
      <c r="C28" s="22">
        <f t="shared" si="2"/>
        <v>6.6291842697026686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</row>
    <row r="29" spans="1:36" x14ac:dyDescent="0.25">
      <c r="A29" s="22">
        <v>0.24006</v>
      </c>
      <c r="B29" s="22"/>
      <c r="C29" s="22">
        <f t="shared" si="2"/>
        <v>6.1300419230678607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</row>
    <row r="30" spans="1:36" x14ac:dyDescent="0.25">
      <c r="A30" s="22">
        <v>0.30007499999999998</v>
      </c>
      <c r="B30" s="22"/>
      <c r="C30" s="22">
        <f t="shared" si="2"/>
        <v>5.6423517261042013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</row>
    <row r="31" spans="1:36" x14ac:dyDescent="0.25">
      <c r="A31" s="22">
        <v>0.36008999999999997</v>
      </c>
      <c r="B31" s="22"/>
      <c r="C31" s="22">
        <f t="shared" si="2"/>
        <v>5.1863666528339412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x14ac:dyDescent="0.25">
      <c r="A32" s="22">
        <v>0.42010499999999995</v>
      </c>
      <c r="B32" s="22"/>
      <c r="C32" s="22">
        <f t="shared" si="2"/>
        <v>4.8042820043982459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</row>
    <row r="33" spans="1:36" x14ac:dyDescent="0.25">
      <c r="A33" s="22">
        <v>0.48011999999999994</v>
      </c>
      <c r="B33" s="22"/>
      <c r="C33" s="22">
        <f t="shared" si="2"/>
        <v>4.5438489857321542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</row>
    <row r="34" spans="1:36" x14ac:dyDescent="0.25">
      <c r="A34" s="22">
        <v>0.54013499999999992</v>
      </c>
      <c r="B34" s="22"/>
      <c r="C34" s="22">
        <f t="shared" si="2"/>
        <v>4.4045648520166267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</row>
    <row r="35" spans="1:36" x14ac:dyDescent="0.25">
      <c r="A35" s="22">
        <v>0.60014999999999996</v>
      </c>
      <c r="B35" s="22"/>
      <c r="C35" s="22">
        <f t="shared" si="2"/>
        <v>4.3383748018831234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</row>
    <row r="36" spans="1:36" x14ac:dyDescent="0.25">
      <c r="A36" s="22">
        <v>0.660165</v>
      </c>
      <c r="B36" s="22"/>
      <c r="C36" s="22">
        <f t="shared" si="2"/>
        <v>4.3034226394651052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</row>
    <row r="37" spans="1:36" x14ac:dyDescent="0.25">
      <c r="A37" s="22">
        <v>0.72018000000000004</v>
      </c>
      <c r="B37" s="22"/>
      <c r="C37" s="22">
        <f t="shared" si="2"/>
        <v>4.2797353504822935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</row>
    <row r="38" spans="1:36" x14ac:dyDescent="0.25">
      <c r="A38" s="22">
        <v>0.78019500000000008</v>
      </c>
      <c r="B38" s="22"/>
      <c r="C38" s="22">
        <f t="shared" si="2"/>
        <v>4.2598492195228435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</row>
    <row r="39" spans="1:36" x14ac:dyDescent="0.25">
      <c r="A39" s="22">
        <v>0.84021000000000012</v>
      </c>
      <c r="B39" s="22"/>
      <c r="C39" s="22">
        <f t="shared" si="2"/>
        <v>4.2412163329352186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</row>
    <row r="40" spans="1:36" x14ac:dyDescent="0.25">
      <c r="A40" s="22">
        <v>0.90022500000000016</v>
      </c>
      <c r="B40" s="22"/>
      <c r="C40" s="22">
        <f t="shared" si="2"/>
        <v>4.2229934575013655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</row>
    <row r="41" spans="1:36" x14ac:dyDescent="0.25">
      <c r="A41" s="22">
        <v>0.9602400000000002</v>
      </c>
      <c r="B41" s="22"/>
      <c r="C41" s="22">
        <f t="shared" si="2"/>
        <v>4.2049043807776521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</row>
    <row r="42" spans="1:36" x14ac:dyDescent="0.25">
      <c r="A42" s="22">
        <v>1.0202550000000001</v>
      </c>
      <c r="B42" s="22"/>
      <c r="C42" s="22">
        <f t="shared" si="2"/>
        <v>4.1868589302706063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</row>
    <row r="43" spans="1:36" x14ac:dyDescent="0.25">
      <c r="A43" s="22">
        <v>1.0802700000000001</v>
      </c>
      <c r="B43" s="22"/>
      <c r="C43" s="22">
        <f t="shared" si="2"/>
        <v>4.1688277006130443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</row>
    <row r="44" spans="1:36" x14ac:dyDescent="0.25">
      <c r="A44" s="22">
        <v>1.140285</v>
      </c>
      <c r="B44" s="22"/>
      <c r="C44" s="22">
        <f t="shared" si="2"/>
        <v>4.150801106120241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</row>
    <row r="45" spans="1:36" x14ac:dyDescent="0.25">
      <c r="A45" s="22">
        <v>1.2002999999999999</v>
      </c>
      <c r="B45" s="22"/>
      <c r="C45" s="22">
        <f t="shared" si="2"/>
        <v>4.1327760223764223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</row>
    <row r="46" spans="1:36" x14ac:dyDescent="0.25">
      <c r="A46" s="22">
        <v>1.2603149999999999</v>
      </c>
      <c r="B46" s="22"/>
      <c r="C46" s="22">
        <f t="shared" si="2"/>
        <v>4.114751431029573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</row>
    <row r="47" spans="1:36" x14ac:dyDescent="0.25">
      <c r="A47" s="22">
        <v>1.3203299999999998</v>
      </c>
      <c r="B47" s="22"/>
      <c r="C47" s="22">
        <f t="shared" si="2"/>
        <v>4.0967270001687064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</row>
    <row r="48" spans="1:36" x14ac:dyDescent="0.25">
      <c r="A48" s="22">
        <v>1.3803449999999997</v>
      </c>
      <c r="B48" s="22"/>
      <c r="C48" s="22">
        <f t="shared" si="2"/>
        <v>4.0787026216146707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</row>
    <row r="49" spans="1:36" x14ac:dyDescent="0.25">
      <c r="A49" s="22">
        <v>1.4403599999999996</v>
      </c>
      <c r="B49" s="22"/>
      <c r="C49" s="22">
        <f t="shared" si="2"/>
        <v>4.0606782601088751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</row>
    <row r="50" spans="1:36" x14ac:dyDescent="0.25">
      <c r="A50" s="22">
        <v>1.5003749999999996</v>
      </c>
      <c r="B50" s="22"/>
      <c r="C50" s="22">
        <f t="shared" si="2"/>
        <v>4.0426539041595708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</row>
    <row r="51" spans="1:36" x14ac:dyDescent="0.25">
      <c r="A51" s="22">
        <v>1.5603899999999995</v>
      </c>
      <c r="B51" s="22"/>
      <c r="C51" s="22">
        <f t="shared" si="2"/>
        <v>4.024629550021281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</row>
    <row r="52" spans="1:36" x14ac:dyDescent="0.25">
      <c r="A52" s="22">
        <v>1.6204049999999994</v>
      </c>
      <c r="B52" s="22"/>
      <c r="C52" s="22">
        <f t="shared" si="2"/>
        <v>4.0066051964732505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</row>
    <row r="53" spans="1:36" x14ac:dyDescent="0.25">
      <c r="A53" s="22">
        <v>1.6804199999999994</v>
      </c>
      <c r="B53" s="22"/>
      <c r="C53" s="22">
        <f t="shared" si="2"/>
        <v>3.9885808431176013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</row>
    <row r="54" spans="1:36" x14ac:dyDescent="0.25">
      <c r="A54" s="22">
        <v>1.7404349999999993</v>
      </c>
      <c r="B54" s="22"/>
      <c r="C54" s="22">
        <f t="shared" si="2"/>
        <v>3.9705564898246548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</row>
    <row r="55" spans="1:36" x14ac:dyDescent="0.25">
      <c r="A55" s="22">
        <v>1.8004499999999992</v>
      </c>
      <c r="B55" s="22"/>
      <c r="C55" s="22">
        <f t="shared" si="2"/>
        <v>3.9525321365521453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</row>
    <row r="56" spans="1:36" x14ac:dyDescent="0.25">
      <c r="A56" s="22">
        <v>1.8604649999999991</v>
      </c>
      <c r="B56" s="22"/>
      <c r="C56" s="22">
        <f t="shared" si="2"/>
        <v>3.9345077832862954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</row>
    <row r="57" spans="1:36" x14ac:dyDescent="0.25">
      <c r="A57" s="22">
        <v>1.9204799999999991</v>
      </c>
      <c r="B57" s="22"/>
      <c r="C57" s="22">
        <f t="shared" si="2"/>
        <v>3.9164834300226179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</row>
    <row r="58" spans="1:36" x14ac:dyDescent="0.25">
      <c r="A58" s="22">
        <v>1.980494999999999</v>
      </c>
      <c r="B58" s="22"/>
      <c r="C58" s="22">
        <f t="shared" si="2"/>
        <v>3.8984590767596465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</row>
    <row r="59" spans="1:36" x14ac:dyDescent="0.25">
      <c r="A59" s="22">
        <v>2.0405099999999989</v>
      </c>
      <c r="B59" s="22"/>
      <c r="C59" s="22">
        <f t="shared" si="2"/>
        <v>3.880434723496907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</row>
    <row r="60" spans="1:36" x14ac:dyDescent="0.25">
      <c r="A60" s="22">
        <v>2.1005249999999989</v>
      </c>
      <c r="B60" s="22"/>
      <c r="C60" s="22">
        <f t="shared" si="2"/>
        <v>3.8624103702342421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</row>
    <row r="61" spans="1:36" x14ac:dyDescent="0.25">
      <c r="A61" s="22">
        <v>2.1605399999999988</v>
      </c>
      <c r="B61" s="22"/>
      <c r="C61" s="22">
        <f t="shared" si="2"/>
        <v>3.844386016971602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</row>
    <row r="62" spans="1:36" x14ac:dyDescent="0.25">
      <c r="A62" s="22">
        <v>2.2205549999999987</v>
      </c>
      <c r="B62" s="22"/>
      <c r="C62" s="22">
        <f t="shared" si="2"/>
        <v>3.826361663708969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</row>
    <row r="63" spans="1:36" x14ac:dyDescent="0.25">
      <c r="A63" s="22">
        <v>2.2805699999999987</v>
      </c>
      <c r="B63" s="22"/>
      <c r="C63" s="22">
        <f t="shared" si="2"/>
        <v>3.8083373104463396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</row>
    <row r="64" spans="1:36" x14ac:dyDescent="0.25">
      <c r="A64" s="22">
        <v>2.3405849999999986</v>
      </c>
      <c r="B64" s="22"/>
      <c r="C64" s="22">
        <f t="shared" si="2"/>
        <v>3.7903129571837111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</row>
    <row r="65" spans="1:36" x14ac:dyDescent="0.25">
      <c r="A65" s="22">
        <v>2.4005999999999985</v>
      </c>
      <c r="B65" s="22"/>
      <c r="C65" s="22">
        <f t="shared" si="2"/>
        <v>3.7722886039210826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</row>
    <row r="66" spans="1:36" x14ac:dyDescent="0.25">
      <c r="A66" s="22">
        <v>2.4606149999999984</v>
      </c>
      <c r="B66" s="22"/>
      <c r="C66" s="22">
        <f t="shared" si="2"/>
        <v>3.754264250658454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</row>
    <row r="67" spans="1:36" x14ac:dyDescent="0.25">
      <c r="A67" s="22">
        <v>2.5206299999999984</v>
      </c>
      <c r="B67" s="22"/>
      <c r="C67" s="22">
        <f t="shared" si="2"/>
        <v>3.7362398973958255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</row>
    <row r="68" spans="1:36" x14ac:dyDescent="0.25">
      <c r="A68" s="22">
        <v>2.5806449999999983</v>
      </c>
      <c r="B68" s="22"/>
      <c r="C68" s="22">
        <f t="shared" si="2"/>
        <v>3.718215544133197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</row>
    <row r="69" spans="1:36" x14ac:dyDescent="0.25">
      <c r="A69" s="22">
        <v>2.6406599999999982</v>
      </c>
      <c r="B69" s="22"/>
      <c r="C69" s="22">
        <f t="shared" si="2"/>
        <v>3.7001911908705685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</row>
    <row r="70" spans="1:36" x14ac:dyDescent="0.25">
      <c r="A70" s="22">
        <v>2.7006749999999982</v>
      </c>
      <c r="B70" s="22"/>
      <c r="C70" s="22">
        <f t="shared" si="2"/>
        <v>3.6821668376079399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</row>
    <row r="71" spans="1:36" x14ac:dyDescent="0.25">
      <c r="A71" s="22">
        <v>2.7606899999999981</v>
      </c>
      <c r="B71" s="22"/>
      <c r="C71" s="22">
        <f t="shared" si="2"/>
        <v>3.6641424843453114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</row>
    <row r="72" spans="1:36" x14ac:dyDescent="0.25">
      <c r="A72" s="22">
        <v>2.820704999999998</v>
      </c>
      <c r="B72" s="22"/>
      <c r="C72" s="22">
        <f t="shared" si="2"/>
        <v>3.6461181310826829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</row>
    <row r="73" spans="1:36" x14ac:dyDescent="0.25">
      <c r="A73" s="22">
        <v>2.8807199999999979</v>
      </c>
      <c r="B73" s="22"/>
      <c r="C73" s="22">
        <f t="shared" si="2"/>
        <v>3.6280937778200544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</row>
    <row r="74" spans="1:36" x14ac:dyDescent="0.25">
      <c r="A74" s="22">
        <v>2.9407349999999979</v>
      </c>
      <c r="B74" s="22"/>
      <c r="C74" s="22">
        <f t="shared" si="2"/>
        <v>3.6100694245574259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</row>
    <row r="75" spans="1:36" x14ac:dyDescent="0.25">
      <c r="A75" s="22">
        <v>3.0007499999999978</v>
      </c>
      <c r="B75" s="22"/>
      <c r="C75" s="22">
        <f t="shared" si="2"/>
        <v>3.5920450712947973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</row>
    <row r="76" spans="1:36" x14ac:dyDescent="0.25">
      <c r="A76" s="22">
        <v>3.0607649999999977</v>
      </c>
      <c r="B76" s="22"/>
      <c r="C76" s="22">
        <f t="shared" si="2"/>
        <v>3.5740207180321688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</row>
    <row r="77" spans="1:36" x14ac:dyDescent="0.25">
      <c r="A77" s="22">
        <v>3.1207799999999977</v>
      </c>
      <c r="B77" s="22"/>
      <c r="C77" s="22">
        <f t="shared" si="2"/>
        <v>3.5559963647695403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</row>
    <row r="78" spans="1:36" x14ac:dyDescent="0.25">
      <c r="A78" s="22">
        <v>3.1807949999999976</v>
      </c>
      <c r="B78" s="22"/>
      <c r="C78" s="22">
        <f t="shared" si="2"/>
        <v>3.5379720115069118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</row>
    <row r="79" spans="1:36" x14ac:dyDescent="0.25">
      <c r="A79" s="22">
        <v>3.2408099999999975</v>
      </c>
      <c r="B79" s="22"/>
      <c r="C79" s="22">
        <f t="shared" si="2"/>
        <v>3.5199476582442832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</row>
    <row r="80" spans="1:36" x14ac:dyDescent="0.25">
      <c r="A80" s="22">
        <v>3.3008249999999975</v>
      </c>
      <c r="B80" s="22"/>
      <c r="C80" s="22">
        <f t="shared" si="2"/>
        <v>3.5019233049816547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</row>
    <row r="81" spans="1:36" x14ac:dyDescent="0.25">
      <c r="A81" s="22">
        <v>3.3608399999999974</v>
      </c>
      <c r="B81" s="22"/>
      <c r="C81" s="22">
        <f t="shared" si="2"/>
        <v>3.4838989517190262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</row>
    <row r="82" spans="1:36" x14ac:dyDescent="0.25">
      <c r="A82" s="22">
        <v>3.4208549999999973</v>
      </c>
      <c r="B82" s="22"/>
      <c r="C82" s="22">
        <f t="shared" si="2"/>
        <v>3.4658745984563977</v>
      </c>
      <c r="D82" s="11"/>
      <c r="E82" s="11"/>
      <c r="F82" s="11"/>
      <c r="G82" s="11"/>
      <c r="H82" s="11"/>
      <c r="I82" s="11"/>
      <c r="J82" s="11"/>
      <c r="K82" s="11"/>
      <c r="L82" s="11"/>
      <c r="M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</row>
    <row r="83" spans="1:36" x14ac:dyDescent="0.25">
      <c r="A83" s="22">
        <v>3.4808699999999972</v>
      </c>
      <c r="B83" s="22"/>
      <c r="C83" s="22">
        <f t="shared" si="2"/>
        <v>3.4478502451937691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</row>
    <row r="84" spans="1:36" x14ac:dyDescent="0.25">
      <c r="A84" s="22">
        <v>3.5408849999999972</v>
      </c>
      <c r="B84" s="22"/>
      <c r="C84" s="22">
        <f t="shared" si="2"/>
        <v>3.4298258919311406</v>
      </c>
      <c r="D84" s="11"/>
      <c r="E84" s="11"/>
      <c r="F84" s="11"/>
      <c r="G84" s="11"/>
      <c r="H84" s="11"/>
      <c r="I84" s="11"/>
      <c r="J84" s="11"/>
      <c r="K84" s="11"/>
      <c r="L84" s="11"/>
      <c r="M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</row>
    <row r="85" spans="1:36" x14ac:dyDescent="0.25">
      <c r="A85" s="22">
        <v>3.6008999999999971</v>
      </c>
      <c r="B85" s="22"/>
      <c r="C85" s="22">
        <f t="shared" si="2"/>
        <v>3.4118015386685121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</row>
    <row r="86" spans="1:36" x14ac:dyDescent="0.25">
      <c r="A86" s="22">
        <v>3.660914999999997</v>
      </c>
      <c r="B86" s="22"/>
      <c r="C86" s="22">
        <f t="shared" si="2"/>
        <v>3.3937771854058836</v>
      </c>
      <c r="D86" s="11"/>
      <c r="E86" s="11"/>
      <c r="F86" s="11"/>
      <c r="G86" s="11"/>
      <c r="H86" s="11"/>
      <c r="I86" s="11"/>
      <c r="J86" s="11"/>
      <c r="K86" s="11"/>
      <c r="L86" s="11"/>
      <c r="M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</row>
    <row r="87" spans="1:36" x14ac:dyDescent="0.25">
      <c r="A87" s="22">
        <v>3.720929999999997</v>
      </c>
      <c r="B87" s="22"/>
      <c r="C87" s="22">
        <f t="shared" si="2"/>
        <v>3.3757528321432559</v>
      </c>
      <c r="D87" s="11"/>
      <c r="E87" s="11"/>
      <c r="F87" s="11"/>
      <c r="G87" s="11"/>
      <c r="H87" s="11"/>
      <c r="I87" s="11"/>
      <c r="J87" s="11"/>
      <c r="K87" s="11"/>
      <c r="L87" s="11"/>
      <c r="M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</row>
    <row r="88" spans="1:36" x14ac:dyDescent="0.25">
      <c r="A88" s="22">
        <v>3.7809449999999969</v>
      </c>
      <c r="B88" s="22"/>
      <c r="C88" s="22">
        <f t="shared" si="2"/>
        <v>3.3577284788806274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</row>
    <row r="89" spans="1:36" x14ac:dyDescent="0.25">
      <c r="A89" s="22">
        <v>3.8409599999999968</v>
      </c>
      <c r="B89" s="22"/>
      <c r="C89" s="22">
        <f t="shared" si="2"/>
        <v>3.3397041256179989</v>
      </c>
      <c r="D89" s="11"/>
      <c r="E89" s="11"/>
      <c r="F89" s="11"/>
      <c r="G89" s="11"/>
      <c r="H89" s="11"/>
      <c r="I89" s="11"/>
      <c r="J89" s="11"/>
      <c r="K89" s="11"/>
      <c r="L89" s="11"/>
      <c r="M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</row>
    <row r="90" spans="1:36" x14ac:dyDescent="0.25">
      <c r="A90" s="22">
        <v>3.9009749999999968</v>
      </c>
      <c r="B90" s="22"/>
      <c r="C90" s="22">
        <f t="shared" ref="C90:C125" si="3">$G$5+LOG10($G$2*EXP(-$G$3*A90)+(1-$G$2)*EXP(-$G$4*A90))</f>
        <v>3.3216797723553704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</row>
    <row r="91" spans="1:36" x14ac:dyDescent="0.25">
      <c r="A91" s="22">
        <v>3.9609899999999967</v>
      </c>
      <c r="B91" s="22"/>
      <c r="C91" s="22">
        <f t="shared" si="3"/>
        <v>3.3036554190927419</v>
      </c>
      <c r="D91" s="11"/>
      <c r="E91" s="11"/>
      <c r="F91" s="11"/>
      <c r="G91" s="11"/>
      <c r="H91" s="11"/>
      <c r="I91" s="11"/>
      <c r="J91" s="11"/>
      <c r="K91" s="11"/>
      <c r="L91" s="11"/>
      <c r="M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</row>
    <row r="92" spans="1:36" x14ac:dyDescent="0.25">
      <c r="A92" s="22">
        <v>4.0210049999999971</v>
      </c>
      <c r="B92" s="22"/>
      <c r="C92" s="22">
        <f t="shared" si="3"/>
        <v>3.2856310658301133</v>
      </c>
      <c r="D92" s="11"/>
      <c r="E92" s="11"/>
      <c r="F92" s="11"/>
      <c r="G92" s="11"/>
      <c r="H92" s="11"/>
      <c r="I92" s="11"/>
      <c r="J92" s="11"/>
      <c r="K92" s="11"/>
      <c r="L92" s="11"/>
      <c r="M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</row>
    <row r="93" spans="1:36" x14ac:dyDescent="0.25">
      <c r="A93" s="22">
        <v>4.081019999999997</v>
      </c>
      <c r="B93" s="22"/>
      <c r="C93" s="22">
        <f t="shared" si="3"/>
        <v>3.2676067125674848</v>
      </c>
      <c r="D93" s="11"/>
      <c r="E93" s="11"/>
      <c r="F93" s="11"/>
      <c r="G93" s="11"/>
      <c r="H93" s="11"/>
      <c r="I93" s="11"/>
      <c r="J93" s="11"/>
      <c r="K93" s="11"/>
      <c r="L93" s="11"/>
      <c r="M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</row>
    <row r="94" spans="1:36" x14ac:dyDescent="0.25">
      <c r="A94" s="22">
        <v>4.1410349999999969</v>
      </c>
      <c r="B94" s="22"/>
      <c r="C94" s="22">
        <f t="shared" si="3"/>
        <v>3.2495823593048563</v>
      </c>
      <c r="D94" s="11"/>
      <c r="E94" s="11"/>
      <c r="F94" s="11"/>
      <c r="G94" s="11"/>
      <c r="H94" s="11"/>
      <c r="I94" s="11"/>
      <c r="J94" s="11"/>
      <c r="K94" s="11"/>
      <c r="L94" s="11"/>
      <c r="M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</row>
    <row r="95" spans="1:36" x14ac:dyDescent="0.25">
      <c r="A95" s="22">
        <v>4.2010499999999968</v>
      </c>
      <c r="B95" s="22"/>
      <c r="C95" s="22">
        <f t="shared" si="3"/>
        <v>3.2315580060422278</v>
      </c>
      <c r="D95" s="11"/>
      <c r="E95" s="11"/>
      <c r="F95" s="11"/>
      <c r="G95" s="11"/>
      <c r="H95" s="11"/>
      <c r="I95" s="11"/>
      <c r="J95" s="11"/>
      <c r="K95" s="11"/>
      <c r="L95" s="11"/>
      <c r="M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</row>
    <row r="96" spans="1:36" x14ac:dyDescent="0.25">
      <c r="A96" s="22">
        <v>4.2610649999999968</v>
      </c>
      <c r="B96" s="22"/>
      <c r="C96" s="22">
        <f t="shared" si="3"/>
        <v>3.2135336527795992</v>
      </c>
      <c r="D96" s="11"/>
      <c r="E96" s="11"/>
      <c r="F96" s="11"/>
      <c r="G96" s="11"/>
      <c r="H96" s="11"/>
      <c r="I96" s="11"/>
      <c r="J96" s="11"/>
      <c r="K96" s="11"/>
      <c r="L96" s="11"/>
      <c r="M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</row>
    <row r="97" spans="1:36" x14ac:dyDescent="0.25">
      <c r="A97" s="22">
        <v>4.3210799999999967</v>
      </c>
      <c r="B97" s="22"/>
      <c r="C97" s="22">
        <f t="shared" si="3"/>
        <v>3.1955092995169707</v>
      </c>
      <c r="D97" s="11"/>
      <c r="E97" s="11"/>
      <c r="F97" s="11"/>
      <c r="G97" s="11"/>
      <c r="H97" s="11"/>
      <c r="I97" s="11"/>
      <c r="J97" s="11"/>
      <c r="K97" s="11"/>
      <c r="L97" s="11"/>
      <c r="M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</row>
    <row r="98" spans="1:36" x14ac:dyDescent="0.25">
      <c r="A98" s="22">
        <v>4.3810949999999966</v>
      </c>
      <c r="B98" s="22"/>
      <c r="C98" s="22">
        <f t="shared" si="3"/>
        <v>3.1774849462543422</v>
      </c>
      <c r="D98" s="11"/>
      <c r="E98" s="11"/>
      <c r="F98" s="11"/>
      <c r="G98" s="11"/>
      <c r="H98" s="11"/>
      <c r="I98" s="11"/>
      <c r="J98" s="11"/>
      <c r="K98" s="11"/>
      <c r="L98" s="11"/>
      <c r="M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</row>
    <row r="99" spans="1:36" x14ac:dyDescent="0.25">
      <c r="A99" s="22">
        <v>4.4411099999999966</v>
      </c>
      <c r="B99" s="22"/>
      <c r="C99" s="22">
        <f t="shared" si="3"/>
        <v>3.1594605929917137</v>
      </c>
      <c r="D99" s="11"/>
      <c r="E99" s="11"/>
      <c r="F99" s="11"/>
      <c r="G99" s="11"/>
      <c r="H99" s="11"/>
      <c r="I99" s="11"/>
      <c r="J99" s="11"/>
      <c r="K99" s="11"/>
      <c r="L99" s="11"/>
      <c r="M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</row>
    <row r="100" spans="1:36" x14ac:dyDescent="0.25">
      <c r="A100" s="22">
        <v>4.5011249999999965</v>
      </c>
      <c r="B100" s="22"/>
      <c r="C100" s="22">
        <f t="shared" si="3"/>
        <v>3.1414362397290851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</row>
    <row r="101" spans="1:36" x14ac:dyDescent="0.25">
      <c r="A101" s="22">
        <v>4.5611399999999964</v>
      </c>
      <c r="B101" s="22"/>
      <c r="C101" s="22">
        <f t="shared" si="3"/>
        <v>3.1234118864664566</v>
      </c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</row>
    <row r="102" spans="1:36" x14ac:dyDescent="0.25">
      <c r="A102" s="22">
        <v>4.6211549999999963</v>
      </c>
      <c r="B102" s="22"/>
      <c r="C102" s="22">
        <f t="shared" si="3"/>
        <v>3.1053875332038281</v>
      </c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</row>
    <row r="103" spans="1:36" x14ac:dyDescent="0.25">
      <c r="A103" s="22">
        <v>4.6811699999999963</v>
      </c>
      <c r="B103" s="22"/>
      <c r="C103" s="22">
        <f t="shared" si="3"/>
        <v>3.0873631799411996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</row>
    <row r="104" spans="1:36" x14ac:dyDescent="0.25">
      <c r="A104" s="22">
        <v>4.7411849999999962</v>
      </c>
      <c r="B104" s="22"/>
      <c r="C104" s="22">
        <f t="shared" si="3"/>
        <v>3.0693388266785711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</row>
    <row r="105" spans="1:36" x14ac:dyDescent="0.25">
      <c r="A105" s="22">
        <v>4.8011999999999961</v>
      </c>
      <c r="B105" s="22"/>
      <c r="C105" s="22">
        <f t="shared" si="3"/>
        <v>3.0513144734159425</v>
      </c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</row>
    <row r="106" spans="1:36" x14ac:dyDescent="0.25">
      <c r="A106" s="22">
        <v>4.8612149999999961</v>
      </c>
      <c r="B106" s="22"/>
      <c r="C106" s="22">
        <f t="shared" si="3"/>
        <v>3.033290120153314</v>
      </c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</row>
    <row r="107" spans="1:36" x14ac:dyDescent="0.25">
      <c r="A107" s="22">
        <v>4.921229999999996</v>
      </c>
      <c r="B107" s="22"/>
      <c r="C107" s="22">
        <f t="shared" si="3"/>
        <v>3.0152657668906855</v>
      </c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</row>
    <row r="108" spans="1:36" x14ac:dyDescent="0.25">
      <c r="A108" s="22">
        <v>4.9812449999999959</v>
      </c>
      <c r="B108" s="22"/>
      <c r="C108" s="22">
        <f t="shared" si="3"/>
        <v>2.997241413628057</v>
      </c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</row>
    <row r="109" spans="1:36" x14ac:dyDescent="0.25">
      <c r="A109" s="22">
        <v>5.0412599999999959</v>
      </c>
      <c r="B109" s="22"/>
      <c r="C109" s="22">
        <f t="shared" si="3"/>
        <v>2.9792170603654284</v>
      </c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</row>
    <row r="110" spans="1:36" x14ac:dyDescent="0.25">
      <c r="A110" s="22">
        <v>5.1012749999999958</v>
      </c>
      <c r="B110" s="22"/>
      <c r="C110" s="22">
        <f t="shared" si="3"/>
        <v>2.9611927071028008</v>
      </c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</row>
    <row r="111" spans="1:36" x14ac:dyDescent="0.25">
      <c r="A111" s="22">
        <v>5.1612899999999957</v>
      </c>
      <c r="B111" s="22"/>
      <c r="C111" s="22">
        <f t="shared" si="3"/>
        <v>2.9431683538401723</v>
      </c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</row>
    <row r="112" spans="1:36" x14ac:dyDescent="0.25">
      <c r="A112" s="22">
        <v>5.2213049999999956</v>
      </c>
      <c r="B112" s="22"/>
      <c r="C112" s="22">
        <f t="shared" si="3"/>
        <v>2.9251440005775429</v>
      </c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</row>
    <row r="113" spans="1:36" x14ac:dyDescent="0.25">
      <c r="A113" s="22">
        <v>5.2813199999999956</v>
      </c>
      <c r="B113" s="22"/>
      <c r="C113" s="22">
        <f t="shared" si="3"/>
        <v>2.9071196473149143</v>
      </c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</row>
    <row r="114" spans="1:36" x14ac:dyDescent="0.25">
      <c r="A114" s="22">
        <v>5.3413349999999955</v>
      </c>
      <c r="B114" s="22"/>
      <c r="C114" s="22">
        <f t="shared" si="3"/>
        <v>2.8890952940522867</v>
      </c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</row>
    <row r="115" spans="1:36" x14ac:dyDescent="0.25">
      <c r="A115" s="22">
        <v>5.4013499999999954</v>
      </c>
      <c r="B115" s="22"/>
      <c r="C115" s="22">
        <f t="shared" si="3"/>
        <v>2.8710709407896582</v>
      </c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</row>
    <row r="116" spans="1:36" x14ac:dyDescent="0.25">
      <c r="A116" s="22">
        <v>5.4613649999999954</v>
      </c>
      <c r="B116" s="22"/>
      <c r="C116" s="22">
        <f t="shared" si="3"/>
        <v>2.8530465875270297</v>
      </c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</row>
    <row r="117" spans="1:36" x14ac:dyDescent="0.25">
      <c r="A117" s="22">
        <v>5.5213799999999953</v>
      </c>
      <c r="B117" s="22"/>
      <c r="C117" s="22">
        <f t="shared" si="3"/>
        <v>2.8350222342644011</v>
      </c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</row>
    <row r="118" spans="1:36" x14ac:dyDescent="0.25">
      <c r="A118" s="22">
        <v>5.5813949999999952</v>
      </c>
      <c r="B118" s="22"/>
      <c r="C118" s="22">
        <f t="shared" si="3"/>
        <v>2.8169978810017726</v>
      </c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</row>
    <row r="119" spans="1:36" x14ac:dyDescent="0.25">
      <c r="A119" s="22">
        <v>5.6414099999999952</v>
      </c>
      <c r="B119" s="22"/>
      <c r="C119" s="22">
        <f t="shared" si="3"/>
        <v>2.7989735277391441</v>
      </c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</row>
    <row r="120" spans="1:36" x14ac:dyDescent="0.25">
      <c r="A120" s="22">
        <v>5.7014249999999951</v>
      </c>
      <c r="B120" s="22"/>
      <c r="C120" s="22">
        <f t="shared" si="3"/>
        <v>2.7809491744765156</v>
      </c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</row>
    <row r="121" spans="1:36" x14ac:dyDescent="0.25">
      <c r="A121" s="22">
        <v>5.761439999999995</v>
      </c>
      <c r="B121" s="22"/>
      <c r="C121" s="22">
        <f t="shared" si="3"/>
        <v>2.762924821213887</v>
      </c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</row>
    <row r="122" spans="1:36" x14ac:dyDescent="0.25">
      <c r="A122" s="22">
        <v>5.8214549999999949</v>
      </c>
      <c r="B122" s="22"/>
      <c r="C122" s="22">
        <f t="shared" si="3"/>
        <v>2.7449004679512585</v>
      </c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</row>
    <row r="123" spans="1:36" x14ac:dyDescent="0.25">
      <c r="A123" s="11">
        <v>5.8814699999999949</v>
      </c>
      <c r="B123" s="11"/>
      <c r="C123" s="11">
        <f t="shared" si="3"/>
        <v>2.72687611468863</v>
      </c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</row>
    <row r="124" spans="1:36" x14ac:dyDescent="0.25">
      <c r="A124" s="11">
        <v>5.9414849999999948</v>
      </c>
      <c r="B124" s="11"/>
      <c r="C124" s="11">
        <f t="shared" si="3"/>
        <v>2.7088517614260015</v>
      </c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</row>
    <row r="125" spans="1:36" x14ac:dyDescent="0.25">
      <c r="A125" s="11">
        <v>6.0014999999999947</v>
      </c>
      <c r="B125" s="11"/>
      <c r="C125" s="11">
        <f t="shared" si="3"/>
        <v>2.690827408163373</v>
      </c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</row>
  </sheetData>
  <mergeCells count="1">
    <mergeCell ref="F12:L1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zoomScale="80" zoomScaleNormal="80" workbookViewId="0"/>
  </sheetViews>
  <sheetFormatPr defaultRowHeight="15" x14ac:dyDescent="0.25"/>
  <cols>
    <col min="1" max="1" width="9.140625" style="12"/>
    <col min="2" max="2" width="10.5703125" style="12" bestFit="1" customWidth="1"/>
    <col min="3" max="3" width="13.7109375" style="12" bestFit="1" customWidth="1"/>
    <col min="4" max="16384" width="9.140625" style="12"/>
  </cols>
  <sheetData>
    <row r="1" spans="1:9" x14ac:dyDescent="0.25">
      <c r="A1" s="12" t="s">
        <v>10</v>
      </c>
      <c r="B1" s="12" t="s">
        <v>0</v>
      </c>
      <c r="C1" s="12" t="s">
        <v>1</v>
      </c>
      <c r="D1" s="12" t="s">
        <v>2</v>
      </c>
      <c r="E1" s="12" t="s">
        <v>9</v>
      </c>
    </row>
    <row r="2" spans="1:9" x14ac:dyDescent="0.25">
      <c r="A2" s="12">
        <v>12745</v>
      </c>
      <c r="B2" s="12" t="s">
        <v>3</v>
      </c>
      <c r="C2" s="12" t="s">
        <v>11</v>
      </c>
      <c r="D2" s="11">
        <v>0</v>
      </c>
      <c r="E2" s="22">
        <v>8.0681999999999992</v>
      </c>
      <c r="I2" s="22"/>
    </row>
    <row r="3" spans="1:9" x14ac:dyDescent="0.25">
      <c r="A3" s="12">
        <v>12745</v>
      </c>
      <c r="B3" s="12" t="s">
        <v>3</v>
      </c>
      <c r="C3" s="12" t="s">
        <v>11</v>
      </c>
      <c r="D3" s="11">
        <v>1</v>
      </c>
      <c r="E3" s="22">
        <v>3.8692000000000002</v>
      </c>
      <c r="I3" s="22"/>
    </row>
    <row r="4" spans="1:9" x14ac:dyDescent="0.25">
      <c r="A4" s="12">
        <v>12745</v>
      </c>
      <c r="B4" s="12" t="s">
        <v>3</v>
      </c>
      <c r="C4" s="12" t="s">
        <v>11</v>
      </c>
      <c r="D4" s="11">
        <v>2</v>
      </c>
      <c r="E4" s="22">
        <v>3.4969000000000001</v>
      </c>
      <c r="I4" s="22"/>
    </row>
    <row r="5" spans="1:9" x14ac:dyDescent="0.25">
      <c r="A5" s="12">
        <v>12745</v>
      </c>
      <c r="B5" s="12" t="s">
        <v>3</v>
      </c>
      <c r="C5" s="12" t="s">
        <v>11</v>
      </c>
      <c r="D5" s="11">
        <v>3</v>
      </c>
      <c r="E5" s="22">
        <v>4.0060000000000002</v>
      </c>
      <c r="I5" s="22"/>
    </row>
    <row r="6" spans="1:9" x14ac:dyDescent="0.25">
      <c r="A6" s="12">
        <v>12745</v>
      </c>
      <c r="B6" s="12" t="s">
        <v>3</v>
      </c>
      <c r="C6" s="12" t="s">
        <v>11</v>
      </c>
      <c r="D6" s="11">
        <v>4</v>
      </c>
      <c r="E6" s="22">
        <v>3.2404999999999999</v>
      </c>
    </row>
    <row r="7" spans="1:9" x14ac:dyDescent="0.25">
      <c r="A7" s="12">
        <v>12745</v>
      </c>
      <c r="B7" s="12" t="s">
        <v>3</v>
      </c>
      <c r="C7" s="12" t="s">
        <v>11</v>
      </c>
      <c r="D7" s="11">
        <v>5</v>
      </c>
      <c r="E7" s="22">
        <v>2.7324000000000002</v>
      </c>
    </row>
    <row r="8" spans="1:9" x14ac:dyDescent="0.25">
      <c r="A8" s="12">
        <v>12745</v>
      </c>
      <c r="B8" s="12" t="s">
        <v>3</v>
      </c>
      <c r="C8" s="12" t="s">
        <v>11</v>
      </c>
      <c r="D8" s="11">
        <v>6</v>
      </c>
      <c r="E8" s="22">
        <v>2.3010000000000002</v>
      </c>
    </row>
    <row r="9" spans="1:9" x14ac:dyDescent="0.25">
      <c r="A9" s="12">
        <v>12745</v>
      </c>
      <c r="B9" s="12" t="s">
        <v>4</v>
      </c>
      <c r="C9" s="12" t="s">
        <v>11</v>
      </c>
      <c r="D9" s="11">
        <v>0</v>
      </c>
      <c r="E9" s="22">
        <v>8.2553000000000001</v>
      </c>
    </row>
    <row r="10" spans="1:9" x14ac:dyDescent="0.25">
      <c r="A10" s="12">
        <v>12745</v>
      </c>
      <c r="B10" s="12" t="s">
        <v>4</v>
      </c>
      <c r="C10" s="12" t="s">
        <v>11</v>
      </c>
      <c r="D10" s="11">
        <v>1</v>
      </c>
      <c r="E10" s="22">
        <v>4.0568999999999997</v>
      </c>
    </row>
    <row r="11" spans="1:9" x14ac:dyDescent="0.25">
      <c r="A11" s="12">
        <v>12745</v>
      </c>
      <c r="B11" s="12" t="s">
        <v>4</v>
      </c>
      <c r="C11" s="12" t="s">
        <v>11</v>
      </c>
      <c r="D11" s="11">
        <v>2</v>
      </c>
      <c r="E11" s="22">
        <v>4.6294000000000004</v>
      </c>
    </row>
    <row r="12" spans="1:9" x14ac:dyDescent="0.25">
      <c r="A12" s="12">
        <v>12745</v>
      </c>
      <c r="B12" s="12" t="s">
        <v>4</v>
      </c>
      <c r="C12" s="12" t="s">
        <v>11</v>
      </c>
      <c r="D12" s="11">
        <v>3</v>
      </c>
      <c r="E12" s="22">
        <v>4.2553000000000001</v>
      </c>
    </row>
    <row r="13" spans="1:9" x14ac:dyDescent="0.25">
      <c r="A13" s="12">
        <v>12745</v>
      </c>
      <c r="B13" s="12" t="s">
        <v>4</v>
      </c>
      <c r="C13" s="12" t="s">
        <v>11</v>
      </c>
      <c r="D13" s="11">
        <v>4</v>
      </c>
      <c r="E13" s="22">
        <v>3.1271</v>
      </c>
    </row>
    <row r="14" spans="1:9" x14ac:dyDescent="0.25">
      <c r="A14" s="12">
        <v>12745</v>
      </c>
      <c r="B14" s="12" t="s">
        <v>4</v>
      </c>
      <c r="C14" s="12" t="s">
        <v>11</v>
      </c>
      <c r="D14" s="11">
        <v>6</v>
      </c>
      <c r="E14" s="22">
        <v>2.1461000000000001</v>
      </c>
    </row>
    <row r="15" spans="1:9" x14ac:dyDescent="0.25">
      <c r="A15" s="12">
        <v>12745</v>
      </c>
      <c r="B15" s="12" t="s">
        <v>5</v>
      </c>
      <c r="C15" s="12" t="s">
        <v>11</v>
      </c>
      <c r="D15" s="11">
        <v>0</v>
      </c>
      <c r="E15" s="22">
        <v>8.0792000000000002</v>
      </c>
    </row>
    <row r="16" spans="1:9" x14ac:dyDescent="0.25">
      <c r="A16" s="12">
        <v>12745</v>
      </c>
      <c r="B16" s="12" t="s">
        <v>5</v>
      </c>
      <c r="C16" s="12" t="s">
        <v>11</v>
      </c>
      <c r="D16" s="11">
        <v>1</v>
      </c>
      <c r="E16" s="22">
        <v>3.2040999999999999</v>
      </c>
    </row>
    <row r="17" spans="1:5" x14ac:dyDescent="0.25">
      <c r="A17" s="12">
        <v>12745</v>
      </c>
      <c r="B17" s="12" t="s">
        <v>5</v>
      </c>
      <c r="C17" s="12" t="s">
        <v>11</v>
      </c>
      <c r="D17" s="11">
        <v>2</v>
      </c>
      <c r="E17" s="22">
        <v>4.2454999999999998</v>
      </c>
    </row>
    <row r="18" spans="1:5" x14ac:dyDescent="0.25">
      <c r="A18" s="12">
        <v>12745</v>
      </c>
      <c r="B18" s="12" t="s">
        <v>5</v>
      </c>
      <c r="C18" s="12" t="s">
        <v>11</v>
      </c>
      <c r="D18" s="11">
        <v>3</v>
      </c>
      <c r="E18" s="22">
        <v>3.8573</v>
      </c>
    </row>
    <row r="19" spans="1:5" x14ac:dyDescent="0.25">
      <c r="A19" s="12">
        <v>12745</v>
      </c>
      <c r="B19" s="12" t="s">
        <v>5</v>
      </c>
      <c r="C19" s="12" t="s">
        <v>11</v>
      </c>
      <c r="D19" s="11">
        <v>4</v>
      </c>
      <c r="E19" s="22">
        <v>3.5051000000000001</v>
      </c>
    </row>
    <row r="20" spans="1:5" x14ac:dyDescent="0.25">
      <c r="A20" s="12">
        <v>12745</v>
      </c>
      <c r="B20" s="12" t="s">
        <v>5</v>
      </c>
      <c r="C20" s="12" t="s">
        <v>11</v>
      </c>
      <c r="D20" s="11">
        <v>5</v>
      </c>
      <c r="E20" s="22">
        <v>3.6865999999999999</v>
      </c>
    </row>
    <row r="21" spans="1:5" x14ac:dyDescent="0.25">
      <c r="A21" s="12">
        <v>12745</v>
      </c>
      <c r="B21" s="12" t="s">
        <v>5</v>
      </c>
      <c r="C21" s="12" t="s">
        <v>11</v>
      </c>
      <c r="D21" s="11">
        <v>6</v>
      </c>
      <c r="E21" s="22">
        <v>2.6021000000000001</v>
      </c>
    </row>
    <row r="22" spans="1:5" x14ac:dyDescent="0.25">
      <c r="A22" s="22"/>
      <c r="C22" s="22"/>
    </row>
    <row r="23" spans="1:5" x14ac:dyDescent="0.25">
      <c r="A23" s="22"/>
      <c r="C23" s="22"/>
    </row>
    <row r="24" spans="1:5" x14ac:dyDescent="0.25">
      <c r="A24" s="22"/>
      <c r="C24" s="22"/>
    </row>
    <row r="25" spans="1:5" x14ac:dyDescent="0.25">
      <c r="A25" s="22"/>
      <c r="C25" s="22"/>
    </row>
    <row r="26" spans="1:5" x14ac:dyDescent="0.25">
      <c r="A26" s="22"/>
      <c r="C26" s="22"/>
    </row>
    <row r="27" spans="1:5" x14ac:dyDescent="0.25">
      <c r="A27" s="22"/>
      <c r="C27" s="22"/>
    </row>
    <row r="28" spans="1:5" x14ac:dyDescent="0.25">
      <c r="A28" s="22"/>
      <c r="C28" s="22"/>
    </row>
    <row r="29" spans="1:5" x14ac:dyDescent="0.25">
      <c r="A29" s="22"/>
      <c r="C29" s="22"/>
    </row>
    <row r="30" spans="1:5" x14ac:dyDescent="0.25">
      <c r="A30" s="22"/>
      <c r="C30" s="22"/>
    </row>
    <row r="31" spans="1:5" x14ac:dyDescent="0.25">
      <c r="A31" s="22"/>
      <c r="C31" s="22"/>
    </row>
    <row r="32" spans="1:5" x14ac:dyDescent="0.25">
      <c r="A32" s="22"/>
      <c r="C32" s="22"/>
    </row>
    <row r="33" spans="1:3" x14ac:dyDescent="0.25">
      <c r="A33" s="22"/>
      <c r="C33" s="22"/>
    </row>
    <row r="34" spans="1:3" x14ac:dyDescent="0.25">
      <c r="A34" s="22"/>
      <c r="C34" s="22"/>
    </row>
    <row r="35" spans="1:3" x14ac:dyDescent="0.25">
      <c r="A35" s="22"/>
      <c r="C35" s="22"/>
    </row>
    <row r="36" spans="1:3" x14ac:dyDescent="0.25">
      <c r="A36" s="22"/>
      <c r="C36" s="22"/>
    </row>
    <row r="37" spans="1:3" x14ac:dyDescent="0.25">
      <c r="A37" s="22"/>
      <c r="C37" s="22"/>
    </row>
    <row r="38" spans="1:3" x14ac:dyDescent="0.25">
      <c r="A38" s="22"/>
      <c r="C38" s="22"/>
    </row>
    <row r="39" spans="1:3" x14ac:dyDescent="0.25">
      <c r="A39" s="22"/>
      <c r="C39" s="22"/>
    </row>
    <row r="40" spans="1:3" x14ac:dyDescent="0.25">
      <c r="A40" s="22"/>
      <c r="C40" s="22"/>
    </row>
    <row r="41" spans="1:3" x14ac:dyDescent="0.25">
      <c r="A41" s="22"/>
      <c r="C41" s="22"/>
    </row>
    <row r="42" spans="1:3" x14ac:dyDescent="0.25">
      <c r="A42" s="22"/>
      <c r="C42" s="22"/>
    </row>
    <row r="43" spans="1:3" x14ac:dyDescent="0.25">
      <c r="A43" s="22"/>
      <c r="C43" s="22"/>
    </row>
    <row r="44" spans="1:3" x14ac:dyDescent="0.25">
      <c r="A44" s="22"/>
      <c r="C44" s="22"/>
    </row>
    <row r="45" spans="1:3" x14ac:dyDescent="0.25">
      <c r="A45" s="22"/>
      <c r="C45" s="22"/>
    </row>
    <row r="46" spans="1:3" x14ac:dyDescent="0.25">
      <c r="A46" s="22"/>
      <c r="C46" s="22"/>
    </row>
    <row r="47" spans="1:3" x14ac:dyDescent="0.25">
      <c r="A47" s="22"/>
      <c r="C47" s="22"/>
    </row>
    <row r="48" spans="1:3" x14ac:dyDescent="0.25">
      <c r="A48" s="22"/>
      <c r="C48" s="22"/>
    </row>
    <row r="49" spans="1:3" x14ac:dyDescent="0.25">
      <c r="A49" s="22"/>
      <c r="C49" s="22"/>
    </row>
    <row r="50" spans="1:3" x14ac:dyDescent="0.25">
      <c r="A50" s="22"/>
      <c r="C50" s="22"/>
    </row>
    <row r="51" spans="1:3" x14ac:dyDescent="0.25">
      <c r="A51" s="22"/>
      <c r="C51" s="22"/>
    </row>
    <row r="52" spans="1:3" x14ac:dyDescent="0.25">
      <c r="A52" s="22"/>
      <c r="C52" s="22"/>
    </row>
    <row r="53" spans="1:3" x14ac:dyDescent="0.25">
      <c r="A53" s="22"/>
      <c r="C53" s="22"/>
    </row>
    <row r="54" spans="1:3" x14ac:dyDescent="0.25">
      <c r="A54" s="22"/>
      <c r="C54" s="22"/>
    </row>
    <row r="55" spans="1:3" x14ac:dyDescent="0.25">
      <c r="A55" s="22"/>
      <c r="C55" s="22"/>
    </row>
    <row r="56" spans="1:3" x14ac:dyDescent="0.25">
      <c r="A56" s="22"/>
      <c r="C56" s="22"/>
    </row>
    <row r="57" spans="1:3" x14ac:dyDescent="0.25">
      <c r="A57" s="22"/>
      <c r="C57" s="22"/>
    </row>
    <row r="58" spans="1:3" x14ac:dyDescent="0.25">
      <c r="A58" s="22"/>
      <c r="C58" s="22"/>
    </row>
    <row r="59" spans="1:3" x14ac:dyDescent="0.25">
      <c r="A59" s="22"/>
      <c r="C59" s="22"/>
    </row>
    <row r="60" spans="1:3" x14ac:dyDescent="0.25">
      <c r="A60" s="22"/>
      <c r="C60" s="22"/>
    </row>
    <row r="61" spans="1:3" x14ac:dyDescent="0.25">
      <c r="A61" s="22"/>
      <c r="C61" s="22"/>
    </row>
    <row r="62" spans="1:3" x14ac:dyDescent="0.25">
      <c r="A62" s="22"/>
      <c r="C62" s="22"/>
    </row>
    <row r="63" spans="1:3" x14ac:dyDescent="0.25">
      <c r="A63" s="22"/>
      <c r="C63" s="22"/>
    </row>
    <row r="64" spans="1:3" x14ac:dyDescent="0.25">
      <c r="A64" s="22"/>
      <c r="C64" s="22"/>
    </row>
    <row r="65" spans="1:3" x14ac:dyDescent="0.25">
      <c r="A65" s="22"/>
      <c r="C65" s="22"/>
    </row>
    <row r="66" spans="1:3" x14ac:dyDescent="0.25">
      <c r="A66" s="22"/>
      <c r="C66" s="22"/>
    </row>
    <row r="67" spans="1:3" x14ac:dyDescent="0.25">
      <c r="A67" s="22"/>
      <c r="C67" s="22"/>
    </row>
    <row r="68" spans="1:3" x14ac:dyDescent="0.25">
      <c r="A68" s="22"/>
      <c r="C68" s="22"/>
    </row>
    <row r="69" spans="1:3" x14ac:dyDescent="0.25">
      <c r="A69" s="22"/>
      <c r="C69" s="22"/>
    </row>
    <row r="70" spans="1:3" x14ac:dyDescent="0.25">
      <c r="A70" s="22"/>
      <c r="C70" s="22"/>
    </row>
    <row r="71" spans="1:3" x14ac:dyDescent="0.25">
      <c r="A71" s="22"/>
      <c r="C71" s="22"/>
    </row>
    <row r="72" spans="1:3" x14ac:dyDescent="0.25">
      <c r="A72" s="22"/>
      <c r="C72" s="22"/>
    </row>
    <row r="73" spans="1:3" x14ac:dyDescent="0.25">
      <c r="A73" s="22"/>
      <c r="C73" s="22"/>
    </row>
    <row r="74" spans="1:3" x14ac:dyDescent="0.25">
      <c r="A74" s="22"/>
      <c r="C74" s="22"/>
    </row>
    <row r="75" spans="1:3" x14ac:dyDescent="0.25">
      <c r="A75" s="22"/>
      <c r="C75" s="22"/>
    </row>
    <row r="76" spans="1:3" x14ac:dyDescent="0.25">
      <c r="A76" s="22"/>
      <c r="C76" s="22"/>
    </row>
    <row r="77" spans="1:3" x14ac:dyDescent="0.25">
      <c r="A77" s="22"/>
      <c r="C77" s="22"/>
    </row>
    <row r="78" spans="1:3" x14ac:dyDescent="0.25">
      <c r="A78" s="22"/>
      <c r="C78" s="22"/>
    </row>
    <row r="79" spans="1:3" x14ac:dyDescent="0.25">
      <c r="A79" s="22"/>
      <c r="C79" s="22"/>
    </row>
    <row r="80" spans="1:3" x14ac:dyDescent="0.25">
      <c r="A80" s="22"/>
      <c r="C80" s="22"/>
    </row>
    <row r="81" spans="1:3" x14ac:dyDescent="0.25">
      <c r="A81" s="22"/>
      <c r="C81" s="22"/>
    </row>
    <row r="82" spans="1:3" x14ac:dyDescent="0.25">
      <c r="A82" s="22"/>
      <c r="C82" s="22"/>
    </row>
    <row r="83" spans="1:3" x14ac:dyDescent="0.25">
      <c r="A83" s="22"/>
      <c r="C83" s="22"/>
    </row>
    <row r="84" spans="1:3" x14ac:dyDescent="0.25">
      <c r="A84" s="22"/>
      <c r="C84" s="22"/>
    </row>
    <row r="85" spans="1:3" x14ac:dyDescent="0.25">
      <c r="A85" s="22"/>
      <c r="C85" s="22"/>
    </row>
    <row r="86" spans="1:3" x14ac:dyDescent="0.25">
      <c r="A86" s="22"/>
      <c r="C86" s="22"/>
    </row>
    <row r="87" spans="1:3" x14ac:dyDescent="0.25">
      <c r="A87" s="22"/>
      <c r="C87" s="22"/>
    </row>
    <row r="88" spans="1:3" x14ac:dyDescent="0.25">
      <c r="A88" s="22"/>
      <c r="C88" s="22"/>
    </row>
    <row r="89" spans="1:3" x14ac:dyDescent="0.25">
      <c r="A89" s="22"/>
      <c r="C89" s="22"/>
    </row>
    <row r="90" spans="1:3" x14ac:dyDescent="0.25">
      <c r="A90" s="22"/>
      <c r="C90" s="22"/>
    </row>
    <row r="91" spans="1:3" x14ac:dyDescent="0.25">
      <c r="A91" s="22"/>
      <c r="C91" s="22"/>
    </row>
    <row r="92" spans="1:3" x14ac:dyDescent="0.25">
      <c r="A92" s="22"/>
      <c r="C92" s="22"/>
    </row>
    <row r="93" spans="1:3" x14ac:dyDescent="0.25">
      <c r="A93" s="22"/>
      <c r="C93" s="22"/>
    </row>
    <row r="94" spans="1:3" x14ac:dyDescent="0.25">
      <c r="A94" s="22"/>
      <c r="C94" s="22"/>
    </row>
    <row r="95" spans="1:3" x14ac:dyDescent="0.25">
      <c r="A95" s="22"/>
      <c r="C95" s="22"/>
    </row>
    <row r="96" spans="1:3" x14ac:dyDescent="0.25">
      <c r="A96" s="22"/>
      <c r="C96" s="22"/>
    </row>
    <row r="97" spans="1:3" x14ac:dyDescent="0.25">
      <c r="A97" s="22"/>
      <c r="C97" s="22"/>
    </row>
    <row r="98" spans="1:3" x14ac:dyDescent="0.25">
      <c r="A98" s="22"/>
      <c r="C98" s="22"/>
    </row>
    <row r="99" spans="1:3" x14ac:dyDescent="0.25">
      <c r="A99" s="22"/>
      <c r="C99" s="22"/>
    </row>
    <row r="100" spans="1:3" x14ac:dyDescent="0.25">
      <c r="A100" s="22"/>
      <c r="C100" s="22"/>
    </row>
    <row r="101" spans="1:3" x14ac:dyDescent="0.25">
      <c r="A101" s="22"/>
      <c r="C101" s="22"/>
    </row>
    <row r="102" spans="1:3" x14ac:dyDescent="0.25">
      <c r="A102" s="22"/>
      <c r="C102" s="22"/>
    </row>
    <row r="103" spans="1:3" x14ac:dyDescent="0.25">
      <c r="A103" s="22"/>
      <c r="C103" s="22"/>
    </row>
    <row r="104" spans="1:3" x14ac:dyDescent="0.25">
      <c r="A104" s="22"/>
      <c r="C104" s="22"/>
    </row>
    <row r="105" spans="1:3" x14ac:dyDescent="0.25">
      <c r="A105" s="22"/>
      <c r="C105" s="22"/>
    </row>
    <row r="106" spans="1:3" x14ac:dyDescent="0.25">
      <c r="A106" s="22"/>
      <c r="C106" s="22"/>
    </row>
    <row r="107" spans="1:3" x14ac:dyDescent="0.25">
      <c r="A107" s="22"/>
      <c r="C107" s="22"/>
    </row>
    <row r="108" spans="1:3" x14ac:dyDescent="0.25">
      <c r="A108" s="22"/>
      <c r="C108" s="22"/>
    </row>
    <row r="109" spans="1:3" x14ac:dyDescent="0.25">
      <c r="A109" s="22"/>
      <c r="C109" s="22"/>
    </row>
    <row r="110" spans="1:3" x14ac:dyDescent="0.25">
      <c r="A110" s="22"/>
      <c r="C110" s="22"/>
    </row>
    <row r="111" spans="1:3" x14ac:dyDescent="0.25">
      <c r="A111" s="22"/>
      <c r="C111" s="22"/>
    </row>
    <row r="112" spans="1:3" x14ac:dyDescent="0.25">
      <c r="A112" s="22"/>
      <c r="C112" s="22"/>
    </row>
    <row r="113" spans="1:3" x14ac:dyDescent="0.25">
      <c r="A113" s="22"/>
      <c r="C113" s="22"/>
    </row>
    <row r="114" spans="1:3" x14ac:dyDescent="0.25">
      <c r="A114" s="22"/>
      <c r="C114" s="22"/>
    </row>
    <row r="115" spans="1:3" x14ac:dyDescent="0.25">
      <c r="A115" s="22"/>
      <c r="C115" s="22"/>
    </row>
    <row r="116" spans="1:3" x14ac:dyDescent="0.25">
      <c r="A116" s="22"/>
      <c r="C116" s="22"/>
    </row>
    <row r="117" spans="1:3" x14ac:dyDescent="0.25">
      <c r="A117" s="22"/>
      <c r="C117" s="22"/>
    </row>
    <row r="118" spans="1:3" x14ac:dyDescent="0.25">
      <c r="A118" s="22"/>
      <c r="C118" s="22"/>
    </row>
    <row r="119" spans="1:3" x14ac:dyDescent="0.25">
      <c r="A119" s="22"/>
      <c r="C119" s="22"/>
    </row>
    <row r="120" spans="1:3" x14ac:dyDescent="0.25">
      <c r="A120" s="22"/>
      <c r="C120" s="22"/>
    </row>
    <row r="121" spans="1:3" x14ac:dyDescent="0.25">
      <c r="A121" s="22"/>
      <c r="C121" s="22"/>
    </row>
    <row r="122" spans="1:3" x14ac:dyDescent="0.25">
      <c r="A122" s="22"/>
      <c r="C122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2"/>
  <sheetViews>
    <sheetView zoomScale="80" zoomScaleNormal="80" workbookViewId="0"/>
  </sheetViews>
  <sheetFormatPr defaultRowHeight="12.75" x14ac:dyDescent="0.2"/>
  <cols>
    <col min="1" max="1" width="9.140625" style="7"/>
    <col min="2" max="3" width="9.85546875" style="7" customWidth="1"/>
    <col min="4" max="5" width="9.140625" style="7"/>
    <col min="6" max="6" width="11.140625" style="7" bestFit="1" customWidth="1"/>
    <col min="7" max="16384" width="9.140625" style="7"/>
  </cols>
  <sheetData>
    <row r="1" spans="1:33" ht="24" customHeight="1" x14ac:dyDescent="0.2">
      <c r="A1" s="2" t="s">
        <v>2</v>
      </c>
      <c r="B1" s="3" t="s">
        <v>12</v>
      </c>
      <c r="C1" s="3" t="s">
        <v>13</v>
      </c>
      <c r="D1" s="2" t="s">
        <v>14</v>
      </c>
      <c r="E1" s="4"/>
      <c r="F1" s="2" t="s">
        <v>16</v>
      </c>
      <c r="G1" s="2" t="s">
        <v>17</v>
      </c>
      <c r="H1" s="2" t="s">
        <v>23</v>
      </c>
      <c r="I1" s="4"/>
      <c r="J1" s="4"/>
      <c r="K1" s="4"/>
      <c r="L1" s="4"/>
      <c r="M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x14ac:dyDescent="0.2">
      <c r="A2" s="4">
        <v>0</v>
      </c>
      <c r="B2" s="4">
        <v>8.0792000000000002</v>
      </c>
      <c r="C2" s="4">
        <f t="shared" ref="C2:C18" si="0">$G$5+LOG10($G$2*EXP(-$G$3*A2)+(1-$G$2)*EXP(-$G$4*A2))</f>
        <v>8.0043776339613473</v>
      </c>
      <c r="D2" s="4">
        <f t="shared" ref="D2:D18" si="1" xml:space="preserve"> (B2 - C2)^2</f>
        <v>5.5983864596221566E-3</v>
      </c>
      <c r="E2" s="4"/>
      <c r="F2" s="4" t="s">
        <v>20</v>
      </c>
      <c r="G2" s="8">
        <v>0.9999838255212008</v>
      </c>
      <c r="H2" s="8">
        <v>1.5549179413681831E-5</v>
      </c>
      <c r="I2" s="4"/>
      <c r="J2" s="4"/>
      <c r="K2" s="4"/>
      <c r="L2" s="5" t="s">
        <v>24</v>
      </c>
      <c r="M2" s="8">
        <v>0.15895323256009167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x14ac:dyDescent="0.2">
      <c r="A3" s="4">
        <v>1</v>
      </c>
      <c r="B3" s="4">
        <v>4.2404999999999999</v>
      </c>
      <c r="C3" s="4">
        <f t="shared" si="0"/>
        <v>3.9944066539820735</v>
      </c>
      <c r="D3" s="4">
        <f t="shared" si="1"/>
        <v>6.0561934954298867E-2</v>
      </c>
      <c r="E3" s="4"/>
      <c r="F3" s="4" t="s">
        <v>21</v>
      </c>
      <c r="G3" s="8">
        <v>9.3486015836445251</v>
      </c>
      <c r="H3" s="8">
        <v>0.80069875080288166</v>
      </c>
      <c r="I3" s="4"/>
      <c r="J3" s="4"/>
      <c r="K3" s="4"/>
      <c r="L3" s="5" t="s">
        <v>27</v>
      </c>
      <c r="M3" s="8">
        <f>SQRT(M2)</f>
        <v>0.39868939358865779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x14ac:dyDescent="0.2">
      <c r="A4" s="4">
        <v>2</v>
      </c>
      <c r="B4" s="4">
        <v>2.7782</v>
      </c>
      <c r="C4" s="4">
        <f t="shared" si="0"/>
        <v>2.8502712927445515</v>
      </c>
      <c r="D4" s="4">
        <f t="shared" si="1"/>
        <v>5.1942712378708396E-3</v>
      </c>
      <c r="E4" s="4"/>
      <c r="F4" s="4" t="s">
        <v>22</v>
      </c>
      <c r="G4" s="8">
        <v>0.41838726261856274</v>
      </c>
      <c r="H4" s="8">
        <v>0.21224322748285387</v>
      </c>
      <c r="I4" s="4"/>
      <c r="J4" s="4"/>
      <c r="K4" s="4"/>
      <c r="L4" s="5" t="s">
        <v>25</v>
      </c>
      <c r="M4" s="8">
        <v>0.97155249295513613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x14ac:dyDescent="0.2">
      <c r="A5" s="4">
        <v>3</v>
      </c>
      <c r="B5" s="4">
        <v>2.415</v>
      </c>
      <c r="C5" s="4">
        <f t="shared" si="0"/>
        <v>2.6680981528295451</v>
      </c>
      <c r="D5" s="4">
        <f t="shared" si="1"/>
        <v>6.4058674965727744E-2</v>
      </c>
      <c r="E5" s="4"/>
      <c r="F5" s="4" t="s">
        <v>19</v>
      </c>
      <c r="G5" s="8">
        <v>8.0043776339613473</v>
      </c>
      <c r="H5" s="8">
        <v>0.23037527504519073</v>
      </c>
      <c r="I5" s="4"/>
      <c r="J5" s="4"/>
      <c r="K5" s="4"/>
      <c r="L5" s="5" t="s">
        <v>26</v>
      </c>
      <c r="M5" s="8">
        <v>0.96498768363709064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x14ac:dyDescent="0.2">
      <c r="A6" s="4">
        <v>4</v>
      </c>
      <c r="B6" s="4">
        <v>2.1461000000000001</v>
      </c>
      <c r="C6" s="4">
        <f t="shared" si="0"/>
        <v>2.4863948111655709</v>
      </c>
      <c r="D6" s="4">
        <f t="shared" si="1"/>
        <v>0.1158005585062115</v>
      </c>
      <c r="E6" s="4"/>
      <c r="F6" s="4"/>
      <c r="G6" s="23"/>
      <c r="H6" s="23"/>
      <c r="I6" s="4"/>
      <c r="J6" s="4"/>
      <c r="K6" s="4"/>
      <c r="L6" s="5" t="s">
        <v>28</v>
      </c>
      <c r="M6" s="6" t="s">
        <v>37</v>
      </c>
      <c r="N6" s="7" t="s">
        <v>29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x14ac:dyDescent="0.2">
      <c r="A7" s="4">
        <v>5</v>
      </c>
      <c r="B7" s="4">
        <v>2.415</v>
      </c>
      <c r="C7" s="4">
        <f t="shared" si="0"/>
        <v>2.3046915317034902</v>
      </c>
      <c r="D7" s="4">
        <f t="shared" si="1"/>
        <v>1.2167958177922123E-2</v>
      </c>
      <c r="E7" s="4"/>
      <c r="F7" s="2" t="s">
        <v>30</v>
      </c>
      <c r="G7" s="4"/>
      <c r="H7" s="2"/>
      <c r="I7" s="4"/>
      <c r="J7" s="4"/>
      <c r="K7" s="4"/>
      <c r="L7" s="4"/>
      <c r="M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x14ac:dyDescent="0.2">
      <c r="A8" s="4">
        <v>1E-3</v>
      </c>
      <c r="B8" s="4">
        <v>8</v>
      </c>
      <c r="C8" s="4">
        <f t="shared" si="0"/>
        <v>8.0003176508911604</v>
      </c>
      <c r="D8" s="4">
        <f t="shared" si="1"/>
        <v>1.0090208865501274E-7</v>
      </c>
      <c r="E8" s="4"/>
      <c r="F8" s="4" t="s">
        <v>35</v>
      </c>
      <c r="G8" s="4"/>
      <c r="H8" s="4"/>
      <c r="I8" s="4"/>
      <c r="J8" s="4"/>
      <c r="K8" s="4"/>
      <c r="L8" s="4"/>
      <c r="M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x14ac:dyDescent="0.2">
      <c r="A9" s="4">
        <v>1.0009999999999999</v>
      </c>
      <c r="B9" s="4">
        <v>3.5051000000000001</v>
      </c>
      <c r="C9" s="4">
        <f t="shared" si="0"/>
        <v>3.9907707122574081</v>
      </c>
      <c r="D9" s="4">
        <f t="shared" si="1"/>
        <v>0.23587604074461799</v>
      </c>
      <c r="E9" s="4"/>
      <c r="F9" s="2" t="s">
        <v>31</v>
      </c>
      <c r="G9" s="4"/>
      <c r="H9" s="4"/>
      <c r="I9" s="4"/>
      <c r="J9" s="4"/>
      <c r="K9" s="4"/>
      <c r="L9" s="4"/>
      <c r="M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x14ac:dyDescent="0.2">
      <c r="A10" s="4">
        <v>2.0009999999999999</v>
      </c>
      <c r="B10" s="4">
        <v>2.415</v>
      </c>
      <c r="C10" s="4">
        <f t="shared" si="0"/>
        <v>2.8500854138764629</v>
      </c>
      <c r="D10" s="4">
        <f t="shared" si="1"/>
        <v>0.18929931736805294</v>
      </c>
      <c r="E10" s="4"/>
      <c r="F10" s="4" t="s">
        <v>35</v>
      </c>
      <c r="G10" s="4"/>
      <c r="H10" s="4"/>
      <c r="I10" s="4"/>
      <c r="J10" s="4"/>
      <c r="K10" s="4"/>
      <c r="L10" s="4"/>
      <c r="M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33" x14ac:dyDescent="0.2">
      <c r="A11" s="4">
        <v>3.0009999999999999</v>
      </c>
      <c r="B11" s="4">
        <v>2.1461000000000001</v>
      </c>
      <c r="C11" s="4">
        <f t="shared" si="0"/>
        <v>2.6679164489969418</v>
      </c>
      <c r="D11" s="4">
        <f t="shared" si="1"/>
        <v>0.27229240644377783</v>
      </c>
      <c r="E11" s="4"/>
      <c r="F11" s="2" t="s">
        <v>32</v>
      </c>
      <c r="G11" s="4"/>
      <c r="H11" s="4"/>
      <c r="I11" s="4"/>
      <c r="J11" s="4"/>
      <c r="K11" s="4"/>
      <c r="L11" s="4"/>
      <c r="M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x14ac:dyDescent="0.2">
      <c r="A12" s="4">
        <v>1.49999999999983E-3</v>
      </c>
      <c r="B12" s="4">
        <v>7.9542000000000002</v>
      </c>
      <c r="C12" s="4">
        <f t="shared" si="0"/>
        <v>7.9982876595677057</v>
      </c>
      <c r="D12" s="4">
        <f t="shared" si="1"/>
        <v>1.9437217261578988E-3</v>
      </c>
      <c r="E12" s="4"/>
      <c r="F12" s="29" t="s">
        <v>36</v>
      </c>
      <c r="G12" s="30"/>
      <c r="H12" s="30"/>
      <c r="I12" s="30"/>
      <c r="J12" s="30"/>
      <c r="K12" s="30"/>
      <c r="L12" s="30"/>
      <c r="M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x14ac:dyDescent="0.2">
      <c r="A13" s="4">
        <v>1.0014999999999998</v>
      </c>
      <c r="B13" s="4">
        <v>4.2404999999999999</v>
      </c>
      <c r="C13" s="4">
        <f t="shared" si="0"/>
        <v>3.9889540092848259</v>
      </c>
      <c r="D13" s="4">
        <f t="shared" si="1"/>
        <v>6.3275385444878415E-2</v>
      </c>
      <c r="E13" s="4"/>
      <c r="F13" s="30"/>
      <c r="G13" s="30"/>
      <c r="H13" s="30"/>
      <c r="I13" s="30"/>
      <c r="J13" s="30"/>
      <c r="K13" s="30"/>
      <c r="L13" s="30"/>
      <c r="M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x14ac:dyDescent="0.2">
      <c r="A14" s="4">
        <v>2.0015000000000001</v>
      </c>
      <c r="B14" s="4">
        <v>3.2553000000000001</v>
      </c>
      <c r="C14" s="4">
        <f t="shared" si="0"/>
        <v>2.8499924883692813</v>
      </c>
      <c r="D14" s="4">
        <f t="shared" si="1"/>
        <v>0.16427417898428523</v>
      </c>
      <c r="E14" s="4"/>
      <c r="F14" s="30"/>
      <c r="G14" s="30"/>
      <c r="H14" s="30"/>
      <c r="I14" s="30"/>
      <c r="J14" s="30"/>
      <c r="K14" s="30"/>
      <c r="L14" s="30"/>
      <c r="M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x14ac:dyDescent="0.2">
      <c r="A15" s="4">
        <v>3.0015000000000001</v>
      </c>
      <c r="B15" s="4">
        <v>3.3424</v>
      </c>
      <c r="C15" s="4">
        <f t="shared" si="0"/>
        <v>2.6678255970824871</v>
      </c>
      <c r="D15" s="4">
        <f t="shared" si="1"/>
        <v>0.45505062507151905</v>
      </c>
      <c r="E15" s="4"/>
      <c r="F15" s="4"/>
      <c r="G15" s="4"/>
      <c r="H15" s="4"/>
      <c r="I15" s="4"/>
      <c r="J15" s="4"/>
      <c r="K15" s="4"/>
      <c r="L15" s="4"/>
      <c r="M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3" x14ac:dyDescent="0.2">
      <c r="A16" s="4">
        <v>4.0015000000000001</v>
      </c>
      <c r="B16" s="4">
        <v>2.9030999999999998</v>
      </c>
      <c r="C16" s="4">
        <f t="shared" si="0"/>
        <v>2.4861222562462801</v>
      </c>
      <c r="D16" s="4">
        <f t="shared" si="1"/>
        <v>0.17387043878594269</v>
      </c>
      <c r="E16" s="4"/>
      <c r="F16" s="4"/>
      <c r="G16" s="4"/>
      <c r="H16" s="4"/>
      <c r="I16" s="4"/>
      <c r="J16" s="4"/>
      <c r="K16" s="4"/>
      <c r="L16" s="4"/>
      <c r="M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1:33" x14ac:dyDescent="0.2">
      <c r="A17" s="4">
        <v>5.0015000000000001</v>
      </c>
      <c r="B17" s="4">
        <v>2.6627999999999998</v>
      </c>
      <c r="C17" s="4">
        <f t="shared" si="0"/>
        <v>2.3044189767843095</v>
      </c>
      <c r="D17" s="4">
        <f t="shared" si="1"/>
        <v>0.12843695780112516</v>
      </c>
      <c r="E17" s="4"/>
      <c r="F17" s="4"/>
      <c r="G17" s="4"/>
      <c r="H17" s="4"/>
      <c r="I17" s="4"/>
      <c r="J17" s="4"/>
      <c r="K17" s="4"/>
      <c r="L17" s="4"/>
      <c r="M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 x14ac:dyDescent="0.2">
      <c r="A18" s="4">
        <v>6.0015000000000001</v>
      </c>
      <c r="B18" s="4">
        <v>1.7782</v>
      </c>
      <c r="C18" s="4">
        <f t="shared" si="0"/>
        <v>2.1227156973304595</v>
      </c>
      <c r="D18" s="4">
        <f t="shared" si="1"/>
        <v>0.11869106570709279</v>
      </c>
      <c r="E18" s="4"/>
      <c r="F18" s="4"/>
      <c r="G18" s="4"/>
      <c r="H18" s="4"/>
      <c r="I18" s="4"/>
      <c r="J18" s="4"/>
      <c r="K18" s="4"/>
      <c r="L18" s="4"/>
      <c r="M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1:33" x14ac:dyDescent="0.2">
      <c r="A19" s="2" t="s">
        <v>15</v>
      </c>
      <c r="B19" s="4"/>
      <c r="C19" s="4"/>
      <c r="D19" s="4">
        <f>SUM(D2:D18)</f>
        <v>2.0663920232811916</v>
      </c>
      <c r="E19" s="4"/>
      <c r="F19" s="4"/>
      <c r="G19" s="4"/>
      <c r="H19" s="4"/>
      <c r="I19" s="4"/>
      <c r="J19" s="4"/>
      <c r="K19" s="4"/>
      <c r="L19" s="4"/>
      <c r="M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3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x14ac:dyDescent="0.2">
      <c r="A22" s="8">
        <v>0</v>
      </c>
      <c r="B22" s="8"/>
      <c r="C22" s="8">
        <f>$G$5+LOG10($G$2*EXP(-$G$3*A22)+(1-$G$2)*EXP(-$G$4*A22))</f>
        <v>8.0043776339613473</v>
      </c>
      <c r="D22" s="4"/>
      <c r="E22" s="4"/>
      <c r="F22" s="4"/>
      <c r="G22" s="4"/>
      <c r="H22" s="4"/>
      <c r="I22" s="4"/>
      <c r="J22" s="4"/>
      <c r="K22" s="4"/>
      <c r="L22" s="4"/>
      <c r="M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 x14ac:dyDescent="0.2">
      <c r="A23" s="8">
        <v>6.0014999999999999E-2</v>
      </c>
      <c r="B23" s="8"/>
      <c r="C23" s="8">
        <f t="shared" ref="C23:C86" si="2">$G$5+LOG10($G$2*EXP(-$G$3*A23)+(1-$G$2)*EXP(-$G$4*A23))</f>
        <v>7.7607189491865372</v>
      </c>
      <c r="D23" s="4"/>
      <c r="E23" s="4"/>
      <c r="F23" s="4"/>
      <c r="G23" s="4"/>
      <c r="H23" s="4"/>
      <c r="I23" s="4"/>
      <c r="J23" s="4"/>
      <c r="K23" s="4"/>
      <c r="L23" s="4"/>
      <c r="M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3" x14ac:dyDescent="0.2">
      <c r="A24" s="8">
        <v>0.12003</v>
      </c>
      <c r="B24" s="8"/>
      <c r="C24" s="8">
        <f t="shared" si="2"/>
        <v>7.5170637959891957</v>
      </c>
      <c r="D24" s="4"/>
      <c r="E24" s="4"/>
      <c r="F24" s="4"/>
      <c r="G24" s="4"/>
      <c r="H24" s="4"/>
      <c r="I24" s="4"/>
      <c r="J24" s="4"/>
      <c r="K24" s="4"/>
      <c r="L24" s="4"/>
      <c r="M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3" x14ac:dyDescent="0.2">
      <c r="A25" s="8">
        <v>0.18004500000000001</v>
      </c>
      <c r="B25" s="8"/>
      <c r="C25" s="8">
        <f t="shared" si="2"/>
        <v>7.2734146782355653</v>
      </c>
      <c r="D25" s="4"/>
      <c r="E25" s="4"/>
      <c r="F25" s="4"/>
      <c r="G25" s="4"/>
      <c r="H25" s="4"/>
      <c r="I25" s="4"/>
      <c r="J25" s="4"/>
      <c r="K25" s="4"/>
      <c r="L25" s="4"/>
      <c r="M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3" x14ac:dyDescent="0.2">
      <c r="A26" s="8">
        <v>0.2465</v>
      </c>
      <c r="B26" s="8"/>
      <c r="C26" s="8">
        <f t="shared" si="2"/>
        <v>7.0036327251876376</v>
      </c>
      <c r="D26" s="4"/>
      <c r="E26" s="4"/>
      <c r="F26" s="4"/>
      <c r="G26" s="4"/>
      <c r="H26" s="4"/>
      <c r="I26" s="4"/>
      <c r="J26" s="4"/>
      <c r="K26" s="4"/>
      <c r="L26" s="4"/>
      <c r="M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1:33" x14ac:dyDescent="0.2">
      <c r="A27" s="8">
        <v>0.30007499999999998</v>
      </c>
      <c r="B27" s="8"/>
      <c r="C27" s="8">
        <f t="shared" si="2"/>
        <v>6.7861546967091355</v>
      </c>
      <c r="D27" s="4"/>
      <c r="E27" s="4"/>
      <c r="F27" s="4"/>
      <c r="G27" s="4"/>
      <c r="H27" s="4"/>
      <c r="I27" s="4"/>
      <c r="J27" s="4"/>
      <c r="K27" s="4"/>
      <c r="L27" s="4"/>
      <c r="M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3" x14ac:dyDescent="0.2">
      <c r="A28" s="8">
        <v>0.36008999999999997</v>
      </c>
      <c r="B28" s="8"/>
      <c r="C28" s="8">
        <f t="shared" si="2"/>
        <v>6.5425636355623125</v>
      </c>
      <c r="D28" s="4"/>
      <c r="E28" s="4"/>
      <c r="F28" s="4"/>
      <c r="G28" s="4"/>
      <c r="H28" s="4"/>
      <c r="I28" s="4"/>
      <c r="J28" s="4"/>
      <c r="K28" s="4"/>
      <c r="L28" s="4"/>
      <c r="M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1:33" x14ac:dyDescent="0.2">
      <c r="A29" s="8">
        <v>0.42010499999999995</v>
      </c>
      <c r="B29" s="8"/>
      <c r="C29" s="8">
        <f t="shared" si="2"/>
        <v>6.2990240276242933</v>
      </c>
      <c r="D29" s="4"/>
      <c r="E29" s="4"/>
      <c r="F29" s="4"/>
      <c r="G29" s="4"/>
      <c r="H29" s="4"/>
      <c r="I29" s="4"/>
      <c r="J29" s="4"/>
      <c r="K29" s="4"/>
      <c r="L29" s="4"/>
      <c r="M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3" x14ac:dyDescent="0.2">
      <c r="A30" s="8">
        <v>0.48011999999999994</v>
      </c>
      <c r="B30" s="8"/>
      <c r="C30" s="8">
        <f t="shared" si="2"/>
        <v>6.055572302686878</v>
      </c>
      <c r="D30" s="4"/>
      <c r="E30" s="4"/>
      <c r="F30" s="4"/>
      <c r="G30" s="4"/>
      <c r="H30" s="4"/>
      <c r="I30" s="4"/>
      <c r="J30" s="4"/>
      <c r="K30" s="4"/>
      <c r="L30" s="4"/>
      <c r="M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1:33" x14ac:dyDescent="0.2">
      <c r="A31" s="8">
        <v>0.54013499999999992</v>
      </c>
      <c r="B31" s="8"/>
      <c r="C31" s="8">
        <f t="shared" si="2"/>
        <v>5.8122706183032697</v>
      </c>
      <c r="D31" s="4"/>
      <c r="E31" s="4"/>
      <c r="F31" s="4"/>
      <c r="G31" s="4"/>
      <c r="H31" s="4"/>
      <c r="I31" s="4"/>
      <c r="J31" s="4"/>
      <c r="K31" s="4"/>
      <c r="L31" s="4"/>
      <c r="M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3" x14ac:dyDescent="0.2">
      <c r="A32" s="8">
        <v>0.60014999999999996</v>
      </c>
      <c r="B32" s="8"/>
      <c r="C32" s="8">
        <f t="shared" si="2"/>
        <v>5.5692249047457913</v>
      </c>
      <c r="D32" s="4"/>
      <c r="E32" s="4"/>
      <c r="F32" s="4"/>
      <c r="G32" s="4"/>
      <c r="H32" s="4"/>
      <c r="I32" s="4"/>
      <c r="J32" s="4"/>
      <c r="K32" s="4"/>
      <c r="L32" s="4"/>
      <c r="M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33" x14ac:dyDescent="0.2">
      <c r="A33" s="8">
        <v>0.660165</v>
      </c>
      <c r="B33" s="8"/>
      <c r="C33" s="8">
        <f t="shared" si="2"/>
        <v>5.3266153284717266</v>
      </c>
      <c r="D33" s="4"/>
      <c r="E33" s="4"/>
      <c r="F33" s="4"/>
      <c r="G33" s="4"/>
      <c r="H33" s="4"/>
      <c r="I33" s="4"/>
      <c r="J33" s="4"/>
      <c r="K33" s="4"/>
      <c r="L33" s="4"/>
      <c r="M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 x14ac:dyDescent="0.2">
      <c r="A34" s="8">
        <v>0.72018000000000004</v>
      </c>
      <c r="B34" s="8"/>
      <c r="C34" s="8">
        <f t="shared" si="2"/>
        <v>5.0847472690992994</v>
      </c>
      <c r="D34" s="4"/>
      <c r="E34" s="4"/>
      <c r="F34" s="4"/>
      <c r="G34" s="4"/>
      <c r="H34" s="4"/>
      <c r="I34" s="4"/>
      <c r="J34" s="4"/>
      <c r="K34" s="4"/>
      <c r="L34" s="4"/>
      <c r="M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x14ac:dyDescent="0.2">
      <c r="A35" s="8">
        <v>0.78019500000000008</v>
      </c>
      <c r="B35" s="8"/>
      <c r="C35" s="8">
        <f t="shared" si="2"/>
        <v>4.8441353298847218</v>
      </c>
      <c r="D35" s="4"/>
      <c r="E35" s="4"/>
      <c r="F35" s="4"/>
      <c r="G35" s="4"/>
      <c r="H35" s="4"/>
      <c r="I35" s="4"/>
      <c r="J35" s="4"/>
      <c r="K35" s="4"/>
      <c r="L35" s="4"/>
      <c r="M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1:33" x14ac:dyDescent="0.2">
      <c r="A36" s="8">
        <v>0.84021000000000012</v>
      </c>
      <c r="B36" s="8"/>
      <c r="C36" s="8">
        <f t="shared" si="2"/>
        <v>4.6056381302235341</v>
      </c>
      <c r="D36" s="4"/>
      <c r="E36" s="4"/>
      <c r="F36" s="4"/>
      <c r="G36" s="4"/>
      <c r="H36" s="4"/>
      <c r="I36" s="4"/>
      <c r="J36" s="4"/>
      <c r="K36" s="4"/>
      <c r="L36" s="4"/>
      <c r="M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33" x14ac:dyDescent="0.2">
      <c r="A37" s="8">
        <v>0.90022500000000016</v>
      </c>
      <c r="B37" s="8"/>
      <c r="C37" s="8">
        <f t="shared" si="2"/>
        <v>4.3706644570788153</v>
      </c>
      <c r="D37" s="4"/>
      <c r="E37" s="4"/>
      <c r="F37" s="4"/>
      <c r="G37" s="4"/>
      <c r="H37" s="4"/>
      <c r="I37" s="4"/>
      <c r="J37" s="4"/>
      <c r="K37" s="4"/>
      <c r="L37" s="4"/>
      <c r="M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1:33" x14ac:dyDescent="0.2">
      <c r="A38" s="8">
        <v>0.9602400000000002</v>
      </c>
      <c r="B38" s="8"/>
      <c r="C38" s="8">
        <f t="shared" si="2"/>
        <v>4.1414615131672026</v>
      </c>
      <c r="D38" s="4"/>
      <c r="E38" s="4"/>
      <c r="F38" s="4"/>
      <c r="G38" s="4"/>
      <c r="H38" s="4"/>
      <c r="I38" s="4"/>
      <c r="J38" s="4"/>
      <c r="K38" s="4"/>
      <c r="L38" s="4"/>
      <c r="M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 x14ac:dyDescent="0.2">
      <c r="A39" s="8">
        <v>1.0202550000000001</v>
      </c>
      <c r="B39" s="8"/>
      <c r="C39" s="8">
        <f t="shared" si="2"/>
        <v>3.9214493637508694</v>
      </c>
      <c r="D39" s="4"/>
      <c r="E39" s="4"/>
      <c r="F39" s="4"/>
      <c r="G39" s="4"/>
      <c r="H39" s="4"/>
      <c r="I39" s="4"/>
      <c r="J39" s="4"/>
      <c r="K39" s="4"/>
      <c r="L39" s="4"/>
      <c r="M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1:33" x14ac:dyDescent="0.2">
      <c r="A40" s="8">
        <v>1.0802700000000001</v>
      </c>
      <c r="B40" s="8"/>
      <c r="C40" s="8">
        <f t="shared" si="2"/>
        <v>3.7154456367673871</v>
      </c>
      <c r="D40" s="4"/>
      <c r="E40" s="4"/>
      <c r="F40" s="4"/>
      <c r="G40" s="4"/>
      <c r="H40" s="4"/>
      <c r="I40" s="4"/>
      <c r="J40" s="4"/>
      <c r="K40" s="4"/>
      <c r="L40" s="4"/>
      <c r="M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spans="1:33" x14ac:dyDescent="0.2">
      <c r="A41" s="8">
        <v>1.140285</v>
      </c>
      <c r="B41" s="8"/>
      <c r="C41" s="8">
        <f t="shared" si="2"/>
        <v>3.5294321348210351</v>
      </c>
      <c r="D41" s="4"/>
      <c r="E41" s="4"/>
      <c r="F41" s="4"/>
      <c r="G41" s="4"/>
      <c r="H41" s="4"/>
      <c r="I41" s="4"/>
      <c r="J41" s="4"/>
      <c r="K41" s="4"/>
      <c r="L41" s="4"/>
      <c r="M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1:33" x14ac:dyDescent="0.2">
      <c r="A42" s="8">
        <v>1.2002999999999999</v>
      </c>
      <c r="B42" s="8"/>
      <c r="C42" s="8">
        <f t="shared" si="2"/>
        <v>3.3694344056417789</v>
      </c>
      <c r="D42" s="4"/>
      <c r="E42" s="4"/>
      <c r="F42" s="4"/>
      <c r="G42" s="4"/>
      <c r="H42" s="4"/>
      <c r="I42" s="4"/>
      <c r="J42" s="4"/>
      <c r="K42" s="4"/>
      <c r="L42" s="4"/>
      <c r="M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1:33" x14ac:dyDescent="0.2">
      <c r="A43" s="8">
        <v>1.2603149999999999</v>
      </c>
      <c r="B43" s="8"/>
      <c r="C43" s="8">
        <f t="shared" si="2"/>
        <v>3.23953888655626</v>
      </c>
      <c r="D43" s="4"/>
      <c r="E43" s="4"/>
      <c r="F43" s="4"/>
      <c r="G43" s="4"/>
      <c r="H43" s="4"/>
      <c r="I43" s="4"/>
      <c r="J43" s="4"/>
      <c r="K43" s="4"/>
      <c r="L43" s="4"/>
      <c r="M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spans="1:33" x14ac:dyDescent="0.2">
      <c r="A44" s="8">
        <v>1.3203299999999998</v>
      </c>
      <c r="B44" s="8"/>
      <c r="C44" s="8">
        <f t="shared" si="2"/>
        <v>3.1400972693281224</v>
      </c>
      <c r="D44" s="4"/>
      <c r="E44" s="4"/>
      <c r="F44" s="4"/>
      <c r="G44" s="4"/>
      <c r="H44" s="4"/>
      <c r="I44" s="4"/>
      <c r="J44" s="4"/>
      <c r="K44" s="4"/>
      <c r="L44" s="4"/>
      <c r="M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 x14ac:dyDescent="0.2">
      <c r="A45" s="8">
        <v>1.3803449999999997</v>
      </c>
      <c r="B45" s="8"/>
      <c r="C45" s="8">
        <f t="shared" si="2"/>
        <v>3.0675557611436277</v>
      </c>
      <c r="D45" s="4"/>
      <c r="E45" s="4"/>
      <c r="F45" s="4"/>
      <c r="G45" s="4"/>
      <c r="H45" s="4"/>
      <c r="I45" s="4"/>
      <c r="J45" s="4"/>
      <c r="K45" s="4"/>
      <c r="L45" s="4"/>
      <c r="M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1:33" x14ac:dyDescent="0.2">
      <c r="A46" s="8">
        <v>1.4403599999999996</v>
      </c>
      <c r="B46" s="8"/>
      <c r="C46" s="8">
        <f t="shared" si="2"/>
        <v>3.0160627548131167</v>
      </c>
      <c r="D46" s="4"/>
      <c r="E46" s="4"/>
      <c r="F46" s="4"/>
      <c r="G46" s="4"/>
      <c r="H46" s="4"/>
      <c r="I46" s="4"/>
      <c r="J46" s="4"/>
      <c r="K46" s="4"/>
      <c r="L46" s="4"/>
      <c r="M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 x14ac:dyDescent="0.2">
      <c r="A47" s="8">
        <v>1.5003749999999996</v>
      </c>
      <c r="B47" s="8"/>
      <c r="C47" s="8">
        <f t="shared" si="2"/>
        <v>2.9795220406649472</v>
      </c>
      <c r="D47" s="4"/>
      <c r="E47" s="4"/>
      <c r="F47" s="4"/>
      <c r="G47" s="4"/>
      <c r="H47" s="4"/>
      <c r="I47" s="4"/>
      <c r="J47" s="4"/>
      <c r="K47" s="4"/>
      <c r="L47" s="4"/>
      <c r="M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1:33" x14ac:dyDescent="0.2">
      <c r="A48" s="8">
        <v>1.5603899999999995</v>
      </c>
      <c r="B48" s="8"/>
      <c r="C48" s="8">
        <f t="shared" si="2"/>
        <v>2.9528841128656156</v>
      </c>
      <c r="D48" s="4"/>
      <c r="E48" s="4"/>
      <c r="F48" s="4"/>
      <c r="G48" s="4"/>
      <c r="H48" s="4"/>
      <c r="I48" s="4"/>
      <c r="J48" s="4"/>
      <c r="K48" s="4"/>
      <c r="L48" s="4"/>
      <c r="M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1:33" x14ac:dyDescent="0.2">
      <c r="A49" s="8">
        <v>1.6204049999999994</v>
      </c>
      <c r="B49" s="8"/>
      <c r="C49" s="8">
        <f t="shared" si="2"/>
        <v>2.9325021419280617</v>
      </c>
      <c r="D49" s="4"/>
      <c r="E49" s="4"/>
      <c r="F49" s="4"/>
      <c r="G49" s="4"/>
      <c r="H49" s="4"/>
      <c r="I49" s="4"/>
      <c r="J49" s="4"/>
      <c r="K49" s="4"/>
      <c r="L49" s="4"/>
      <c r="M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1:33" x14ac:dyDescent="0.2">
      <c r="A50" s="8">
        <v>1.6804199999999994</v>
      </c>
      <c r="B50" s="8"/>
      <c r="C50" s="8">
        <f t="shared" si="2"/>
        <v>2.9159546132367975</v>
      </c>
      <c r="D50" s="4"/>
      <c r="E50" s="4"/>
      <c r="F50" s="4"/>
      <c r="G50" s="4"/>
      <c r="H50" s="4"/>
      <c r="I50" s="4"/>
      <c r="J50" s="4"/>
      <c r="K50" s="4"/>
      <c r="L50" s="4"/>
      <c r="M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spans="1:33" x14ac:dyDescent="0.2">
      <c r="A51" s="8">
        <v>1.7404349999999993</v>
      </c>
      <c r="B51" s="8"/>
      <c r="C51" s="8">
        <f t="shared" si="2"/>
        <v>2.9017137968671181</v>
      </c>
      <c r="D51" s="4"/>
      <c r="E51" s="4"/>
      <c r="F51" s="4"/>
      <c r="G51" s="4"/>
      <c r="H51" s="4"/>
      <c r="I51" s="4"/>
      <c r="J51" s="4"/>
      <c r="K51" s="4"/>
      <c r="L51" s="4"/>
      <c r="M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3" x14ac:dyDescent="0.2">
      <c r="A52" s="8">
        <v>1.8004499999999992</v>
      </c>
      <c r="B52" s="8"/>
      <c r="C52" s="8">
        <f t="shared" si="2"/>
        <v>2.8888450437556354</v>
      </c>
      <c r="D52" s="4"/>
      <c r="E52" s="4"/>
      <c r="F52" s="4"/>
      <c r="G52" s="4"/>
      <c r="H52" s="4"/>
      <c r="I52" s="4"/>
      <c r="J52" s="4"/>
      <c r="K52" s="4"/>
      <c r="L52" s="4"/>
      <c r="M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1:33" x14ac:dyDescent="0.2">
      <c r="A53" s="8">
        <v>1.8604649999999991</v>
      </c>
      <c r="B53" s="8"/>
      <c r="C53" s="8">
        <f t="shared" si="2"/>
        <v>2.8767869229100542</v>
      </c>
      <c r="D53" s="4"/>
      <c r="E53" s="4"/>
      <c r="F53" s="4"/>
      <c r="G53" s="4"/>
      <c r="H53" s="4"/>
      <c r="I53" s="4"/>
      <c r="J53" s="4"/>
      <c r="K53" s="4"/>
      <c r="L53" s="4"/>
      <c r="M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1:33" x14ac:dyDescent="0.2">
      <c r="A54" s="8">
        <v>1.9204799999999991</v>
      </c>
      <c r="B54" s="8"/>
      <c r="C54" s="8">
        <f t="shared" si="2"/>
        <v>2.8652058240396165</v>
      </c>
      <c r="D54" s="4"/>
      <c r="E54" s="4"/>
      <c r="F54" s="4"/>
      <c r="G54" s="4"/>
      <c r="H54" s="4"/>
      <c r="I54" s="4"/>
      <c r="J54" s="4"/>
      <c r="K54" s="4"/>
      <c r="L54" s="4"/>
      <c r="M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1:33" x14ac:dyDescent="0.2">
      <c r="A55" s="8">
        <v>1.980494999999999</v>
      </c>
      <c r="B55" s="8"/>
      <c r="C55" s="8">
        <f t="shared" si="2"/>
        <v>2.8539047718941157</v>
      </c>
      <c r="D55" s="4"/>
      <c r="E55" s="4"/>
      <c r="F55" s="4"/>
      <c r="G55" s="4"/>
      <c r="H55" s="4"/>
      <c r="I55" s="4"/>
      <c r="J55" s="4"/>
      <c r="K55" s="4"/>
      <c r="L55" s="4"/>
      <c r="M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</row>
    <row r="56" spans="1:33" x14ac:dyDescent="0.2">
      <c r="A56" s="8">
        <v>2.0405099999999989</v>
      </c>
      <c r="B56" s="8"/>
      <c r="C56" s="8">
        <f t="shared" si="2"/>
        <v>2.8427679003917143</v>
      </c>
      <c r="D56" s="4"/>
      <c r="E56" s="4"/>
      <c r="F56" s="4"/>
      <c r="G56" s="4"/>
      <c r="H56" s="4"/>
      <c r="I56" s="4"/>
      <c r="J56" s="4"/>
      <c r="K56" s="4"/>
      <c r="L56" s="4"/>
      <c r="M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1:33" x14ac:dyDescent="0.2">
      <c r="A57" s="8">
        <v>2.1005249999999989</v>
      </c>
      <c r="B57" s="8"/>
      <c r="C57" s="8">
        <f t="shared" si="2"/>
        <v>2.831727203649538</v>
      </c>
      <c r="D57" s="4"/>
      <c r="E57" s="4"/>
      <c r="F57" s="4"/>
      <c r="G57" s="4"/>
      <c r="H57" s="4"/>
      <c r="I57" s="4"/>
      <c r="J57" s="4"/>
      <c r="K57" s="4"/>
      <c r="L57" s="4"/>
      <c r="M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1:33" x14ac:dyDescent="0.2">
      <c r="A58" s="8">
        <v>2.1605399999999988</v>
      </c>
      <c r="B58" s="8"/>
      <c r="C58" s="8">
        <f t="shared" si="2"/>
        <v>2.8207428179865097</v>
      </c>
      <c r="D58" s="4"/>
      <c r="E58" s="4"/>
      <c r="F58" s="4"/>
      <c r="G58" s="4"/>
      <c r="H58" s="4"/>
      <c r="I58" s="4"/>
      <c r="J58" s="4"/>
      <c r="K58" s="4"/>
      <c r="L58" s="4"/>
      <c r="M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1:33" x14ac:dyDescent="0.2">
      <c r="A59" s="8">
        <v>2.2205549999999987</v>
      </c>
      <c r="B59" s="8"/>
      <c r="C59" s="8">
        <f t="shared" si="2"/>
        <v>2.8097913937279699</v>
      </c>
      <c r="D59" s="4"/>
      <c r="E59" s="4"/>
      <c r="F59" s="4"/>
      <c r="G59" s="4"/>
      <c r="H59" s="4"/>
      <c r="I59" s="4"/>
      <c r="J59" s="4"/>
      <c r="K59" s="4"/>
      <c r="L59" s="4"/>
      <c r="M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1:33" x14ac:dyDescent="0.2">
      <c r="A60" s="8">
        <v>2.2805699999999987</v>
      </c>
      <c r="B60" s="8"/>
      <c r="C60" s="8">
        <f t="shared" si="2"/>
        <v>2.7988592601169122</v>
      </c>
      <c r="D60" s="4"/>
      <c r="E60" s="4"/>
      <c r="F60" s="4"/>
      <c r="G60" s="4"/>
      <c r="H60" s="4"/>
      <c r="I60" s="4"/>
      <c r="J60" s="4"/>
      <c r="K60" s="4"/>
      <c r="L60" s="4"/>
      <c r="M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1:33" x14ac:dyDescent="0.2">
      <c r="A61" s="8">
        <v>2.3405849999999986</v>
      </c>
      <c r="B61" s="8"/>
      <c r="C61" s="8">
        <f t="shared" si="2"/>
        <v>2.787938415272226</v>
      </c>
      <c r="D61" s="4"/>
      <c r="E61" s="4"/>
      <c r="F61" s="4"/>
      <c r="G61" s="4"/>
      <c r="H61" s="4"/>
      <c r="I61" s="4"/>
      <c r="J61" s="4"/>
      <c r="K61" s="4"/>
      <c r="L61" s="4"/>
      <c r="M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1:33" x14ac:dyDescent="0.2">
      <c r="A62" s="8">
        <v>2.4005999999999985</v>
      </c>
      <c r="B62" s="8"/>
      <c r="C62" s="8">
        <f t="shared" si="2"/>
        <v>2.7770241761744225</v>
      </c>
      <c r="D62" s="4"/>
      <c r="E62" s="4"/>
      <c r="F62" s="4"/>
      <c r="G62" s="4"/>
      <c r="H62" s="4"/>
      <c r="I62" s="4"/>
      <c r="J62" s="4"/>
      <c r="K62" s="4"/>
      <c r="L62" s="4"/>
      <c r="M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1:33" x14ac:dyDescent="0.2">
      <c r="A63" s="8">
        <v>2.4606149999999984</v>
      </c>
      <c r="B63" s="8"/>
      <c r="C63" s="8">
        <f t="shared" si="2"/>
        <v>2.7661138023764602</v>
      </c>
      <c r="D63" s="4"/>
      <c r="E63" s="4"/>
      <c r="F63" s="4"/>
      <c r="G63" s="4"/>
      <c r="H63" s="4"/>
      <c r="I63" s="4"/>
      <c r="J63" s="4"/>
      <c r="K63" s="4"/>
      <c r="L63" s="4"/>
      <c r="M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1:33" x14ac:dyDescent="0.2">
      <c r="A64" s="8">
        <v>2.5206299999999984</v>
      </c>
      <c r="B64" s="8"/>
      <c r="C64" s="8">
        <f t="shared" si="2"/>
        <v>2.7552056902844999</v>
      </c>
      <c r="D64" s="4"/>
      <c r="E64" s="4"/>
      <c r="F64" s="4"/>
      <c r="G64" s="4"/>
      <c r="H64" s="4"/>
      <c r="I64" s="4"/>
      <c r="J64" s="4"/>
      <c r="K64" s="4"/>
      <c r="L64" s="4"/>
      <c r="M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1:33" x14ac:dyDescent="0.2">
      <c r="A65" s="8">
        <v>2.5806449999999983</v>
      </c>
      <c r="B65" s="8"/>
      <c r="C65" s="8">
        <f t="shared" si="2"/>
        <v>2.7442989015715913</v>
      </c>
      <c r="D65" s="4"/>
      <c r="E65" s="4"/>
      <c r="F65" s="4"/>
      <c r="G65" s="4"/>
      <c r="H65" s="4"/>
      <c r="I65" s="4"/>
      <c r="J65" s="4"/>
      <c r="K65" s="4"/>
      <c r="L65" s="4"/>
      <c r="M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3" x14ac:dyDescent="0.2">
      <c r="A66" s="8">
        <v>2.6406599999999982</v>
      </c>
      <c r="B66" s="8"/>
      <c r="C66" s="8">
        <f t="shared" si="2"/>
        <v>2.7333928871948068</v>
      </c>
      <c r="D66" s="4"/>
      <c r="E66" s="4"/>
      <c r="F66" s="4"/>
      <c r="G66" s="4"/>
      <c r="H66" s="4"/>
      <c r="I66" s="4"/>
      <c r="J66" s="4"/>
      <c r="K66" s="4"/>
      <c r="L66" s="4"/>
      <c r="M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1:33" x14ac:dyDescent="0.2">
      <c r="A67" s="8">
        <v>2.7006749999999982</v>
      </c>
      <c r="B67" s="8"/>
      <c r="C67" s="8">
        <f t="shared" si="2"/>
        <v>2.7224873258961759</v>
      </c>
      <c r="D67" s="4"/>
      <c r="E67" s="4"/>
      <c r="F67" s="4"/>
      <c r="G67" s="4"/>
      <c r="H67" s="4"/>
      <c r="I67" s="4"/>
      <c r="J67" s="4"/>
      <c r="K67" s="4"/>
      <c r="L67" s="4"/>
      <c r="M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1:33" x14ac:dyDescent="0.2">
      <c r="A68" s="8">
        <v>2.7606899999999981</v>
      </c>
      <c r="B68" s="8"/>
      <c r="C68" s="8">
        <f t="shared" si="2"/>
        <v>2.7115820297012201</v>
      </c>
      <c r="D68" s="4"/>
      <c r="E68" s="4"/>
      <c r="F68" s="4"/>
      <c r="G68" s="4"/>
      <c r="H68" s="4"/>
      <c r="I68" s="4"/>
      <c r="J68" s="4"/>
      <c r="K68" s="4"/>
      <c r="L68" s="4"/>
      <c r="M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</row>
    <row r="69" spans="1:33" x14ac:dyDescent="0.2">
      <c r="A69" s="8">
        <v>2.820704999999998</v>
      </c>
      <c r="B69" s="8"/>
      <c r="C69" s="8">
        <f t="shared" si="2"/>
        <v>2.7006768886226986</v>
      </c>
      <c r="D69" s="4"/>
      <c r="E69" s="4"/>
      <c r="F69" s="4"/>
      <c r="G69" s="4"/>
      <c r="H69" s="4"/>
      <c r="I69" s="4"/>
      <c r="J69" s="4"/>
      <c r="K69" s="4"/>
      <c r="L69" s="4"/>
      <c r="M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</row>
    <row r="70" spans="1:33" x14ac:dyDescent="0.2">
      <c r="A70" s="8">
        <v>2.8807199999999979</v>
      </c>
      <c r="B70" s="8"/>
      <c r="C70" s="8">
        <f t="shared" si="2"/>
        <v>2.6897718383052318</v>
      </c>
      <c r="D70" s="4"/>
      <c r="E70" s="4"/>
      <c r="F70" s="4"/>
      <c r="G70" s="4"/>
      <c r="H70" s="4"/>
      <c r="I70" s="4"/>
      <c r="J70" s="4"/>
      <c r="K70" s="4"/>
      <c r="L70" s="4"/>
      <c r="M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1:33" x14ac:dyDescent="0.2">
      <c r="A71" s="8">
        <v>2.9407349999999979</v>
      </c>
      <c r="B71" s="8"/>
      <c r="C71" s="8">
        <f t="shared" si="2"/>
        <v>2.6788668410934555</v>
      </c>
      <c r="D71" s="4"/>
      <c r="E71" s="4"/>
      <c r="F71" s="4"/>
      <c r="G71" s="4"/>
      <c r="H71" s="4"/>
      <c r="I71" s="4"/>
      <c r="J71" s="4"/>
      <c r="K71" s="4"/>
      <c r="L71" s="4"/>
      <c r="M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</row>
    <row r="72" spans="1:33" x14ac:dyDescent="0.2">
      <c r="A72" s="8">
        <v>3.0007499999999978</v>
      </c>
      <c r="B72" s="8"/>
      <c r="C72" s="8">
        <f t="shared" si="2"/>
        <v>2.6679618749546306</v>
      </c>
      <c r="D72" s="4"/>
      <c r="E72" s="4"/>
      <c r="F72" s="4"/>
      <c r="G72" s="4"/>
      <c r="H72" s="4"/>
      <c r="I72" s="4"/>
      <c r="J72" s="4"/>
      <c r="K72" s="4"/>
      <c r="L72" s="4"/>
      <c r="M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</row>
    <row r="73" spans="1:33" x14ac:dyDescent="0.2">
      <c r="A73" s="8">
        <v>3.0607649999999977</v>
      </c>
      <c r="B73" s="8"/>
      <c r="C73" s="8">
        <f t="shared" si="2"/>
        <v>2.6570569269970585</v>
      </c>
      <c r="D73" s="4"/>
      <c r="E73" s="4"/>
      <c r="F73" s="4"/>
      <c r="G73" s="4"/>
      <c r="H73" s="4"/>
      <c r="I73" s="4"/>
      <c r="J73" s="4"/>
      <c r="K73" s="4"/>
      <c r="L73" s="4"/>
      <c r="M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1:33" x14ac:dyDescent="0.2">
      <c r="A74" s="8">
        <v>3.1207799999999977</v>
      </c>
      <c r="B74" s="8"/>
      <c r="C74" s="8">
        <f t="shared" si="2"/>
        <v>2.6461519896776133</v>
      </c>
      <c r="D74" s="4"/>
      <c r="E74" s="4"/>
      <c r="F74" s="4"/>
      <c r="G74" s="4"/>
      <c r="H74" s="4"/>
      <c r="I74" s="4"/>
      <c r="J74" s="4"/>
      <c r="K74" s="4"/>
      <c r="L74" s="4"/>
      <c r="M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</row>
    <row r="75" spans="1:33" x14ac:dyDescent="0.2">
      <c r="A75" s="8">
        <v>3.1807949999999976</v>
      </c>
      <c r="B75" s="8"/>
      <c r="C75" s="8">
        <f t="shared" si="2"/>
        <v>2.6352470585826966</v>
      </c>
      <c r="D75" s="4"/>
      <c r="E75" s="4"/>
      <c r="F75" s="4"/>
      <c r="G75" s="4"/>
      <c r="H75" s="4"/>
      <c r="I75" s="4"/>
      <c r="J75" s="4"/>
      <c r="K75" s="4"/>
      <c r="L75" s="4"/>
      <c r="M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</row>
    <row r="76" spans="1:33" x14ac:dyDescent="0.2">
      <c r="A76" s="8">
        <v>3.2408099999999975</v>
      </c>
      <c r="B76" s="8"/>
      <c r="C76" s="8">
        <f t="shared" si="2"/>
        <v>2.6243421311298452</v>
      </c>
      <c r="D76" s="4"/>
      <c r="E76" s="4"/>
      <c r="F76" s="4"/>
      <c r="G76" s="4"/>
      <c r="H76" s="4"/>
      <c r="I76" s="4"/>
      <c r="J76" s="4"/>
      <c r="K76" s="4"/>
      <c r="L76" s="4"/>
      <c r="M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</row>
    <row r="77" spans="1:33" x14ac:dyDescent="0.2">
      <c r="A77" s="8">
        <v>3.3008249999999975</v>
      </c>
      <c r="B77" s="8"/>
      <c r="C77" s="8">
        <f t="shared" si="2"/>
        <v>2.6134372058080206</v>
      </c>
      <c r="D77" s="4"/>
      <c r="E77" s="4"/>
      <c r="F77" s="4"/>
      <c r="G77" s="4"/>
      <c r="H77" s="4"/>
      <c r="I77" s="4"/>
      <c r="J77" s="4"/>
      <c r="K77" s="4"/>
      <c r="L77" s="4"/>
      <c r="M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</row>
    <row r="78" spans="1:33" x14ac:dyDescent="0.2">
      <c r="A78" s="8">
        <v>3.3608399999999974</v>
      </c>
      <c r="B78" s="8"/>
      <c r="C78" s="8">
        <f t="shared" si="2"/>
        <v>2.602532281733092</v>
      </c>
      <c r="D78" s="4"/>
      <c r="E78" s="4"/>
      <c r="F78" s="4"/>
      <c r="G78" s="4"/>
      <c r="H78" s="4"/>
      <c r="I78" s="4"/>
      <c r="J78" s="4"/>
      <c r="K78" s="4"/>
      <c r="L78" s="4"/>
      <c r="M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</row>
    <row r="79" spans="1:33" x14ac:dyDescent="0.2">
      <c r="A79" s="8">
        <v>3.4208549999999973</v>
      </c>
      <c r="B79" s="8"/>
      <c r="C79" s="8">
        <f t="shared" si="2"/>
        <v>2.5916273583877416</v>
      </c>
      <c r="D79" s="4"/>
      <c r="E79" s="4"/>
      <c r="F79" s="4"/>
      <c r="G79" s="4"/>
      <c r="H79" s="4"/>
      <c r="I79" s="4"/>
      <c r="J79" s="4"/>
      <c r="K79" s="4"/>
      <c r="L79" s="4"/>
      <c r="M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</row>
    <row r="80" spans="1:33" x14ac:dyDescent="0.2">
      <c r="A80" s="8">
        <v>3.4808699999999972</v>
      </c>
      <c r="B80" s="8"/>
      <c r="C80" s="8">
        <f t="shared" si="2"/>
        <v>2.5807224354692773</v>
      </c>
      <c r="D80" s="4"/>
      <c r="E80" s="4"/>
      <c r="F80" s="4"/>
      <c r="G80" s="4"/>
      <c r="H80" s="4"/>
      <c r="I80" s="4"/>
      <c r="J80" s="4"/>
      <c r="K80" s="4"/>
      <c r="L80" s="4"/>
      <c r="M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</row>
    <row r="81" spans="1:33" x14ac:dyDescent="0.2">
      <c r="A81" s="8">
        <v>3.5408849999999972</v>
      </c>
      <c r="B81" s="8"/>
      <c r="C81" s="8">
        <f t="shared" si="2"/>
        <v>2.5698175128005909</v>
      </c>
      <c r="D81" s="4"/>
      <c r="E81" s="4"/>
      <c r="F81" s="4"/>
      <c r="G81" s="4"/>
      <c r="H81" s="4"/>
      <c r="I81" s="4"/>
      <c r="J81" s="4"/>
      <c r="K81" s="4"/>
      <c r="L81" s="4"/>
      <c r="M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</row>
    <row r="82" spans="1:33" x14ac:dyDescent="0.2">
      <c r="A82" s="8">
        <v>3.6008999999999971</v>
      </c>
      <c r="B82" s="8"/>
      <c r="C82" s="8">
        <f t="shared" si="2"/>
        <v>2.5589125902780534</v>
      </c>
      <c r="D82" s="4"/>
      <c r="E82" s="4"/>
      <c r="F82" s="4"/>
      <c r="G82" s="4"/>
      <c r="H82" s="4"/>
      <c r="I82" s="4"/>
      <c r="J82" s="4"/>
      <c r="K82" s="4"/>
      <c r="L82" s="4"/>
      <c r="M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</row>
    <row r="83" spans="1:33" x14ac:dyDescent="0.2">
      <c r="A83" s="8">
        <v>3.660914999999997</v>
      </c>
      <c r="B83" s="8"/>
      <c r="C83" s="8">
        <f t="shared" si="2"/>
        <v>2.5480076678410306</v>
      </c>
      <c r="D83" s="4"/>
      <c r="E83" s="4"/>
      <c r="F83" s="4"/>
      <c r="G83" s="4"/>
      <c r="H83" s="4"/>
      <c r="I83" s="4"/>
      <c r="J83" s="4"/>
      <c r="K83" s="4"/>
      <c r="L83" s="4"/>
      <c r="M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</row>
    <row r="84" spans="1:33" x14ac:dyDescent="0.2">
      <c r="A84" s="8">
        <v>3.720929999999997</v>
      </c>
      <c r="B84" s="8"/>
      <c r="C84" s="8">
        <f t="shared" si="2"/>
        <v>2.5371027454540425</v>
      </c>
      <c r="D84" s="4"/>
      <c r="E84" s="4"/>
      <c r="F84" s="4"/>
      <c r="G84" s="4"/>
      <c r="H84" s="4"/>
      <c r="I84" s="4"/>
      <c r="J84" s="4"/>
      <c r="K84" s="4"/>
      <c r="L84" s="4"/>
      <c r="M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</row>
    <row r="85" spans="1:33" x14ac:dyDescent="0.2">
      <c r="A85" s="8">
        <v>3.7809449999999969</v>
      </c>
      <c r="B85" s="8"/>
      <c r="C85" s="8">
        <f t="shared" si="2"/>
        <v>2.5261978230963305</v>
      </c>
      <c r="D85" s="4"/>
      <c r="E85" s="4"/>
      <c r="F85" s="4"/>
      <c r="G85" s="4"/>
      <c r="H85" s="4"/>
      <c r="I85" s="4"/>
      <c r="J85" s="4"/>
      <c r="K85" s="4"/>
      <c r="L85" s="4"/>
      <c r="M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</row>
    <row r="86" spans="1:33" x14ac:dyDescent="0.2">
      <c r="A86" s="8">
        <v>3.8409599999999968</v>
      </c>
      <c r="B86" s="8"/>
      <c r="C86" s="8">
        <f t="shared" si="2"/>
        <v>2.5152929007557496</v>
      </c>
      <c r="D86" s="4"/>
      <c r="E86" s="4"/>
      <c r="F86" s="4"/>
      <c r="G86" s="4"/>
      <c r="H86" s="4"/>
      <c r="I86" s="4"/>
      <c r="J86" s="4"/>
      <c r="K86" s="4"/>
      <c r="L86" s="4"/>
      <c r="M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</row>
    <row r="87" spans="1:33" x14ac:dyDescent="0.2">
      <c r="A87" s="8">
        <v>3.9009749999999968</v>
      </c>
      <c r="B87" s="8"/>
      <c r="C87" s="8">
        <f t="shared" ref="C87:C122" si="3">$G$5+LOG10($G$2*EXP(-$G$3*A87)+(1-$G$2)*EXP(-$G$4*A87))</f>
        <v>2.504387978425191</v>
      </c>
      <c r="D87" s="4"/>
      <c r="E87" s="4"/>
      <c r="F87" s="4"/>
      <c r="G87" s="4"/>
      <c r="H87" s="4"/>
      <c r="I87" s="4"/>
      <c r="J87" s="4"/>
      <c r="K87" s="4"/>
      <c r="L87" s="4"/>
      <c r="M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</row>
    <row r="88" spans="1:33" x14ac:dyDescent="0.2">
      <c r="A88" s="8">
        <v>3.9609899999999967</v>
      </c>
      <c r="B88" s="8"/>
      <c r="C88" s="8">
        <f t="shared" si="3"/>
        <v>2.493483056100497</v>
      </c>
      <c r="D88" s="4"/>
      <c r="E88" s="4"/>
      <c r="F88" s="4"/>
      <c r="G88" s="4"/>
      <c r="H88" s="4"/>
      <c r="I88" s="4"/>
      <c r="J88" s="4"/>
      <c r="K88" s="4"/>
      <c r="L88" s="4"/>
      <c r="M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</row>
    <row r="89" spans="1:33" x14ac:dyDescent="0.2">
      <c r="A89" s="8">
        <v>4.0210049999999971</v>
      </c>
      <c r="B89" s="8"/>
      <c r="C89" s="8">
        <f t="shared" si="3"/>
        <v>2.482578133779235</v>
      </c>
      <c r="D89" s="4"/>
      <c r="E89" s="4"/>
      <c r="F89" s="4"/>
      <c r="G89" s="4"/>
      <c r="H89" s="4"/>
      <c r="I89" s="4"/>
      <c r="J89" s="4"/>
      <c r="K89" s="4"/>
      <c r="L89" s="4"/>
      <c r="M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</row>
    <row r="90" spans="1:33" x14ac:dyDescent="0.2">
      <c r="A90" s="8">
        <v>4.081019999999997</v>
      </c>
      <c r="B90" s="8"/>
      <c r="C90" s="8">
        <f t="shared" si="3"/>
        <v>2.4716732114599811</v>
      </c>
      <c r="D90" s="4"/>
      <c r="E90" s="4"/>
      <c r="F90" s="4"/>
      <c r="G90" s="4"/>
      <c r="H90" s="4"/>
      <c r="I90" s="4"/>
      <c r="J90" s="4"/>
      <c r="K90" s="4"/>
      <c r="L90" s="4"/>
      <c r="M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</row>
    <row r="91" spans="1:33" x14ac:dyDescent="0.2">
      <c r="A91" s="8">
        <v>4.1410349999999969</v>
      </c>
      <c r="B91" s="8"/>
      <c r="C91" s="8">
        <f t="shared" si="3"/>
        <v>2.4607682891419014</v>
      </c>
      <c r="D91" s="4"/>
      <c r="E91" s="4"/>
      <c r="F91" s="4"/>
      <c r="G91" s="4"/>
      <c r="H91" s="4"/>
      <c r="I91" s="4"/>
      <c r="J91" s="4"/>
      <c r="K91" s="4"/>
      <c r="L91" s="4"/>
      <c r="M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</row>
    <row r="92" spans="1:33" x14ac:dyDescent="0.2">
      <c r="A92" s="8">
        <v>4.2010499999999968</v>
      </c>
      <c r="B92" s="8"/>
      <c r="C92" s="8">
        <f t="shared" si="3"/>
        <v>2.4498633668245091</v>
      </c>
      <c r="D92" s="4"/>
      <c r="E92" s="4"/>
      <c r="F92" s="4"/>
      <c r="G92" s="4"/>
      <c r="H92" s="4"/>
      <c r="I92" s="4"/>
      <c r="J92" s="4"/>
      <c r="K92" s="4"/>
      <c r="L92" s="4"/>
      <c r="M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</row>
    <row r="93" spans="1:33" x14ac:dyDescent="0.2">
      <c r="A93" s="8">
        <v>4.2610649999999968</v>
      </c>
      <c r="B93" s="8"/>
      <c r="C93" s="8">
        <f t="shared" si="3"/>
        <v>2.4389584445075192</v>
      </c>
      <c r="D93" s="4"/>
      <c r="E93" s="4"/>
      <c r="F93" s="4"/>
      <c r="G93" s="4"/>
      <c r="H93" s="4"/>
      <c r="I93" s="4"/>
      <c r="J93" s="4"/>
      <c r="K93" s="4"/>
      <c r="L93" s="4"/>
      <c r="M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</row>
    <row r="94" spans="1:33" x14ac:dyDescent="0.2">
      <c r="A94" s="8">
        <v>4.3210799999999967</v>
      </c>
      <c r="B94" s="8"/>
      <c r="C94" s="8">
        <f t="shared" si="3"/>
        <v>2.4280535221907646</v>
      </c>
      <c r="D94" s="4"/>
      <c r="E94" s="4"/>
      <c r="F94" s="4"/>
      <c r="G94" s="4"/>
      <c r="H94" s="4"/>
      <c r="I94" s="4"/>
      <c r="J94" s="4"/>
      <c r="K94" s="4"/>
      <c r="L94" s="4"/>
      <c r="M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</row>
    <row r="95" spans="1:33" x14ac:dyDescent="0.2">
      <c r="A95" s="8">
        <v>4.3810949999999966</v>
      </c>
      <c r="B95" s="8"/>
      <c r="C95" s="8">
        <f t="shared" si="3"/>
        <v>2.4171485998741478</v>
      </c>
      <c r="D95" s="4"/>
      <c r="E95" s="4"/>
      <c r="F95" s="4"/>
      <c r="G95" s="4"/>
      <c r="H95" s="4"/>
      <c r="I95" s="4"/>
      <c r="J95" s="4"/>
      <c r="K95" s="4"/>
      <c r="L95" s="4"/>
      <c r="M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</row>
    <row r="96" spans="1:33" x14ac:dyDescent="0.2">
      <c r="A96" s="8">
        <v>4.4411099999999966</v>
      </c>
      <c r="B96" s="8"/>
      <c r="C96" s="8">
        <f t="shared" si="3"/>
        <v>2.4062436775576108</v>
      </c>
      <c r="D96" s="4"/>
      <c r="E96" s="4"/>
      <c r="F96" s="4"/>
      <c r="G96" s="4"/>
      <c r="H96" s="4"/>
      <c r="I96" s="4"/>
      <c r="J96" s="4"/>
      <c r="K96" s="4"/>
      <c r="L96" s="4"/>
      <c r="M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</row>
    <row r="97" spans="1:33" x14ac:dyDescent="0.2">
      <c r="A97" s="8">
        <v>4.5011249999999965</v>
      </c>
      <c r="B97" s="8"/>
      <c r="C97" s="8">
        <f t="shared" si="3"/>
        <v>2.3953387552411218</v>
      </c>
      <c r="D97" s="4"/>
      <c r="E97" s="4"/>
      <c r="F97" s="4"/>
      <c r="G97" s="4"/>
      <c r="H97" s="4"/>
      <c r="I97" s="4"/>
      <c r="J97" s="4"/>
      <c r="K97" s="4"/>
      <c r="L97" s="4"/>
      <c r="M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</row>
    <row r="98" spans="1:33" x14ac:dyDescent="0.2">
      <c r="A98" s="8">
        <v>4.5611399999999964</v>
      </c>
      <c r="B98" s="8"/>
      <c r="C98" s="8">
        <f t="shared" si="3"/>
        <v>2.3844338329246604</v>
      </c>
      <c r="D98" s="4"/>
      <c r="E98" s="4"/>
      <c r="F98" s="4"/>
      <c r="G98" s="4"/>
      <c r="H98" s="4"/>
      <c r="I98" s="4"/>
      <c r="J98" s="4"/>
      <c r="K98" s="4"/>
      <c r="L98" s="4"/>
      <c r="M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</row>
    <row r="99" spans="1:33" x14ac:dyDescent="0.2">
      <c r="A99" s="8">
        <v>4.6211549999999963</v>
      </c>
      <c r="B99" s="8"/>
      <c r="C99" s="8">
        <f t="shared" si="3"/>
        <v>2.3735289106082149</v>
      </c>
      <c r="D99" s="4"/>
      <c r="E99" s="4"/>
      <c r="F99" s="4"/>
      <c r="G99" s="4"/>
      <c r="H99" s="4"/>
      <c r="I99" s="4"/>
      <c r="J99" s="4"/>
      <c r="K99" s="4"/>
      <c r="L99" s="4"/>
      <c r="M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</row>
    <row r="100" spans="1:33" x14ac:dyDescent="0.2">
      <c r="A100" s="8">
        <v>4.6811699999999963</v>
      </c>
      <c r="B100" s="8"/>
      <c r="C100" s="8">
        <f t="shared" si="3"/>
        <v>2.3626239882917792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</row>
    <row r="101" spans="1:33" x14ac:dyDescent="0.2">
      <c r="A101" s="8">
        <v>4.7411849999999962</v>
      </c>
      <c r="B101" s="8"/>
      <c r="C101" s="8">
        <f t="shared" si="3"/>
        <v>2.3517190659753489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</row>
    <row r="102" spans="1:33" x14ac:dyDescent="0.2">
      <c r="A102" s="8">
        <v>4.8011999999999961</v>
      </c>
      <c r="B102" s="8"/>
      <c r="C102" s="8">
        <f t="shared" si="3"/>
        <v>2.3408141436589212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</row>
    <row r="103" spans="1:33" x14ac:dyDescent="0.2">
      <c r="A103" s="8">
        <v>4.8612149999999961</v>
      </c>
      <c r="B103" s="8"/>
      <c r="C103" s="8">
        <f t="shared" si="3"/>
        <v>2.3299092213424961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</row>
    <row r="104" spans="1:33" x14ac:dyDescent="0.2">
      <c r="A104" s="8">
        <v>4.921229999999996</v>
      </c>
      <c r="B104" s="8"/>
      <c r="C104" s="8">
        <f t="shared" si="3"/>
        <v>2.3190042990260711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</row>
    <row r="105" spans="1:33" x14ac:dyDescent="0.2">
      <c r="A105" s="8">
        <v>4.9812449999999959</v>
      </c>
      <c r="B105" s="8"/>
      <c r="C105" s="8">
        <f t="shared" si="3"/>
        <v>2.3080993767096478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</row>
    <row r="106" spans="1:33" x14ac:dyDescent="0.2">
      <c r="A106" s="8">
        <v>5.0412599999999959</v>
      </c>
      <c r="B106" s="8"/>
      <c r="C106" s="8">
        <f t="shared" si="3"/>
        <v>2.2971944543932246</v>
      </c>
      <c r="D106" s="4"/>
      <c r="E106" s="4"/>
      <c r="F106" s="4"/>
      <c r="G106" s="4"/>
      <c r="H106" s="4"/>
      <c r="I106" s="4"/>
      <c r="J106" s="4"/>
      <c r="K106" s="4"/>
      <c r="L106" s="4"/>
      <c r="M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</row>
    <row r="107" spans="1:33" x14ac:dyDescent="0.2">
      <c r="A107" s="8">
        <v>5.1012749999999958</v>
      </c>
      <c r="B107" s="8"/>
      <c r="C107" s="8">
        <f t="shared" si="3"/>
        <v>2.2862895320768013</v>
      </c>
      <c r="D107" s="4"/>
      <c r="E107" s="4"/>
      <c r="F107" s="4"/>
      <c r="G107" s="4"/>
      <c r="H107" s="4"/>
      <c r="I107" s="4"/>
      <c r="J107" s="4"/>
      <c r="K107" s="4"/>
      <c r="L107" s="4"/>
      <c r="M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</row>
    <row r="108" spans="1:33" x14ac:dyDescent="0.2">
      <c r="A108" s="8">
        <v>5.1612899999999957</v>
      </c>
      <c r="B108" s="8"/>
      <c r="C108" s="8">
        <f t="shared" si="3"/>
        <v>2.2753846097603789</v>
      </c>
      <c r="D108" s="4"/>
      <c r="E108" s="4"/>
      <c r="F108" s="4"/>
      <c r="G108" s="4"/>
      <c r="H108" s="4"/>
      <c r="I108" s="4"/>
      <c r="J108" s="4"/>
      <c r="K108" s="4"/>
      <c r="L108" s="4"/>
      <c r="M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</row>
    <row r="109" spans="1:33" x14ac:dyDescent="0.2">
      <c r="A109" s="8">
        <v>5.2213049999999956</v>
      </c>
      <c r="B109" s="8"/>
      <c r="C109" s="8">
        <f t="shared" si="3"/>
        <v>2.2644796874439557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</row>
    <row r="110" spans="1:33" x14ac:dyDescent="0.2">
      <c r="A110" s="8">
        <v>5.2813199999999956</v>
      </c>
      <c r="B110" s="8"/>
      <c r="C110" s="8">
        <f t="shared" si="3"/>
        <v>2.2535747651275333</v>
      </c>
      <c r="D110" s="4"/>
      <c r="E110" s="4"/>
      <c r="F110" s="4"/>
      <c r="G110" s="4"/>
      <c r="H110" s="4"/>
      <c r="I110" s="4"/>
      <c r="J110" s="4"/>
      <c r="K110" s="4"/>
      <c r="L110" s="4"/>
      <c r="M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</row>
    <row r="111" spans="1:33" x14ac:dyDescent="0.2">
      <c r="A111" s="8">
        <v>5.3413349999999955</v>
      </c>
      <c r="B111" s="8"/>
      <c r="C111" s="8">
        <f t="shared" si="3"/>
        <v>2.24266984281111</v>
      </c>
      <c r="D111" s="4"/>
      <c r="E111" s="4"/>
      <c r="F111" s="4"/>
      <c r="G111" s="4"/>
      <c r="H111" s="4"/>
      <c r="I111" s="4"/>
      <c r="J111" s="4"/>
      <c r="K111" s="4"/>
      <c r="L111" s="4"/>
      <c r="M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</row>
    <row r="112" spans="1:33" x14ac:dyDescent="0.2">
      <c r="A112" s="8">
        <v>5.4013499999999954</v>
      </c>
      <c r="B112" s="8"/>
      <c r="C112" s="8">
        <f t="shared" si="3"/>
        <v>2.2317649204946877</v>
      </c>
      <c r="D112" s="4"/>
      <c r="E112" s="4"/>
      <c r="F112" s="4"/>
      <c r="G112" s="4"/>
      <c r="H112" s="4"/>
      <c r="I112" s="4"/>
      <c r="J112" s="4"/>
      <c r="K112" s="4"/>
      <c r="L112" s="4"/>
      <c r="M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</row>
    <row r="113" spans="1:33" x14ac:dyDescent="0.2">
      <c r="A113" s="8">
        <v>5.4613649999999954</v>
      </c>
      <c r="B113" s="8"/>
      <c r="C113" s="8">
        <f t="shared" si="3"/>
        <v>2.2208599981782653</v>
      </c>
      <c r="D113" s="4"/>
      <c r="E113" s="4"/>
      <c r="F113" s="4"/>
      <c r="G113" s="4"/>
      <c r="H113" s="4"/>
      <c r="I113" s="4"/>
      <c r="J113" s="4"/>
      <c r="K113" s="4"/>
      <c r="L113" s="4"/>
      <c r="M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</row>
    <row r="114" spans="1:33" x14ac:dyDescent="0.2">
      <c r="A114" s="8">
        <v>5.5213799999999953</v>
      </c>
      <c r="B114" s="8"/>
      <c r="C114" s="8">
        <f t="shared" si="3"/>
        <v>2.209955075861842</v>
      </c>
      <c r="D114" s="4"/>
      <c r="E114" s="4"/>
      <c r="F114" s="4"/>
      <c r="G114" s="4"/>
      <c r="H114" s="4"/>
      <c r="I114" s="4"/>
      <c r="J114" s="4"/>
      <c r="K114" s="4"/>
      <c r="L114" s="4"/>
      <c r="M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</row>
    <row r="115" spans="1:33" x14ac:dyDescent="0.2">
      <c r="A115" s="8">
        <v>5.5813949999999952</v>
      </c>
      <c r="B115" s="8"/>
      <c r="C115" s="8">
        <f t="shared" si="3"/>
        <v>2.1990501535454197</v>
      </c>
      <c r="D115" s="4"/>
      <c r="E115" s="4"/>
      <c r="F115" s="4"/>
      <c r="G115" s="4"/>
      <c r="H115" s="4"/>
      <c r="I115" s="4"/>
      <c r="J115" s="4"/>
      <c r="K115" s="4"/>
      <c r="L115" s="4"/>
      <c r="M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</row>
    <row r="116" spans="1:33" x14ac:dyDescent="0.2">
      <c r="A116" s="8">
        <v>5.6414099999999952</v>
      </c>
      <c r="B116" s="8"/>
      <c r="C116" s="8">
        <f t="shared" si="3"/>
        <v>2.1881452312289964</v>
      </c>
      <c r="D116" s="4"/>
      <c r="E116" s="4"/>
      <c r="F116" s="4"/>
      <c r="G116" s="4"/>
      <c r="H116" s="4"/>
      <c r="I116" s="4"/>
      <c r="J116" s="4"/>
      <c r="K116" s="4"/>
      <c r="L116" s="4"/>
      <c r="M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</row>
    <row r="117" spans="1:33" x14ac:dyDescent="0.2">
      <c r="A117" s="8">
        <v>5.7014249999999951</v>
      </c>
      <c r="B117" s="8"/>
      <c r="C117" s="8">
        <f t="shared" si="3"/>
        <v>2.177240308912574</v>
      </c>
      <c r="D117" s="4"/>
      <c r="E117" s="4"/>
      <c r="F117" s="4"/>
      <c r="G117" s="4"/>
      <c r="H117" s="4"/>
      <c r="I117" s="4"/>
      <c r="J117" s="4"/>
      <c r="K117" s="4"/>
      <c r="L117" s="4"/>
      <c r="M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</row>
    <row r="118" spans="1:33" x14ac:dyDescent="0.2">
      <c r="A118" s="8">
        <v>5.761439999999995</v>
      </c>
      <c r="B118" s="8"/>
      <c r="C118" s="8">
        <f t="shared" si="3"/>
        <v>2.1663353865961517</v>
      </c>
      <c r="D118" s="4"/>
      <c r="E118" s="4"/>
      <c r="F118" s="4"/>
      <c r="G118" s="4"/>
      <c r="H118" s="4"/>
      <c r="I118" s="4"/>
      <c r="J118" s="4"/>
      <c r="K118" s="4"/>
      <c r="L118" s="4"/>
      <c r="M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</row>
    <row r="119" spans="1:33" x14ac:dyDescent="0.2">
      <c r="A119" s="8">
        <v>5.8214549999999949</v>
      </c>
      <c r="B119" s="8"/>
      <c r="C119" s="8">
        <f t="shared" si="3"/>
        <v>2.1554304642797284</v>
      </c>
      <c r="D119" s="4"/>
      <c r="E119" s="4"/>
      <c r="F119" s="4"/>
      <c r="G119" s="4"/>
      <c r="H119" s="4"/>
      <c r="I119" s="4"/>
      <c r="J119" s="4"/>
      <c r="K119" s="4"/>
      <c r="L119" s="4"/>
      <c r="M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</row>
    <row r="120" spans="1:33" x14ac:dyDescent="0.2">
      <c r="A120" s="8">
        <v>5.8814699999999949</v>
      </c>
      <c r="B120" s="8"/>
      <c r="C120" s="8">
        <f t="shared" si="3"/>
        <v>2.144525541963306</v>
      </c>
      <c r="D120" s="4"/>
      <c r="E120" s="4"/>
      <c r="F120" s="4"/>
      <c r="G120" s="4"/>
      <c r="H120" s="4"/>
      <c r="I120" s="4"/>
      <c r="J120" s="4"/>
      <c r="K120" s="4"/>
      <c r="L120" s="4"/>
      <c r="M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</row>
    <row r="121" spans="1:33" x14ac:dyDescent="0.2">
      <c r="A121" s="8">
        <v>5.9414849999999948</v>
      </c>
      <c r="B121" s="8"/>
      <c r="C121" s="8">
        <f t="shared" si="3"/>
        <v>2.1336206196468837</v>
      </c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</row>
    <row r="122" spans="1:33" x14ac:dyDescent="0.2">
      <c r="A122" s="8">
        <v>6.0014999999999947</v>
      </c>
      <c r="B122" s="8"/>
      <c r="C122" s="8">
        <f t="shared" si="3"/>
        <v>2.1227156973304604</v>
      </c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</row>
  </sheetData>
  <mergeCells count="1">
    <mergeCell ref="F12:L1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2"/>
  <sheetViews>
    <sheetView zoomScale="80" zoomScaleNormal="80" workbookViewId="0"/>
  </sheetViews>
  <sheetFormatPr defaultRowHeight="15" x14ac:dyDescent="0.25"/>
  <cols>
    <col min="1" max="1" width="9.140625" style="12"/>
    <col min="2" max="3" width="9.85546875" style="12" customWidth="1"/>
    <col min="4" max="5" width="9.140625" style="12"/>
    <col min="6" max="6" width="11.140625" style="12" bestFit="1" customWidth="1"/>
    <col min="7" max="16384" width="9.140625" style="12"/>
  </cols>
  <sheetData>
    <row r="1" spans="1:31" ht="24" customHeight="1" x14ac:dyDescent="0.25">
      <c r="A1" s="2" t="s">
        <v>2</v>
      </c>
      <c r="B1" s="10" t="s">
        <v>12</v>
      </c>
      <c r="C1" s="10" t="s">
        <v>13</v>
      </c>
      <c r="D1" s="9" t="s">
        <v>14</v>
      </c>
      <c r="E1" s="11"/>
      <c r="F1" s="9" t="s">
        <v>16</v>
      </c>
      <c r="G1" s="9" t="s">
        <v>17</v>
      </c>
      <c r="H1" s="9" t="s">
        <v>23</v>
      </c>
      <c r="I1" s="11"/>
      <c r="J1" s="11"/>
      <c r="K1" s="11"/>
      <c r="L1" s="11"/>
      <c r="M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</row>
    <row r="2" spans="1:31" x14ac:dyDescent="0.25">
      <c r="A2" s="11">
        <v>0</v>
      </c>
      <c r="B2" s="11">
        <v>8.0294000000000008</v>
      </c>
      <c r="C2" s="11">
        <f t="shared" ref="C2:C16" si="0">$G$5+LOG10($G$2*EXP(-$G$3*A2)+(1-$G$2)*EXP(-$G$4*A2))</f>
        <v>8.0719323302584165</v>
      </c>
      <c r="D2" s="11">
        <f t="shared" ref="D2:D16" si="1" xml:space="preserve"> (B2 - C2)^2</f>
        <v>1.8089991172109473E-3</v>
      </c>
      <c r="E2" s="11"/>
      <c r="F2" s="11" t="s">
        <v>20</v>
      </c>
      <c r="G2" s="22">
        <v>0.99992324186758963</v>
      </c>
      <c r="H2" s="22">
        <v>1.4066901575524856E-4</v>
      </c>
      <c r="I2" s="11"/>
      <c r="J2" s="11"/>
      <c r="K2" s="11"/>
      <c r="L2" s="13" t="s">
        <v>24</v>
      </c>
      <c r="M2" s="22">
        <v>0.51725532219594439</v>
      </c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x14ac:dyDescent="0.25">
      <c r="A3" s="11">
        <v>1</v>
      </c>
      <c r="B3" s="11">
        <v>4.5391000000000004</v>
      </c>
      <c r="C3" s="11">
        <f t="shared" si="0"/>
        <v>4.1604216670865082</v>
      </c>
      <c r="D3" s="11">
        <f t="shared" si="1"/>
        <v>0.14339727981814163</v>
      </c>
      <c r="E3" s="11"/>
      <c r="F3" s="11" t="s">
        <v>21</v>
      </c>
      <c r="G3" s="22">
        <v>9.3295749231513501</v>
      </c>
      <c r="H3" s="22">
        <v>1.6928113150459274</v>
      </c>
      <c r="I3" s="11"/>
      <c r="J3" s="11"/>
      <c r="K3" s="11"/>
      <c r="L3" s="13" t="s">
        <v>27</v>
      </c>
      <c r="M3" s="22">
        <f>SQRT(M2)</f>
        <v>0.71920464556059727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x14ac:dyDescent="0.25">
      <c r="A4" s="11">
        <v>2</v>
      </c>
      <c r="B4" s="11">
        <v>3.3138999999999998</v>
      </c>
      <c r="C4" s="11">
        <f t="shared" si="0"/>
        <v>3.2460655153612512</v>
      </c>
      <c r="D4" s="11">
        <f t="shared" si="1"/>
        <v>4.6015173062046253E-3</v>
      </c>
      <c r="E4" s="11"/>
      <c r="F4" s="11" t="s">
        <v>22</v>
      </c>
      <c r="G4" s="22">
        <v>0.81882273274937056</v>
      </c>
      <c r="H4" s="22">
        <v>0.4113811096061144</v>
      </c>
      <c r="I4" s="11"/>
      <c r="J4" s="11"/>
      <c r="K4" s="11"/>
      <c r="L4" s="13" t="s">
        <v>25</v>
      </c>
      <c r="M4" s="22">
        <v>0.92194431655961173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x14ac:dyDescent="0.25">
      <c r="A5" s="11">
        <v>3</v>
      </c>
      <c r="B5" s="11">
        <v>3.8727</v>
      </c>
      <c r="C5" s="11">
        <f t="shared" si="0"/>
        <v>2.8902261923753239</v>
      </c>
      <c r="D5" s="11">
        <f t="shared" si="1"/>
        <v>0.96525478266852927</v>
      </c>
      <c r="E5" s="11"/>
      <c r="F5" s="11" t="s">
        <v>19</v>
      </c>
      <c r="G5" s="22">
        <v>8.0719323302584165</v>
      </c>
      <c r="H5" s="22">
        <v>0.41523298303653122</v>
      </c>
      <c r="I5" s="11"/>
      <c r="J5" s="11"/>
      <c r="K5" s="11"/>
      <c r="L5" s="13" t="s">
        <v>26</v>
      </c>
      <c r="M5" s="22">
        <v>0.90065640289405124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 x14ac:dyDescent="0.25">
      <c r="A6" s="11">
        <v>4</v>
      </c>
      <c r="B6" s="11">
        <v>3.4249000000000001</v>
      </c>
      <c r="C6" s="11">
        <f t="shared" si="0"/>
        <v>2.5346159517513449</v>
      </c>
      <c r="D6" s="11">
        <f t="shared" si="1"/>
        <v>0.79260568656601371</v>
      </c>
      <c r="E6" s="11"/>
      <c r="F6" s="11"/>
      <c r="G6" s="11"/>
      <c r="H6" s="11"/>
      <c r="I6" s="11"/>
      <c r="J6" s="11"/>
      <c r="K6" s="11"/>
      <c r="L6" s="1" t="s">
        <v>28</v>
      </c>
      <c r="M6" s="15" t="s">
        <v>40</v>
      </c>
      <c r="N6" s="12" t="s">
        <v>29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x14ac:dyDescent="0.25">
      <c r="A7" s="11">
        <v>5</v>
      </c>
      <c r="B7" s="11">
        <v>1.7782</v>
      </c>
      <c r="C7" s="11">
        <f t="shared" si="0"/>
        <v>2.1790057572520656</v>
      </c>
      <c r="D7" s="11">
        <f t="shared" si="1"/>
        <v>0.16064525504640173</v>
      </c>
      <c r="E7" s="11"/>
      <c r="F7" s="9" t="s">
        <v>30</v>
      </c>
      <c r="G7" s="11"/>
      <c r="H7" s="9"/>
      <c r="I7" s="11"/>
      <c r="J7" s="11"/>
      <c r="K7" s="11"/>
      <c r="L7" s="11"/>
      <c r="M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</row>
    <row r="8" spans="1:31" x14ac:dyDescent="0.25">
      <c r="A8" s="11">
        <v>0</v>
      </c>
      <c r="B8" s="11">
        <v>8.0413999999999994</v>
      </c>
      <c r="C8" s="11">
        <f t="shared" si="0"/>
        <v>8.0719323302584165</v>
      </c>
      <c r="D8" s="11">
        <f t="shared" si="1"/>
        <v>9.3222319100905008E-4</v>
      </c>
      <c r="E8" s="11"/>
      <c r="F8" s="11" t="s">
        <v>35</v>
      </c>
      <c r="G8" s="11"/>
      <c r="H8" s="11"/>
      <c r="I8" s="11"/>
      <c r="J8" s="11"/>
      <c r="K8" s="11"/>
      <c r="L8" s="11"/>
      <c r="M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31" x14ac:dyDescent="0.25">
      <c r="A9" s="11">
        <v>1</v>
      </c>
      <c r="B9" s="11">
        <v>4.4047999999999998</v>
      </c>
      <c r="C9" s="11">
        <f t="shared" si="0"/>
        <v>4.1604216670865082</v>
      </c>
      <c r="D9" s="11">
        <f t="shared" si="1"/>
        <v>5.9720769597577356E-2</v>
      </c>
      <c r="E9" s="11"/>
      <c r="F9" s="9" t="s">
        <v>31</v>
      </c>
      <c r="G9" s="11"/>
      <c r="H9" s="11"/>
      <c r="I9" s="11"/>
      <c r="J9" s="11"/>
      <c r="K9" s="11"/>
      <c r="L9" s="11"/>
      <c r="M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x14ac:dyDescent="0.25">
      <c r="A10" s="11">
        <v>2</v>
      </c>
      <c r="B10" s="11">
        <v>1.7782</v>
      </c>
      <c r="C10" s="11">
        <f t="shared" si="0"/>
        <v>3.2460655153612512</v>
      </c>
      <c r="D10" s="11">
        <f t="shared" si="1"/>
        <v>2.1546291711867518</v>
      </c>
      <c r="E10" s="11"/>
      <c r="F10" s="11" t="s">
        <v>35</v>
      </c>
      <c r="G10" s="11"/>
      <c r="H10" s="11"/>
      <c r="I10" s="11"/>
      <c r="J10" s="11"/>
      <c r="K10" s="11"/>
      <c r="L10" s="11"/>
      <c r="M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1" x14ac:dyDescent="0.25">
      <c r="A11" s="11">
        <v>4</v>
      </c>
      <c r="B11" s="11">
        <v>2.6021000000000001</v>
      </c>
      <c r="C11" s="11">
        <f t="shared" si="0"/>
        <v>2.5346159517513449</v>
      </c>
      <c r="D11" s="11">
        <f t="shared" si="1"/>
        <v>4.5540967680268189E-3</v>
      </c>
      <c r="E11" s="11"/>
      <c r="F11" s="9" t="s">
        <v>32</v>
      </c>
      <c r="G11" s="11"/>
      <c r="H11" s="11"/>
      <c r="I11" s="11"/>
      <c r="J11" s="11"/>
      <c r="K11" s="11"/>
      <c r="L11" s="11"/>
      <c r="M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 x14ac:dyDescent="0.25">
      <c r="A12" s="11">
        <v>0</v>
      </c>
      <c r="B12" s="11">
        <v>8.1461000000000006</v>
      </c>
      <c r="C12" s="11">
        <f t="shared" si="0"/>
        <v>8.0719323302584165</v>
      </c>
      <c r="D12" s="11">
        <f t="shared" si="1"/>
        <v>5.5008432348966846E-3</v>
      </c>
      <c r="E12" s="11"/>
      <c r="F12" s="35" t="s">
        <v>36</v>
      </c>
      <c r="G12" s="36"/>
      <c r="H12" s="36"/>
      <c r="I12" s="36"/>
      <c r="J12" s="36"/>
      <c r="K12" s="36"/>
      <c r="L12" s="36"/>
      <c r="M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x14ac:dyDescent="0.25">
      <c r="A13" s="11">
        <v>1</v>
      </c>
      <c r="B13" s="11">
        <v>3.5390999999999999</v>
      </c>
      <c r="C13" s="11">
        <f t="shared" si="0"/>
        <v>4.1604216670865082</v>
      </c>
      <c r="D13" s="11">
        <f t="shared" si="1"/>
        <v>0.3860406139911578</v>
      </c>
      <c r="E13" s="11"/>
      <c r="F13" s="36"/>
      <c r="G13" s="36"/>
      <c r="H13" s="36"/>
      <c r="I13" s="36"/>
      <c r="J13" s="36"/>
      <c r="K13" s="36"/>
      <c r="L13" s="36"/>
      <c r="M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x14ac:dyDescent="0.25">
      <c r="A14" s="11">
        <v>2</v>
      </c>
      <c r="B14" s="11">
        <v>3.9062999999999999</v>
      </c>
      <c r="C14" s="11">
        <f t="shared" si="0"/>
        <v>3.2460655153612512</v>
      </c>
      <c r="D14" s="11">
        <f t="shared" si="1"/>
        <v>0.43590957470619407</v>
      </c>
      <c r="E14" s="11"/>
      <c r="F14" s="36"/>
      <c r="G14" s="36"/>
      <c r="H14" s="36"/>
      <c r="I14" s="36"/>
      <c r="J14" s="36"/>
      <c r="K14" s="36"/>
      <c r="L14" s="36"/>
      <c r="M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spans="1:31" x14ac:dyDescent="0.25">
      <c r="A15" s="11">
        <v>4</v>
      </c>
      <c r="B15" s="11">
        <v>1.7782</v>
      </c>
      <c r="C15" s="11">
        <f t="shared" si="0"/>
        <v>2.5346159517513449</v>
      </c>
      <c r="D15" s="11">
        <f t="shared" si="1"/>
        <v>0.57216509206389299</v>
      </c>
      <c r="E15" s="11"/>
      <c r="F15" s="11"/>
      <c r="G15" s="11"/>
      <c r="H15" s="11"/>
      <c r="I15" s="11"/>
      <c r="J15" s="11"/>
      <c r="K15" s="11"/>
      <c r="L15" s="11"/>
      <c r="M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x14ac:dyDescent="0.25">
      <c r="A16" s="11">
        <v>6</v>
      </c>
      <c r="B16" s="11">
        <v>1.7782</v>
      </c>
      <c r="C16" s="11">
        <f t="shared" si="0"/>
        <v>1.8233955627620713</v>
      </c>
      <c r="D16" s="11">
        <f t="shared" si="1"/>
        <v>2.0426388933803227E-3</v>
      </c>
      <c r="E16" s="11"/>
      <c r="F16" s="11"/>
      <c r="G16" s="11"/>
      <c r="H16" s="11"/>
      <c r="I16" s="11"/>
      <c r="J16" s="11"/>
      <c r="K16" s="11"/>
      <c r="L16" s="11"/>
      <c r="M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1:31" x14ac:dyDescent="0.25">
      <c r="A17" s="9" t="s">
        <v>15</v>
      </c>
      <c r="B17" s="11"/>
      <c r="C17" s="11"/>
      <c r="D17" s="11">
        <f>SUM(D2:D16)</f>
        <v>5.6898085441553885</v>
      </c>
      <c r="E17" s="11"/>
      <c r="F17" s="11"/>
      <c r="G17" s="11"/>
      <c r="H17" s="11"/>
      <c r="I17" s="11"/>
      <c r="J17" s="11"/>
      <c r="K17" s="11"/>
      <c r="L17" s="11"/>
      <c r="M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1:3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31" x14ac:dyDescent="0.25">
      <c r="A20" s="22">
        <v>0</v>
      </c>
      <c r="B20" s="22"/>
      <c r="C20" s="22">
        <f>$G$5+LOG10($G$2*EXP(-$G$3*A20)+(1-$G$2)*EXP(-$G$4*A20))</f>
        <v>8.0719323302584165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1:31" x14ac:dyDescent="0.25">
      <c r="A21" s="22">
        <v>0.06</v>
      </c>
      <c r="B21" s="22"/>
      <c r="C21" s="22">
        <f t="shared" ref="C21:C84" si="2">$G$5+LOG10($G$2*EXP(-$G$3*A21)+(1-$G$2)*EXP(-$G$4*A21))</f>
        <v>7.828847568961101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31" x14ac:dyDescent="0.25">
      <c r="A22" s="22">
        <v>0.12</v>
      </c>
      <c r="B22" s="22"/>
      <c r="C22" s="22">
        <f t="shared" si="2"/>
        <v>7.5857776072319183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1:31" x14ac:dyDescent="0.25">
      <c r="A23" s="22">
        <v>0.18</v>
      </c>
      <c r="B23" s="22"/>
      <c r="C23" s="22">
        <f t="shared" si="2"/>
        <v>7.3427323025149862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1:31" x14ac:dyDescent="0.25">
      <c r="A24" s="22">
        <v>0.24679999999999999</v>
      </c>
      <c r="B24" s="22"/>
      <c r="C24" s="22">
        <f t="shared" si="2"/>
        <v>7.0721912552430615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1:31" x14ac:dyDescent="0.25">
      <c r="A25" s="22">
        <v>0.3</v>
      </c>
      <c r="B25" s="22"/>
      <c r="C25" s="22">
        <f t="shared" si="2"/>
        <v>6.8567922551150557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spans="1:31" x14ac:dyDescent="0.25">
      <c r="A26" s="22">
        <v>0.36</v>
      </c>
      <c r="B26" s="22"/>
      <c r="C26" s="22">
        <f t="shared" si="2"/>
        <v>6.6139703404318668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1:31" x14ac:dyDescent="0.25">
      <c r="A27" s="22">
        <v>0.42</v>
      </c>
      <c r="B27" s="22"/>
      <c r="C27" s="22">
        <f t="shared" si="2"/>
        <v>6.3713379645788084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1:31" x14ac:dyDescent="0.25">
      <c r="A28" s="22">
        <v>0.48</v>
      </c>
      <c r="B28" s="22"/>
      <c r="C28" s="22">
        <f t="shared" si="2"/>
        <v>6.1290206946524384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</row>
    <row r="29" spans="1:31" x14ac:dyDescent="0.25">
      <c r="A29" s="22">
        <v>0.54</v>
      </c>
      <c r="B29" s="22"/>
      <c r="C29" s="22">
        <f t="shared" si="2"/>
        <v>5.8872264751235575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</row>
    <row r="30" spans="1:31" x14ac:dyDescent="0.25">
      <c r="A30" s="22">
        <v>0.60000000000000009</v>
      </c>
      <c r="B30" s="22"/>
      <c r="C30" s="22">
        <f t="shared" si="2"/>
        <v>5.6462982535565702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spans="1:31" x14ac:dyDescent="0.25">
      <c r="A31" s="22">
        <v>0.66000000000000014</v>
      </c>
      <c r="B31" s="22"/>
      <c r="C31" s="22">
        <f t="shared" si="2"/>
        <v>5.406797770694042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</row>
    <row r="32" spans="1:31" x14ac:dyDescent="0.25">
      <c r="A32" s="22">
        <v>0.7200000000000002</v>
      </c>
      <c r="B32" s="22"/>
      <c r="C32" s="22">
        <f t="shared" si="2"/>
        <v>5.1696347839865187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spans="1:31" x14ac:dyDescent="0.25">
      <c r="A33" s="22">
        <v>0.78000000000000025</v>
      </c>
      <c r="B33" s="22"/>
      <c r="C33" s="22">
        <f t="shared" si="2"/>
        <v>4.936255433489622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1:31" x14ac:dyDescent="0.25">
      <c r="A34" s="22">
        <v>0.8400000000000003</v>
      </c>
      <c r="B34" s="22"/>
      <c r="C34" s="22">
        <f t="shared" si="2"/>
        <v>4.7088893099675708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1:31" x14ac:dyDescent="0.25">
      <c r="A35" s="22">
        <v>0.90000000000000036</v>
      </c>
      <c r="B35" s="22"/>
      <c r="C35" s="22">
        <f t="shared" si="2"/>
        <v>4.490807629330277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spans="1:31" x14ac:dyDescent="0.25">
      <c r="A36" s="22">
        <v>0.96000000000000041</v>
      </c>
      <c r="B36" s="22"/>
      <c r="C36" s="22">
        <f t="shared" si="2"/>
        <v>4.2864426510092066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spans="1:31" x14ac:dyDescent="0.25">
      <c r="A37" s="22">
        <v>1.0200000000000005</v>
      </c>
      <c r="B37" s="22"/>
      <c r="C37" s="22">
        <f t="shared" si="2"/>
        <v>4.101082992098922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spans="1:31" x14ac:dyDescent="0.25">
      <c r="A38" s="22">
        <v>1.0800000000000005</v>
      </c>
      <c r="B38" s="22"/>
      <c r="C38" s="22">
        <f t="shared" si="2"/>
        <v>3.9398538755505754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</row>
    <row r="39" spans="1:31" x14ac:dyDescent="0.25">
      <c r="A39" s="22">
        <v>1.1400000000000006</v>
      </c>
      <c r="B39" s="22"/>
      <c r="C39" s="22">
        <f t="shared" si="2"/>
        <v>3.8060970153313454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</row>
    <row r="40" spans="1:31" x14ac:dyDescent="0.25">
      <c r="A40" s="22">
        <v>1.2000000000000006</v>
      </c>
      <c r="B40" s="22"/>
      <c r="C40" s="22">
        <f t="shared" si="2"/>
        <v>3.7000012302403302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</row>
    <row r="41" spans="1:31" x14ac:dyDescent="0.25">
      <c r="A41" s="22">
        <v>1.2600000000000007</v>
      </c>
      <c r="B41" s="22"/>
      <c r="C41" s="22">
        <f t="shared" si="2"/>
        <v>3.6185179940157495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</row>
    <row r="42" spans="1:31" x14ac:dyDescent="0.25">
      <c r="A42" s="22">
        <v>1.3200000000000007</v>
      </c>
      <c r="B42" s="22"/>
      <c r="C42" s="22">
        <f t="shared" si="2"/>
        <v>3.5566325931089411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</row>
    <row r="43" spans="1:31" x14ac:dyDescent="0.25">
      <c r="A43" s="22">
        <v>1.3800000000000008</v>
      </c>
      <c r="B43" s="22"/>
      <c r="C43" s="22">
        <f t="shared" si="2"/>
        <v>3.5090104889767453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</row>
    <row r="44" spans="1:31" x14ac:dyDescent="0.25">
      <c r="A44" s="22">
        <v>1.4400000000000008</v>
      </c>
      <c r="B44" s="22"/>
      <c r="C44" s="22">
        <f t="shared" si="2"/>
        <v>3.4711003402668394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</row>
    <row r="45" spans="1:31" x14ac:dyDescent="0.25">
      <c r="A45" s="22">
        <v>1.5000000000000009</v>
      </c>
      <c r="B45" s="22"/>
      <c r="C45" s="22">
        <f t="shared" si="2"/>
        <v>3.4395053898724584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</row>
    <row r="46" spans="1:31" x14ac:dyDescent="0.25">
      <c r="A46" s="22">
        <v>1.5600000000000009</v>
      </c>
      <c r="B46" s="22"/>
      <c r="C46" s="22">
        <f t="shared" si="2"/>
        <v>3.4118942740247977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</row>
    <row r="47" spans="1:31" x14ac:dyDescent="0.25">
      <c r="A47" s="22">
        <v>1.620000000000001</v>
      </c>
      <c r="B47" s="22"/>
      <c r="C47" s="22">
        <f t="shared" si="2"/>
        <v>3.3867482904631805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</row>
    <row r="48" spans="1:31" x14ac:dyDescent="0.25">
      <c r="A48" s="22">
        <v>1.680000000000001</v>
      </c>
      <c r="B48" s="22"/>
      <c r="C48" s="22">
        <f t="shared" si="2"/>
        <v>3.3631094967039772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</row>
    <row r="49" spans="1:31" x14ac:dyDescent="0.25">
      <c r="A49" s="22">
        <v>1.7400000000000011</v>
      </c>
      <c r="B49" s="22"/>
      <c r="C49" s="22">
        <f t="shared" si="2"/>
        <v>3.3403854442925196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</row>
    <row r="50" spans="1:31" x14ac:dyDescent="0.25">
      <c r="A50" s="22">
        <v>1.8000000000000012</v>
      </c>
      <c r="B50" s="22"/>
      <c r="C50" s="22">
        <f t="shared" si="2"/>
        <v>3.318214084804751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</row>
    <row r="51" spans="1:31" x14ac:dyDescent="0.25">
      <c r="A51" s="22">
        <v>1.8600000000000012</v>
      </c>
      <c r="B51" s="22"/>
      <c r="C51" s="22">
        <f t="shared" si="2"/>
        <v>3.2963757626219996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</row>
    <row r="52" spans="1:31" x14ac:dyDescent="0.25">
      <c r="A52" s="22">
        <v>1.9200000000000013</v>
      </c>
      <c r="B52" s="22"/>
      <c r="C52" s="22">
        <f t="shared" si="2"/>
        <v>3.2747377917977385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</row>
    <row r="53" spans="1:31" x14ac:dyDescent="0.25">
      <c r="A53" s="22">
        <v>1.9800000000000013</v>
      </c>
      <c r="B53" s="22"/>
      <c r="C53" s="22">
        <f t="shared" si="2"/>
        <v>3.253220231545594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</row>
    <row r="54" spans="1:31" x14ac:dyDescent="0.25">
      <c r="A54" s="22">
        <v>2.0400000000000014</v>
      </c>
      <c r="B54" s="22"/>
      <c r="C54" s="22">
        <f t="shared" si="2"/>
        <v>3.2317749949206052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</row>
    <row r="55" spans="1:31" x14ac:dyDescent="0.25">
      <c r="A55" s="22">
        <v>2.1000000000000014</v>
      </c>
      <c r="B55" s="22"/>
      <c r="C55" s="22">
        <f t="shared" si="2"/>
        <v>3.2103731834664195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</row>
    <row r="56" spans="1:31" x14ac:dyDescent="0.25">
      <c r="A56" s="22">
        <v>2.1600000000000015</v>
      </c>
      <c r="B56" s="22"/>
      <c r="C56" s="22">
        <f t="shared" si="2"/>
        <v>3.1889974401645977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</row>
    <row r="57" spans="1:31" x14ac:dyDescent="0.25">
      <c r="A57" s="22">
        <v>2.2200000000000015</v>
      </c>
      <c r="B57" s="22"/>
      <c r="C57" s="22">
        <f t="shared" si="2"/>
        <v>3.1676373435846159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</row>
    <row r="58" spans="1:31" x14ac:dyDescent="0.25">
      <c r="A58" s="22">
        <v>2.2800000000000016</v>
      </c>
      <c r="B58" s="22"/>
      <c r="C58" s="22">
        <f t="shared" si="2"/>
        <v>3.1462866378155692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</row>
    <row r="59" spans="1:31" x14ac:dyDescent="0.25">
      <c r="A59" s="22">
        <v>2.3400000000000016</v>
      </c>
      <c r="B59" s="22"/>
      <c r="C59" s="22">
        <f t="shared" si="2"/>
        <v>3.1249415679403079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</row>
    <row r="60" spans="1:31" x14ac:dyDescent="0.25">
      <c r="A60" s="22">
        <v>2.4000000000000017</v>
      </c>
      <c r="B60" s="22"/>
      <c r="C60" s="22">
        <f t="shared" si="2"/>
        <v>3.1035998803522329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</row>
    <row r="61" spans="1:31" x14ac:dyDescent="0.25">
      <c r="A61" s="22">
        <v>2.4600000000000017</v>
      </c>
      <c r="B61" s="22"/>
      <c r="C61" s="22">
        <f t="shared" si="2"/>
        <v>3.0822602225533959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</row>
    <row r="62" spans="1:31" x14ac:dyDescent="0.25">
      <c r="A62" s="22">
        <v>2.5200000000000018</v>
      </c>
      <c r="B62" s="22"/>
      <c r="C62" s="22">
        <f t="shared" si="2"/>
        <v>3.0609217828661643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</row>
    <row r="63" spans="1:31" x14ac:dyDescent="0.25">
      <c r="A63" s="22">
        <v>2.5800000000000018</v>
      </c>
      <c r="B63" s="22"/>
      <c r="C63" s="22">
        <f t="shared" si="2"/>
        <v>3.039584074184388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</row>
    <row r="64" spans="1:31" x14ac:dyDescent="0.25">
      <c r="A64" s="22">
        <v>2.6400000000000019</v>
      </c>
      <c r="B64" s="22"/>
      <c r="C64" s="22">
        <f t="shared" si="2"/>
        <v>3.0182468041874193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</row>
    <row r="65" spans="1:31" x14ac:dyDescent="0.25">
      <c r="A65" s="22">
        <v>2.700000000000002</v>
      </c>
      <c r="B65" s="22"/>
      <c r="C65" s="22">
        <f t="shared" si="2"/>
        <v>2.9969097974496988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</row>
    <row r="66" spans="1:31" x14ac:dyDescent="0.25">
      <c r="A66" s="22">
        <v>2.760000000000002</v>
      </c>
      <c r="B66" s="22"/>
      <c r="C66" s="22">
        <f t="shared" si="2"/>
        <v>2.975572948696346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</row>
    <row r="67" spans="1:31" x14ac:dyDescent="0.25">
      <c r="A67" s="22">
        <v>2.8200000000000021</v>
      </c>
      <c r="B67" s="22"/>
      <c r="C67" s="22">
        <f t="shared" si="2"/>
        <v>2.9542361947508358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</row>
    <row r="68" spans="1:31" x14ac:dyDescent="0.25">
      <c r="A68" s="22">
        <v>2.8800000000000021</v>
      </c>
      <c r="B68" s="22"/>
      <c r="C68" s="22">
        <f t="shared" si="2"/>
        <v>2.9328994977003378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</row>
    <row r="69" spans="1:31" x14ac:dyDescent="0.25">
      <c r="A69" s="22">
        <v>2.9400000000000022</v>
      </c>
      <c r="B69" s="22"/>
      <c r="C69" s="22">
        <f t="shared" si="2"/>
        <v>2.9115628347930231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</row>
    <row r="70" spans="1:31" x14ac:dyDescent="0.25">
      <c r="A70" s="22">
        <v>3.0000000000000022</v>
      </c>
      <c r="B70" s="22"/>
      <c r="C70" s="22">
        <f t="shared" si="2"/>
        <v>2.890226192375323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</row>
    <row r="71" spans="1:31" x14ac:dyDescent="0.25">
      <c r="A71" s="22">
        <v>3.0600000000000023</v>
      </c>
      <c r="B71" s="22"/>
      <c r="C71" s="22">
        <f t="shared" si="2"/>
        <v>2.8688895622536119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</row>
    <row r="72" spans="1:31" x14ac:dyDescent="0.25">
      <c r="A72" s="22">
        <v>3.1200000000000023</v>
      </c>
      <c r="B72" s="22"/>
      <c r="C72" s="22">
        <f t="shared" si="2"/>
        <v>2.8475529395108259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</row>
    <row r="73" spans="1:31" x14ac:dyDescent="0.25">
      <c r="A73" s="22">
        <v>3.1800000000000024</v>
      </c>
      <c r="B73" s="22"/>
      <c r="C73" s="22">
        <f t="shared" si="2"/>
        <v>2.8262163211961955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</row>
    <row r="74" spans="1:31" x14ac:dyDescent="0.25">
      <c r="A74" s="22">
        <v>3.2400000000000024</v>
      </c>
      <c r="B74" s="22"/>
      <c r="C74" s="22">
        <f t="shared" si="2"/>
        <v>2.8048797055389381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</row>
    <row r="75" spans="1:31" x14ac:dyDescent="0.25">
      <c r="A75" s="22">
        <v>3.3000000000000025</v>
      </c>
      <c r="B75" s="22"/>
      <c r="C75" s="22">
        <f t="shared" si="2"/>
        <v>2.7835430914763908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</row>
    <row r="76" spans="1:31" x14ac:dyDescent="0.25">
      <c r="A76" s="22">
        <v>3.3600000000000025</v>
      </c>
      <c r="B76" s="22"/>
      <c r="C76" s="22">
        <f t="shared" si="2"/>
        <v>2.7622064783708442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</row>
    <row r="77" spans="1:31" x14ac:dyDescent="0.25">
      <c r="A77" s="22">
        <v>3.4200000000000026</v>
      </c>
      <c r="B77" s="22"/>
      <c r="C77" s="22">
        <f t="shared" si="2"/>
        <v>2.7408698658396009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</row>
    <row r="78" spans="1:31" x14ac:dyDescent="0.25">
      <c r="A78" s="22">
        <v>3.4800000000000026</v>
      </c>
      <c r="B78" s="22"/>
      <c r="C78" s="22">
        <f t="shared" si="2"/>
        <v>2.719533253653001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</row>
    <row r="79" spans="1:31" x14ac:dyDescent="0.25">
      <c r="A79" s="22">
        <v>3.5400000000000027</v>
      </c>
      <c r="B79" s="22"/>
      <c r="C79" s="22">
        <f t="shared" si="2"/>
        <v>2.6981966416732259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</row>
    <row r="80" spans="1:31" x14ac:dyDescent="0.25">
      <c r="A80" s="22">
        <v>3.6000000000000028</v>
      </c>
      <c r="B80" s="22"/>
      <c r="C80" s="22">
        <f t="shared" si="2"/>
        <v>2.6768600298175675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</row>
    <row r="81" spans="1:31" x14ac:dyDescent="0.25">
      <c r="A81" s="22">
        <v>3.6600000000000028</v>
      </c>
      <c r="B81" s="22"/>
      <c r="C81" s="22">
        <f t="shared" si="2"/>
        <v>2.6555234180363918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</row>
    <row r="82" spans="1:31" x14ac:dyDescent="0.25">
      <c r="A82" s="22">
        <v>3.7200000000000029</v>
      </c>
      <c r="B82" s="22"/>
      <c r="C82" s="22">
        <f t="shared" si="2"/>
        <v>2.6341868062999154</v>
      </c>
      <c r="D82" s="11"/>
      <c r="E82" s="11"/>
      <c r="F82" s="11"/>
      <c r="G82" s="11"/>
      <c r="H82" s="11"/>
      <c r="I82" s="11"/>
      <c r="J82" s="11"/>
      <c r="K82" s="11"/>
      <c r="L82" s="11"/>
      <c r="M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</row>
    <row r="83" spans="1:31" x14ac:dyDescent="0.25">
      <c r="A83" s="22">
        <v>3.7800000000000029</v>
      </c>
      <c r="B83" s="22"/>
      <c r="C83" s="22">
        <f t="shared" si="2"/>
        <v>2.612850194590262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</row>
    <row r="84" spans="1:31" x14ac:dyDescent="0.25">
      <c r="A84" s="22">
        <v>3.840000000000003</v>
      </c>
      <c r="B84" s="22"/>
      <c r="C84" s="22">
        <f t="shared" si="2"/>
        <v>2.5915135828967051</v>
      </c>
      <c r="D84" s="11"/>
      <c r="E84" s="11"/>
      <c r="F84" s="11"/>
      <c r="G84" s="11"/>
      <c r="H84" s="11"/>
      <c r="I84" s="11"/>
      <c r="J84" s="11"/>
      <c r="K84" s="11"/>
      <c r="L84" s="11"/>
      <c r="M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</row>
    <row r="85" spans="1:31" x14ac:dyDescent="0.25">
      <c r="A85" s="22">
        <v>3.900000000000003</v>
      </c>
      <c r="B85" s="22"/>
      <c r="C85" s="22">
        <f t="shared" ref="C85:C120" si="3">$G$5+LOG10($G$2*EXP(-$G$3*A85)+(1-$G$2)*EXP(-$G$4*A85))</f>
        <v>2.5701769712128089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</row>
    <row r="86" spans="1:31" x14ac:dyDescent="0.25">
      <c r="A86" s="22">
        <v>3.9600000000000031</v>
      </c>
      <c r="B86" s="22"/>
      <c r="C86" s="22">
        <f t="shared" si="3"/>
        <v>2.5488403595347098</v>
      </c>
      <c r="D86" s="11"/>
      <c r="E86" s="11"/>
      <c r="F86" s="11"/>
      <c r="G86" s="11"/>
      <c r="H86" s="11"/>
      <c r="I86" s="11"/>
      <c r="J86" s="11"/>
      <c r="K86" s="11"/>
      <c r="L86" s="11"/>
      <c r="M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</row>
    <row r="87" spans="1:31" x14ac:dyDescent="0.25">
      <c r="A87" s="22">
        <v>4.0200000000000031</v>
      </c>
      <c r="B87" s="22"/>
      <c r="C87" s="22">
        <f t="shared" si="3"/>
        <v>2.5275037478600897</v>
      </c>
      <c r="D87" s="11"/>
      <c r="E87" s="11"/>
      <c r="F87" s="11"/>
      <c r="G87" s="11"/>
      <c r="H87" s="11"/>
      <c r="I87" s="11"/>
      <c r="J87" s="11"/>
      <c r="K87" s="11"/>
      <c r="L87" s="11"/>
      <c r="M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</row>
    <row r="88" spans="1:31" x14ac:dyDescent="0.25">
      <c r="A88" s="22">
        <v>4.0800000000000027</v>
      </c>
      <c r="B88" s="22"/>
      <c r="C88" s="22">
        <f t="shared" si="3"/>
        <v>2.5061671361875577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</row>
    <row r="89" spans="1:31" x14ac:dyDescent="0.25">
      <c r="A89" s="22">
        <v>4.1400000000000023</v>
      </c>
      <c r="B89" s="22"/>
      <c r="C89" s="22">
        <f t="shared" si="3"/>
        <v>2.4848305245162781</v>
      </c>
      <c r="D89" s="11"/>
      <c r="E89" s="11"/>
      <c r="F89" s="11"/>
      <c r="G89" s="11"/>
      <c r="H89" s="11"/>
      <c r="I89" s="11"/>
      <c r="J89" s="11"/>
      <c r="K89" s="11"/>
      <c r="L89" s="11"/>
      <c r="M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</row>
    <row r="90" spans="1:31" x14ac:dyDescent="0.25">
      <c r="A90" s="22">
        <v>4.200000000000002</v>
      </c>
      <c r="B90" s="22"/>
      <c r="C90" s="22">
        <f t="shared" si="3"/>
        <v>2.4634939128457507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</row>
    <row r="91" spans="1:31" x14ac:dyDescent="0.25">
      <c r="A91" s="22">
        <v>4.2600000000000016</v>
      </c>
      <c r="B91" s="22"/>
      <c r="C91" s="22">
        <f t="shared" si="3"/>
        <v>2.4421573011756736</v>
      </c>
      <c r="D91" s="11"/>
      <c r="E91" s="11"/>
      <c r="F91" s="11"/>
      <c r="G91" s="11"/>
      <c r="H91" s="11"/>
      <c r="I91" s="11"/>
      <c r="J91" s="11"/>
      <c r="K91" s="11"/>
      <c r="L91" s="11"/>
      <c r="M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</row>
    <row r="92" spans="1:31" x14ac:dyDescent="0.25">
      <c r="A92" s="22">
        <v>4.3200000000000012</v>
      </c>
      <c r="B92" s="22"/>
      <c r="C92" s="22">
        <f t="shared" si="3"/>
        <v>2.4208206895058684</v>
      </c>
      <c r="D92" s="11"/>
      <c r="E92" s="11"/>
      <c r="F92" s="11"/>
      <c r="G92" s="11"/>
      <c r="H92" s="11"/>
      <c r="I92" s="11"/>
      <c r="J92" s="11"/>
      <c r="K92" s="11"/>
      <c r="L92" s="11"/>
      <c r="M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</row>
    <row r="93" spans="1:31" x14ac:dyDescent="0.25">
      <c r="A93" s="22">
        <v>4.3800000000000008</v>
      </c>
      <c r="B93" s="22"/>
      <c r="C93" s="22">
        <f t="shared" si="3"/>
        <v>2.3994840778362247</v>
      </c>
      <c r="D93" s="11"/>
      <c r="E93" s="11"/>
      <c r="F93" s="11"/>
      <c r="G93" s="11"/>
      <c r="H93" s="11"/>
      <c r="I93" s="11"/>
      <c r="J93" s="11"/>
      <c r="K93" s="11"/>
      <c r="L93" s="11"/>
      <c r="M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</row>
    <row r="94" spans="1:31" x14ac:dyDescent="0.25">
      <c r="A94" s="22">
        <v>4.4400000000000004</v>
      </c>
      <c r="B94" s="22"/>
      <c r="C94" s="22">
        <f t="shared" si="3"/>
        <v>2.3781474661666788</v>
      </c>
      <c r="D94" s="11"/>
      <c r="E94" s="11"/>
      <c r="F94" s="11"/>
      <c r="G94" s="11"/>
      <c r="H94" s="11"/>
      <c r="I94" s="11"/>
      <c r="J94" s="11"/>
      <c r="K94" s="11"/>
      <c r="L94" s="11"/>
      <c r="M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</row>
    <row r="95" spans="1:31" x14ac:dyDescent="0.25">
      <c r="A95" s="22">
        <v>4.5</v>
      </c>
      <c r="B95" s="22"/>
      <c r="C95" s="22">
        <f t="shared" si="3"/>
        <v>2.3568108544971915</v>
      </c>
      <c r="D95" s="11"/>
      <c r="E95" s="11"/>
      <c r="F95" s="11"/>
      <c r="G95" s="11"/>
      <c r="H95" s="11"/>
      <c r="I95" s="11"/>
      <c r="J95" s="11"/>
      <c r="K95" s="11"/>
      <c r="L95" s="11"/>
      <c r="M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</row>
    <row r="96" spans="1:31" x14ac:dyDescent="0.25">
      <c r="A96" s="22">
        <v>4.5599999999999996</v>
      </c>
      <c r="B96" s="22"/>
      <c r="C96" s="22">
        <f t="shared" si="3"/>
        <v>2.3354742428277397</v>
      </c>
      <c r="D96" s="11"/>
      <c r="E96" s="11"/>
      <c r="F96" s="11"/>
      <c r="G96" s="11"/>
      <c r="H96" s="11"/>
      <c r="I96" s="11"/>
      <c r="J96" s="11"/>
      <c r="K96" s="11"/>
      <c r="L96" s="11"/>
      <c r="M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</row>
    <row r="97" spans="1:31" x14ac:dyDescent="0.25">
      <c r="A97" s="22">
        <v>4.6199999999999992</v>
      </c>
      <c r="B97" s="22"/>
      <c r="C97" s="22">
        <f t="shared" si="3"/>
        <v>2.3141376311583084</v>
      </c>
      <c r="D97" s="11"/>
      <c r="E97" s="11"/>
      <c r="F97" s="11"/>
      <c r="G97" s="11"/>
      <c r="H97" s="11"/>
      <c r="I97" s="11"/>
      <c r="J97" s="11"/>
      <c r="K97" s="11"/>
      <c r="L97" s="11"/>
      <c r="M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</row>
    <row r="98" spans="1:31" x14ac:dyDescent="0.25">
      <c r="A98" s="22">
        <v>4.6799999999999988</v>
      </c>
      <c r="B98" s="22"/>
      <c r="C98" s="22">
        <f t="shared" si="3"/>
        <v>2.2928010194888904</v>
      </c>
      <c r="D98" s="11"/>
      <c r="E98" s="11"/>
      <c r="F98" s="11"/>
      <c r="G98" s="11"/>
      <c r="H98" s="11"/>
      <c r="I98" s="11"/>
      <c r="J98" s="11"/>
      <c r="K98" s="11"/>
      <c r="L98" s="11"/>
      <c r="M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</row>
    <row r="99" spans="1:31" x14ac:dyDescent="0.25">
      <c r="A99" s="22">
        <v>4.7399999999999984</v>
      </c>
      <c r="B99" s="22"/>
      <c r="C99" s="22">
        <f t="shared" si="3"/>
        <v>2.2714644078194794</v>
      </c>
      <c r="D99" s="11"/>
      <c r="E99" s="11"/>
      <c r="F99" s="11"/>
      <c r="G99" s="11"/>
      <c r="H99" s="11"/>
      <c r="I99" s="11"/>
      <c r="J99" s="11"/>
      <c r="K99" s="11"/>
      <c r="L99" s="11"/>
      <c r="M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</row>
    <row r="100" spans="1:31" x14ac:dyDescent="0.25">
      <c r="A100" s="22">
        <v>4.799999999999998</v>
      </c>
      <c r="B100" s="22"/>
      <c r="C100" s="22">
        <f t="shared" si="3"/>
        <v>2.250127796150073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</row>
    <row r="101" spans="1:31" x14ac:dyDescent="0.25">
      <c r="A101" s="22">
        <v>4.8599999999999977</v>
      </c>
      <c r="B101" s="22"/>
      <c r="C101" s="22">
        <f t="shared" si="3"/>
        <v>2.22879118448067</v>
      </c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</row>
    <row r="102" spans="1:31" x14ac:dyDescent="0.25">
      <c r="A102" s="22">
        <v>4.9199999999999973</v>
      </c>
      <c r="B102" s="22"/>
      <c r="C102" s="22">
        <f t="shared" si="3"/>
        <v>2.207454572811268</v>
      </c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</row>
    <row r="103" spans="1:31" x14ac:dyDescent="0.25">
      <c r="A103" s="22">
        <v>4.9799999999999969</v>
      </c>
      <c r="B103" s="22"/>
      <c r="C103" s="22">
        <f t="shared" si="3"/>
        <v>2.1861179611418669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</row>
    <row r="104" spans="1:31" x14ac:dyDescent="0.25">
      <c r="A104" s="22">
        <v>5.0399999999999965</v>
      </c>
      <c r="B104" s="22"/>
      <c r="C104" s="22">
        <f t="shared" si="3"/>
        <v>2.1647813494724666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</row>
    <row r="105" spans="1:31" x14ac:dyDescent="0.25">
      <c r="A105" s="22">
        <v>5.0999999999999961</v>
      </c>
      <c r="B105" s="22"/>
      <c r="C105" s="22">
        <f t="shared" si="3"/>
        <v>2.1434447378030663</v>
      </c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</row>
    <row r="106" spans="1:31" x14ac:dyDescent="0.25">
      <c r="A106" s="22">
        <v>5.1599999999999957</v>
      </c>
      <c r="B106" s="22"/>
      <c r="C106" s="22">
        <f t="shared" si="3"/>
        <v>2.1221081261336669</v>
      </c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</row>
    <row r="107" spans="1:31" x14ac:dyDescent="0.25">
      <c r="A107" s="22">
        <v>5.2199999999999953</v>
      </c>
      <c r="B107" s="22"/>
      <c r="C107" s="22">
        <f t="shared" si="3"/>
        <v>2.1007715144642676</v>
      </c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</row>
    <row r="108" spans="1:31" x14ac:dyDescent="0.25">
      <c r="A108" s="22">
        <v>5.2799999999999949</v>
      </c>
      <c r="B108" s="22"/>
      <c r="C108" s="22">
        <f t="shared" si="3"/>
        <v>2.0794349027948673</v>
      </c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</row>
    <row r="109" spans="1:31" x14ac:dyDescent="0.25">
      <c r="A109" s="22">
        <v>5.3399999999999945</v>
      </c>
      <c r="B109" s="22"/>
      <c r="C109" s="22">
        <f t="shared" si="3"/>
        <v>2.0580982911254679</v>
      </c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</row>
    <row r="110" spans="1:31" x14ac:dyDescent="0.25">
      <c r="A110" s="22">
        <v>5.3999999999999941</v>
      </c>
      <c r="B110" s="22"/>
      <c r="C110" s="22">
        <f t="shared" si="3"/>
        <v>2.0367616794560686</v>
      </c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</row>
    <row r="111" spans="1:31" x14ac:dyDescent="0.25">
      <c r="A111" s="22">
        <v>5.4599999999999937</v>
      </c>
      <c r="B111" s="22"/>
      <c r="C111" s="22">
        <f t="shared" si="3"/>
        <v>2.0154250677866692</v>
      </c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</row>
    <row r="112" spans="1:31" x14ac:dyDescent="0.25">
      <c r="A112" s="22">
        <v>5.5199999999999934</v>
      </c>
      <c r="B112" s="22"/>
      <c r="C112" s="22">
        <f t="shared" si="3"/>
        <v>1.9940884561172698</v>
      </c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</row>
    <row r="113" spans="1:31" x14ac:dyDescent="0.25">
      <c r="A113" s="22">
        <v>5.579999999999993</v>
      </c>
      <c r="B113" s="22"/>
      <c r="C113" s="22">
        <f t="shared" si="3"/>
        <v>1.9727518444478704</v>
      </c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</row>
    <row r="114" spans="1:31" x14ac:dyDescent="0.25">
      <c r="A114" s="22">
        <v>5.6399999999999926</v>
      </c>
      <c r="B114" s="22"/>
      <c r="C114" s="22">
        <f t="shared" si="3"/>
        <v>1.9514152327784711</v>
      </c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</row>
    <row r="115" spans="1:31" x14ac:dyDescent="0.25">
      <c r="A115" s="22">
        <v>5.6999999999999922</v>
      </c>
      <c r="B115" s="22"/>
      <c r="C115" s="22">
        <f t="shared" si="3"/>
        <v>1.9300786211090717</v>
      </c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</row>
    <row r="116" spans="1:31" x14ac:dyDescent="0.25">
      <c r="A116" s="22">
        <v>5.7599999999999918</v>
      </c>
      <c r="B116" s="22"/>
      <c r="C116" s="22">
        <f t="shared" si="3"/>
        <v>1.9087420094396723</v>
      </c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</row>
    <row r="117" spans="1:31" x14ac:dyDescent="0.25">
      <c r="A117" s="22">
        <v>5.8199999999999914</v>
      </c>
      <c r="B117" s="22"/>
      <c r="C117" s="22">
        <f t="shared" si="3"/>
        <v>1.8874053977702729</v>
      </c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</row>
    <row r="118" spans="1:31" x14ac:dyDescent="0.25">
      <c r="A118" s="22">
        <v>5.879999999999991</v>
      </c>
      <c r="B118" s="22"/>
      <c r="C118" s="22">
        <f t="shared" si="3"/>
        <v>1.8660687861008736</v>
      </c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</row>
    <row r="119" spans="1:31" x14ac:dyDescent="0.25">
      <c r="A119" s="22">
        <v>5.9399999999999906</v>
      </c>
      <c r="B119" s="22"/>
      <c r="C119" s="22">
        <f t="shared" si="3"/>
        <v>1.8447321744314742</v>
      </c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</row>
    <row r="120" spans="1:31" x14ac:dyDescent="0.25">
      <c r="A120" s="22">
        <v>5.9999999999999902</v>
      </c>
      <c r="B120" s="22"/>
      <c r="C120" s="22">
        <f t="shared" si="3"/>
        <v>1.8233955627620739</v>
      </c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</row>
    <row r="121" spans="1:31" x14ac:dyDescent="0.25">
      <c r="A121" s="22"/>
      <c r="B121" s="22"/>
      <c r="C121" s="22"/>
    </row>
    <row r="122" spans="1:31" x14ac:dyDescent="0.25">
      <c r="A122" s="22"/>
      <c r="B122" s="22"/>
      <c r="C122" s="22"/>
    </row>
  </sheetData>
  <mergeCells count="1">
    <mergeCell ref="F12:L1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zoomScale="80" zoomScaleNormal="80" workbookViewId="0"/>
  </sheetViews>
  <sheetFormatPr defaultRowHeight="15" x14ac:dyDescent="0.25"/>
  <cols>
    <col min="1" max="1" width="9.140625" style="12"/>
    <col min="2" max="2" width="10.5703125" style="12" bestFit="1" customWidth="1"/>
    <col min="3" max="3" width="13.7109375" style="12" bestFit="1" customWidth="1"/>
    <col min="4" max="16384" width="9.140625" style="12"/>
  </cols>
  <sheetData>
    <row r="1" spans="1:9" x14ac:dyDescent="0.25">
      <c r="A1" s="12" t="s">
        <v>10</v>
      </c>
      <c r="B1" s="12" t="s">
        <v>0</v>
      </c>
      <c r="C1" s="12" t="s">
        <v>1</v>
      </c>
      <c r="D1" s="12" t="s">
        <v>2</v>
      </c>
      <c r="E1" s="12" t="s">
        <v>9</v>
      </c>
    </row>
    <row r="2" spans="1:9" x14ac:dyDescent="0.25">
      <c r="A2" s="12">
        <v>12783</v>
      </c>
      <c r="B2" s="12" t="s">
        <v>3</v>
      </c>
      <c r="C2" s="12" t="s">
        <v>11</v>
      </c>
      <c r="D2" s="11">
        <v>0</v>
      </c>
      <c r="E2" s="22">
        <v>8.0294000000000008</v>
      </c>
      <c r="I2" s="22"/>
    </row>
    <row r="3" spans="1:9" x14ac:dyDescent="0.25">
      <c r="A3" s="12">
        <v>12783</v>
      </c>
      <c r="B3" s="12" t="s">
        <v>3</v>
      </c>
      <c r="C3" s="12" t="s">
        <v>11</v>
      </c>
      <c r="D3" s="11">
        <v>1</v>
      </c>
      <c r="E3" s="22">
        <v>4.5391000000000004</v>
      </c>
      <c r="I3" s="22"/>
    </row>
    <row r="4" spans="1:9" x14ac:dyDescent="0.25">
      <c r="A4" s="12">
        <v>12783</v>
      </c>
      <c r="B4" s="12" t="s">
        <v>3</v>
      </c>
      <c r="C4" s="12" t="s">
        <v>11</v>
      </c>
      <c r="D4" s="11">
        <v>2</v>
      </c>
      <c r="E4" s="22">
        <v>3.3138999999999998</v>
      </c>
      <c r="I4" s="22"/>
    </row>
    <row r="5" spans="1:9" x14ac:dyDescent="0.25">
      <c r="A5" s="12">
        <v>12783</v>
      </c>
      <c r="B5" s="12" t="s">
        <v>3</v>
      </c>
      <c r="C5" s="12" t="s">
        <v>11</v>
      </c>
      <c r="D5" s="11">
        <v>3</v>
      </c>
      <c r="E5" s="22">
        <v>3.8727</v>
      </c>
      <c r="I5" s="22"/>
    </row>
    <row r="6" spans="1:9" x14ac:dyDescent="0.25">
      <c r="A6" s="12">
        <v>12783</v>
      </c>
      <c r="B6" s="12" t="s">
        <v>3</v>
      </c>
      <c r="C6" s="12" t="s">
        <v>11</v>
      </c>
      <c r="D6" s="11">
        <v>4</v>
      </c>
      <c r="E6" s="22">
        <v>3.4249000000000001</v>
      </c>
    </row>
    <row r="7" spans="1:9" x14ac:dyDescent="0.25">
      <c r="A7" s="12">
        <v>12783</v>
      </c>
      <c r="B7" s="12" t="s">
        <v>3</v>
      </c>
      <c r="C7" s="12" t="s">
        <v>11</v>
      </c>
      <c r="D7" s="11">
        <v>5</v>
      </c>
      <c r="E7" s="22">
        <v>1.7782</v>
      </c>
    </row>
    <row r="8" spans="1:9" x14ac:dyDescent="0.25">
      <c r="A8" s="12">
        <v>12783</v>
      </c>
      <c r="B8" s="12" t="s">
        <v>4</v>
      </c>
      <c r="C8" s="12" t="s">
        <v>11</v>
      </c>
      <c r="D8" s="11">
        <v>0</v>
      </c>
      <c r="E8" s="22">
        <v>8.0413999999999994</v>
      </c>
    </row>
    <row r="9" spans="1:9" x14ac:dyDescent="0.25">
      <c r="A9" s="12">
        <v>12783</v>
      </c>
      <c r="B9" s="12" t="s">
        <v>4</v>
      </c>
      <c r="C9" s="12" t="s">
        <v>11</v>
      </c>
      <c r="D9" s="11">
        <v>1</v>
      </c>
      <c r="E9" s="22">
        <v>4.4047999999999998</v>
      </c>
    </row>
    <row r="10" spans="1:9" x14ac:dyDescent="0.25">
      <c r="A10" s="12">
        <v>12783</v>
      </c>
      <c r="B10" s="12" t="s">
        <v>4</v>
      </c>
      <c r="C10" s="12" t="s">
        <v>11</v>
      </c>
      <c r="D10" s="11">
        <v>2</v>
      </c>
      <c r="E10" s="22">
        <v>1.7782</v>
      </c>
    </row>
    <row r="11" spans="1:9" x14ac:dyDescent="0.25">
      <c r="A11" s="12">
        <v>12783</v>
      </c>
      <c r="B11" s="12" t="s">
        <v>4</v>
      </c>
      <c r="C11" s="12" t="s">
        <v>11</v>
      </c>
      <c r="D11" s="11">
        <v>4</v>
      </c>
      <c r="E11" s="22">
        <v>2.6021000000000001</v>
      </c>
    </row>
    <row r="12" spans="1:9" x14ac:dyDescent="0.25">
      <c r="A12" s="12">
        <v>12783</v>
      </c>
      <c r="B12" s="12" t="s">
        <v>5</v>
      </c>
      <c r="C12" s="12" t="s">
        <v>11</v>
      </c>
      <c r="D12" s="11">
        <v>0</v>
      </c>
      <c r="E12" s="22">
        <v>8.1461000000000006</v>
      </c>
    </row>
    <row r="13" spans="1:9" x14ac:dyDescent="0.25">
      <c r="A13" s="12">
        <v>12783</v>
      </c>
      <c r="B13" s="12" t="s">
        <v>5</v>
      </c>
      <c r="C13" s="12" t="s">
        <v>11</v>
      </c>
      <c r="D13" s="11">
        <v>1</v>
      </c>
      <c r="E13" s="22">
        <v>3.5390999999999999</v>
      </c>
    </row>
    <row r="14" spans="1:9" x14ac:dyDescent="0.25">
      <c r="A14" s="12">
        <v>12783</v>
      </c>
      <c r="B14" s="12" t="s">
        <v>5</v>
      </c>
      <c r="C14" s="12" t="s">
        <v>11</v>
      </c>
      <c r="D14" s="11">
        <v>2</v>
      </c>
      <c r="E14" s="22">
        <v>3.9062999999999999</v>
      </c>
    </row>
    <row r="15" spans="1:9" x14ac:dyDescent="0.25">
      <c r="A15" s="12">
        <v>12783</v>
      </c>
      <c r="B15" s="12" t="s">
        <v>5</v>
      </c>
      <c r="C15" s="12" t="s">
        <v>11</v>
      </c>
      <c r="D15" s="11">
        <v>4</v>
      </c>
      <c r="E15" s="22">
        <v>1.7782</v>
      </c>
    </row>
    <row r="16" spans="1:9" x14ac:dyDescent="0.25">
      <c r="A16" s="12">
        <v>12783</v>
      </c>
      <c r="B16" s="12" t="s">
        <v>5</v>
      </c>
      <c r="C16" s="12" t="s">
        <v>11</v>
      </c>
      <c r="D16" s="11">
        <v>6</v>
      </c>
      <c r="E16" s="22">
        <v>1.7782</v>
      </c>
    </row>
    <row r="22" spans="1:3" x14ac:dyDescent="0.25">
      <c r="A22" s="22"/>
      <c r="C22" s="22"/>
    </row>
    <row r="23" spans="1:3" x14ac:dyDescent="0.25">
      <c r="A23" s="22"/>
      <c r="C23" s="22"/>
    </row>
    <row r="24" spans="1:3" x14ac:dyDescent="0.25">
      <c r="A24" s="22"/>
      <c r="C24" s="22"/>
    </row>
    <row r="25" spans="1:3" x14ac:dyDescent="0.25">
      <c r="A25" s="22"/>
      <c r="C25" s="22"/>
    </row>
    <row r="26" spans="1:3" x14ac:dyDescent="0.25">
      <c r="A26" s="22"/>
      <c r="C26" s="22"/>
    </row>
    <row r="27" spans="1:3" x14ac:dyDescent="0.25">
      <c r="A27" s="22"/>
      <c r="C27" s="22"/>
    </row>
    <row r="28" spans="1:3" x14ac:dyDescent="0.25">
      <c r="A28" s="22"/>
      <c r="C28" s="22"/>
    </row>
    <row r="29" spans="1:3" x14ac:dyDescent="0.25">
      <c r="A29" s="22"/>
      <c r="C29" s="22"/>
    </row>
    <row r="30" spans="1:3" x14ac:dyDescent="0.25">
      <c r="A30" s="22"/>
      <c r="C30" s="22"/>
    </row>
    <row r="31" spans="1:3" x14ac:dyDescent="0.25">
      <c r="A31" s="22"/>
      <c r="C31" s="22"/>
    </row>
    <row r="32" spans="1:3" x14ac:dyDescent="0.25">
      <c r="A32" s="22"/>
      <c r="C32" s="22"/>
    </row>
    <row r="33" spans="1:3" x14ac:dyDescent="0.25">
      <c r="A33" s="22"/>
      <c r="C33" s="22"/>
    </row>
    <row r="34" spans="1:3" x14ac:dyDescent="0.25">
      <c r="A34" s="22"/>
      <c r="C34" s="22"/>
    </row>
    <row r="35" spans="1:3" x14ac:dyDescent="0.25">
      <c r="A35" s="22"/>
      <c r="C35" s="22"/>
    </row>
    <row r="36" spans="1:3" x14ac:dyDescent="0.25">
      <c r="A36" s="22"/>
      <c r="C36" s="22"/>
    </row>
    <row r="37" spans="1:3" x14ac:dyDescent="0.25">
      <c r="A37" s="22"/>
      <c r="C37" s="22"/>
    </row>
    <row r="38" spans="1:3" x14ac:dyDescent="0.25">
      <c r="A38" s="22"/>
      <c r="C38" s="22"/>
    </row>
    <row r="39" spans="1:3" x14ac:dyDescent="0.25">
      <c r="A39" s="22"/>
      <c r="C39" s="22"/>
    </row>
    <row r="40" spans="1:3" x14ac:dyDescent="0.25">
      <c r="A40" s="22"/>
      <c r="C40" s="22"/>
    </row>
    <row r="41" spans="1:3" x14ac:dyDescent="0.25">
      <c r="A41" s="22"/>
      <c r="C41" s="22"/>
    </row>
    <row r="42" spans="1:3" x14ac:dyDescent="0.25">
      <c r="A42" s="22"/>
      <c r="C42" s="22"/>
    </row>
    <row r="43" spans="1:3" x14ac:dyDescent="0.25">
      <c r="A43" s="22"/>
      <c r="C43" s="22"/>
    </row>
    <row r="44" spans="1:3" x14ac:dyDescent="0.25">
      <c r="A44" s="22"/>
      <c r="C44" s="22"/>
    </row>
    <row r="45" spans="1:3" x14ac:dyDescent="0.25">
      <c r="A45" s="22"/>
      <c r="C45" s="22"/>
    </row>
    <row r="46" spans="1:3" x14ac:dyDescent="0.25">
      <c r="A46" s="22"/>
      <c r="C46" s="22"/>
    </row>
    <row r="47" spans="1:3" x14ac:dyDescent="0.25">
      <c r="A47" s="22"/>
      <c r="C47" s="22"/>
    </row>
    <row r="48" spans="1:3" x14ac:dyDescent="0.25">
      <c r="A48" s="22"/>
      <c r="C48" s="22"/>
    </row>
    <row r="49" spans="1:3" x14ac:dyDescent="0.25">
      <c r="A49" s="22"/>
      <c r="C49" s="22"/>
    </row>
    <row r="50" spans="1:3" x14ac:dyDescent="0.25">
      <c r="A50" s="22"/>
      <c r="C50" s="22"/>
    </row>
    <row r="51" spans="1:3" x14ac:dyDescent="0.25">
      <c r="A51" s="22"/>
      <c r="C51" s="22"/>
    </row>
    <row r="52" spans="1:3" x14ac:dyDescent="0.25">
      <c r="A52" s="22"/>
      <c r="C52" s="22"/>
    </row>
    <row r="53" spans="1:3" x14ac:dyDescent="0.25">
      <c r="A53" s="22"/>
      <c r="C53" s="22"/>
    </row>
    <row r="54" spans="1:3" x14ac:dyDescent="0.25">
      <c r="A54" s="22"/>
      <c r="C54" s="22"/>
    </row>
    <row r="55" spans="1:3" x14ac:dyDescent="0.25">
      <c r="A55" s="22"/>
      <c r="C55" s="22"/>
    </row>
    <row r="56" spans="1:3" x14ac:dyDescent="0.25">
      <c r="A56" s="22"/>
      <c r="C56" s="22"/>
    </row>
    <row r="57" spans="1:3" x14ac:dyDescent="0.25">
      <c r="A57" s="22"/>
      <c r="C57" s="22"/>
    </row>
    <row r="58" spans="1:3" x14ac:dyDescent="0.25">
      <c r="A58" s="22"/>
      <c r="C58" s="22"/>
    </row>
    <row r="59" spans="1:3" x14ac:dyDescent="0.25">
      <c r="A59" s="22"/>
      <c r="C59" s="22"/>
    </row>
    <row r="60" spans="1:3" x14ac:dyDescent="0.25">
      <c r="A60" s="22"/>
      <c r="C60" s="22"/>
    </row>
    <row r="61" spans="1:3" x14ac:dyDescent="0.25">
      <c r="A61" s="22"/>
      <c r="C61" s="22"/>
    </row>
    <row r="62" spans="1:3" x14ac:dyDescent="0.25">
      <c r="A62" s="22"/>
      <c r="C62" s="22"/>
    </row>
    <row r="63" spans="1:3" x14ac:dyDescent="0.25">
      <c r="A63" s="22"/>
      <c r="C63" s="22"/>
    </row>
    <row r="64" spans="1:3" x14ac:dyDescent="0.25">
      <c r="A64" s="22"/>
      <c r="C64" s="22"/>
    </row>
    <row r="65" spans="1:3" x14ac:dyDescent="0.25">
      <c r="A65" s="22"/>
      <c r="C65" s="22"/>
    </row>
    <row r="66" spans="1:3" x14ac:dyDescent="0.25">
      <c r="A66" s="22"/>
      <c r="C66" s="22"/>
    </row>
    <row r="67" spans="1:3" x14ac:dyDescent="0.25">
      <c r="A67" s="22"/>
      <c r="C67" s="22"/>
    </row>
    <row r="68" spans="1:3" x14ac:dyDescent="0.25">
      <c r="A68" s="22"/>
      <c r="C68" s="22"/>
    </row>
    <row r="69" spans="1:3" x14ac:dyDescent="0.25">
      <c r="A69" s="22"/>
      <c r="C69" s="22"/>
    </row>
    <row r="70" spans="1:3" x14ac:dyDescent="0.25">
      <c r="A70" s="22"/>
      <c r="C70" s="22"/>
    </row>
    <row r="71" spans="1:3" x14ac:dyDescent="0.25">
      <c r="A71" s="22"/>
      <c r="C71" s="22"/>
    </row>
    <row r="72" spans="1:3" x14ac:dyDescent="0.25">
      <c r="A72" s="22"/>
      <c r="C72" s="22"/>
    </row>
    <row r="73" spans="1:3" x14ac:dyDescent="0.25">
      <c r="A73" s="22"/>
      <c r="C73" s="22"/>
    </row>
    <row r="74" spans="1:3" x14ac:dyDescent="0.25">
      <c r="A74" s="22"/>
      <c r="C74" s="22"/>
    </row>
    <row r="75" spans="1:3" x14ac:dyDescent="0.25">
      <c r="A75" s="22"/>
      <c r="C75" s="22"/>
    </row>
    <row r="76" spans="1:3" x14ac:dyDescent="0.25">
      <c r="A76" s="22"/>
      <c r="C76" s="22"/>
    </row>
    <row r="77" spans="1:3" x14ac:dyDescent="0.25">
      <c r="A77" s="22"/>
      <c r="C77" s="22"/>
    </row>
    <row r="78" spans="1:3" x14ac:dyDescent="0.25">
      <c r="A78" s="22"/>
      <c r="C78" s="22"/>
    </row>
    <row r="79" spans="1:3" x14ac:dyDescent="0.25">
      <c r="A79" s="22"/>
      <c r="C79" s="22"/>
    </row>
    <row r="80" spans="1:3" x14ac:dyDescent="0.25">
      <c r="A80" s="22"/>
      <c r="C80" s="22"/>
    </row>
    <row r="81" spans="1:3" x14ac:dyDescent="0.25">
      <c r="A81" s="22"/>
      <c r="C81" s="22"/>
    </row>
    <row r="82" spans="1:3" x14ac:dyDescent="0.25">
      <c r="A82" s="22"/>
      <c r="C82" s="22"/>
    </row>
    <row r="83" spans="1:3" x14ac:dyDescent="0.25">
      <c r="A83" s="22"/>
      <c r="C83" s="22"/>
    </row>
    <row r="84" spans="1:3" x14ac:dyDescent="0.25">
      <c r="A84" s="22"/>
      <c r="C84" s="22"/>
    </row>
    <row r="85" spans="1:3" x14ac:dyDescent="0.25">
      <c r="A85" s="22"/>
      <c r="C85" s="22"/>
    </row>
    <row r="86" spans="1:3" x14ac:dyDescent="0.25">
      <c r="A86" s="22"/>
      <c r="C86" s="22"/>
    </row>
    <row r="87" spans="1:3" x14ac:dyDescent="0.25">
      <c r="A87" s="22"/>
      <c r="C87" s="22"/>
    </row>
    <row r="88" spans="1:3" x14ac:dyDescent="0.25">
      <c r="A88" s="22"/>
      <c r="C88" s="22"/>
    </row>
    <row r="89" spans="1:3" x14ac:dyDescent="0.25">
      <c r="A89" s="22"/>
      <c r="C89" s="22"/>
    </row>
    <row r="90" spans="1:3" x14ac:dyDescent="0.25">
      <c r="A90" s="22"/>
      <c r="C90" s="22"/>
    </row>
    <row r="91" spans="1:3" x14ac:dyDescent="0.25">
      <c r="A91" s="22"/>
      <c r="C91" s="22"/>
    </row>
    <row r="92" spans="1:3" x14ac:dyDescent="0.25">
      <c r="A92" s="22"/>
      <c r="C92" s="22"/>
    </row>
    <row r="93" spans="1:3" x14ac:dyDescent="0.25">
      <c r="A93" s="22"/>
      <c r="C93" s="22"/>
    </row>
    <row r="94" spans="1:3" x14ac:dyDescent="0.25">
      <c r="A94" s="22"/>
      <c r="C94" s="22"/>
    </row>
    <row r="95" spans="1:3" x14ac:dyDescent="0.25">
      <c r="A95" s="22"/>
      <c r="C95" s="22"/>
    </row>
    <row r="96" spans="1:3" x14ac:dyDescent="0.25">
      <c r="A96" s="22"/>
      <c r="C96" s="22"/>
    </row>
    <row r="97" spans="1:3" x14ac:dyDescent="0.25">
      <c r="A97" s="22"/>
      <c r="C97" s="22"/>
    </row>
    <row r="98" spans="1:3" x14ac:dyDescent="0.25">
      <c r="A98" s="22"/>
      <c r="C98" s="22"/>
    </row>
    <row r="99" spans="1:3" x14ac:dyDescent="0.25">
      <c r="A99" s="22"/>
      <c r="C99" s="22"/>
    </row>
    <row r="100" spans="1:3" x14ac:dyDescent="0.25">
      <c r="A100" s="22"/>
      <c r="C100" s="22"/>
    </row>
    <row r="101" spans="1:3" x14ac:dyDescent="0.25">
      <c r="A101" s="22"/>
      <c r="C101" s="22"/>
    </row>
    <row r="102" spans="1:3" x14ac:dyDescent="0.25">
      <c r="A102" s="22"/>
      <c r="C102" s="22"/>
    </row>
    <row r="103" spans="1:3" x14ac:dyDescent="0.25">
      <c r="A103" s="22"/>
      <c r="C103" s="22"/>
    </row>
    <row r="104" spans="1:3" x14ac:dyDescent="0.25">
      <c r="A104" s="22"/>
      <c r="C104" s="22"/>
    </row>
    <row r="105" spans="1:3" x14ac:dyDescent="0.25">
      <c r="A105" s="22"/>
      <c r="C105" s="22"/>
    </row>
    <row r="106" spans="1:3" x14ac:dyDescent="0.25">
      <c r="A106" s="22"/>
      <c r="C106" s="22"/>
    </row>
    <row r="107" spans="1:3" x14ac:dyDescent="0.25">
      <c r="A107" s="22"/>
      <c r="C107" s="22"/>
    </row>
    <row r="108" spans="1:3" x14ac:dyDescent="0.25">
      <c r="A108" s="22"/>
      <c r="C108" s="22"/>
    </row>
    <row r="109" spans="1:3" x14ac:dyDescent="0.25">
      <c r="A109" s="22"/>
      <c r="C109" s="22"/>
    </row>
    <row r="110" spans="1:3" x14ac:dyDescent="0.25">
      <c r="A110" s="22"/>
      <c r="C110" s="22"/>
    </row>
    <row r="111" spans="1:3" x14ac:dyDescent="0.25">
      <c r="A111" s="22"/>
      <c r="C111" s="22"/>
    </row>
    <row r="112" spans="1:3" x14ac:dyDescent="0.25">
      <c r="A112" s="22"/>
      <c r="C112" s="22"/>
    </row>
    <row r="113" spans="1:3" x14ac:dyDescent="0.25">
      <c r="A113" s="22"/>
      <c r="C113" s="22"/>
    </row>
    <row r="114" spans="1:3" x14ac:dyDescent="0.25">
      <c r="A114" s="22"/>
      <c r="C114" s="22"/>
    </row>
    <row r="115" spans="1:3" x14ac:dyDescent="0.25">
      <c r="A115" s="22"/>
      <c r="C115" s="22"/>
    </row>
    <row r="116" spans="1:3" x14ac:dyDescent="0.25">
      <c r="A116" s="22"/>
      <c r="C116" s="22"/>
    </row>
    <row r="117" spans="1:3" x14ac:dyDescent="0.25">
      <c r="A117" s="22"/>
      <c r="C117" s="22"/>
    </row>
    <row r="118" spans="1:3" x14ac:dyDescent="0.25">
      <c r="A118" s="22"/>
      <c r="C118" s="22"/>
    </row>
    <row r="119" spans="1:3" x14ac:dyDescent="0.25">
      <c r="A119" s="22"/>
      <c r="C119" s="22"/>
    </row>
    <row r="120" spans="1:3" x14ac:dyDescent="0.25">
      <c r="A120" s="22"/>
      <c r="C120" s="22"/>
    </row>
    <row r="121" spans="1:3" x14ac:dyDescent="0.25">
      <c r="A121" s="22"/>
      <c r="C121" s="22"/>
    </row>
    <row r="122" spans="1:3" x14ac:dyDescent="0.25">
      <c r="A122" s="22"/>
      <c r="C122" s="2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40"/>
  <sheetViews>
    <sheetView zoomScale="80" zoomScaleNormal="80" workbookViewId="0"/>
  </sheetViews>
  <sheetFormatPr defaultRowHeight="15" x14ac:dyDescent="0.25"/>
  <cols>
    <col min="1" max="1" width="9.140625" style="12"/>
    <col min="2" max="3" width="9.85546875" style="12" customWidth="1"/>
    <col min="4" max="5" width="9.140625" style="12"/>
    <col min="6" max="6" width="13.28515625" style="12" bestFit="1" customWidth="1"/>
    <col min="7" max="16384" width="9.140625" style="12"/>
  </cols>
  <sheetData>
    <row r="1" spans="1:51" ht="24" customHeight="1" x14ac:dyDescent="0.25">
      <c r="A1" s="2" t="s">
        <v>2</v>
      </c>
      <c r="B1" s="10" t="s">
        <v>12</v>
      </c>
      <c r="C1" s="10" t="s">
        <v>13</v>
      </c>
      <c r="D1" s="9" t="s">
        <v>14</v>
      </c>
      <c r="E1" s="11"/>
      <c r="F1" s="9" t="s">
        <v>16</v>
      </c>
      <c r="G1" s="9" t="s">
        <v>17</v>
      </c>
      <c r="H1" s="9" t="s">
        <v>23</v>
      </c>
      <c r="I1" s="11"/>
      <c r="K1" s="11"/>
      <c r="L1" s="11"/>
      <c r="M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</row>
    <row r="2" spans="1:51" x14ac:dyDescent="0.25">
      <c r="A2" s="11">
        <v>0</v>
      </c>
      <c r="B2" s="11">
        <v>7.9031000000000002</v>
      </c>
      <c r="C2" s="11">
        <f t="shared" ref="C2:C36" si="0" xml:space="preserve"> LOG((10^$G$5 - 10^$G$4) * EXP(-$G$3 *A2 )  + 10^$G$4)</f>
        <v>8.0215617390718403</v>
      </c>
      <c r="D2" s="11">
        <f t="shared" ref="D2:D36" si="1" xml:space="preserve"> (B2 - C2)^2</f>
        <v>1.4033183623924727E-2</v>
      </c>
      <c r="E2" s="11"/>
      <c r="F2" s="11"/>
      <c r="G2" s="11"/>
      <c r="H2" s="11"/>
      <c r="I2" s="11"/>
      <c r="J2" s="11"/>
      <c r="K2" s="11"/>
      <c r="L2" s="13" t="s">
        <v>24</v>
      </c>
      <c r="M2" s="22">
        <v>0.31847537706207196</v>
      </c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</row>
    <row r="3" spans="1:51" x14ac:dyDescent="0.25">
      <c r="A3" s="11">
        <v>1</v>
      </c>
      <c r="B3" s="11">
        <v>3</v>
      </c>
      <c r="C3" s="11">
        <f t="shared" si="0"/>
        <v>3.3817182629913471</v>
      </c>
      <c r="D3" s="11">
        <f t="shared" si="1"/>
        <v>0.14570883230113127</v>
      </c>
      <c r="E3" s="11"/>
      <c r="F3" s="11" t="s">
        <v>18</v>
      </c>
      <c r="G3" s="22">
        <v>11.302378843918715</v>
      </c>
      <c r="H3" s="22">
        <v>1.1425284138861311</v>
      </c>
      <c r="I3" s="11"/>
      <c r="J3" s="11"/>
      <c r="K3" s="11"/>
      <c r="L3" s="13" t="s">
        <v>27</v>
      </c>
      <c r="M3" s="22">
        <f>SQRT(M2)</f>
        <v>0.56433622696232422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</row>
    <row r="4" spans="1:51" x14ac:dyDescent="0.25">
      <c r="A4" s="11">
        <v>3</v>
      </c>
      <c r="B4" s="11">
        <v>2.4771000000000001</v>
      </c>
      <c r="C4" s="11">
        <f t="shared" si="0"/>
        <v>3.04578211276359</v>
      </c>
      <c r="D4" s="11">
        <f t="shared" si="1"/>
        <v>0.32339934537726039</v>
      </c>
      <c r="E4" s="11"/>
      <c r="F4" s="11" t="s">
        <v>38</v>
      </c>
      <c r="G4" s="22">
        <v>3.0457821126863438</v>
      </c>
      <c r="H4" s="22">
        <v>0.11767323784655781</v>
      </c>
      <c r="I4" s="11"/>
      <c r="J4" s="11"/>
      <c r="K4" s="11"/>
      <c r="L4" s="13" t="s">
        <v>25</v>
      </c>
      <c r="M4" s="22">
        <v>0.92184555570743121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</row>
    <row r="5" spans="1:51" x14ac:dyDescent="0.25">
      <c r="A5" s="11">
        <v>4</v>
      </c>
      <c r="B5" s="11">
        <v>2.8451</v>
      </c>
      <c r="C5" s="11">
        <f t="shared" si="0"/>
        <v>3.0457821126863447</v>
      </c>
      <c r="D5" s="11">
        <f t="shared" si="1"/>
        <v>4.027331035225476E-2</v>
      </c>
      <c r="E5" s="11"/>
      <c r="F5" s="11" t="s">
        <v>19</v>
      </c>
      <c r="G5" s="22">
        <v>8.0215617390718403</v>
      </c>
      <c r="H5" s="22">
        <v>0.2303892998885963</v>
      </c>
      <c r="I5" s="11"/>
      <c r="J5" s="11"/>
      <c r="K5" s="11"/>
      <c r="L5" s="13" t="s">
        <v>26</v>
      </c>
      <c r="M5" s="22">
        <v>0.91696090293914567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</row>
    <row r="6" spans="1:51" x14ac:dyDescent="0.25">
      <c r="A6" s="11">
        <v>6</v>
      </c>
      <c r="B6" s="11">
        <v>1.7782</v>
      </c>
      <c r="C6" s="11">
        <f t="shared" si="0"/>
        <v>3.0457821126863438</v>
      </c>
      <c r="D6" s="11">
        <f t="shared" si="1"/>
        <v>1.6067644124023748</v>
      </c>
      <c r="E6" s="11"/>
      <c r="F6" s="11"/>
      <c r="G6" s="11"/>
      <c r="H6" s="11"/>
      <c r="I6" s="11"/>
      <c r="J6" s="11"/>
      <c r="K6" s="11"/>
      <c r="L6" s="1" t="s">
        <v>28</v>
      </c>
      <c r="M6" s="15" t="s">
        <v>42</v>
      </c>
      <c r="N6" s="12" t="s">
        <v>29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x14ac:dyDescent="0.25">
      <c r="A7" s="11">
        <v>0</v>
      </c>
      <c r="B7" s="11">
        <v>7.9867999999999997</v>
      </c>
      <c r="C7" s="11">
        <f t="shared" si="0"/>
        <v>8.0215617390718403</v>
      </c>
      <c r="D7" s="11">
        <f t="shared" si="1"/>
        <v>1.2083785032987334E-3</v>
      </c>
      <c r="E7" s="11"/>
      <c r="F7" s="9" t="s">
        <v>30</v>
      </c>
      <c r="G7" s="11"/>
      <c r="H7" s="11"/>
      <c r="I7" s="11"/>
      <c r="J7" s="11"/>
      <c r="K7" s="11"/>
      <c r="L7" s="11"/>
      <c r="M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</row>
    <row r="8" spans="1:51" x14ac:dyDescent="0.25">
      <c r="A8" s="11">
        <v>1</v>
      </c>
      <c r="B8" s="11">
        <v>2.8451</v>
      </c>
      <c r="C8" s="11">
        <f t="shared" si="0"/>
        <v>3.3817182629913471</v>
      </c>
      <c r="D8" s="11">
        <f t="shared" si="1"/>
        <v>0.28795916017585066</v>
      </c>
      <c r="E8" s="11"/>
      <c r="F8" s="11" t="s">
        <v>43</v>
      </c>
      <c r="G8" s="11"/>
      <c r="H8" s="11"/>
      <c r="I8" s="11"/>
      <c r="J8" s="11"/>
      <c r="K8" s="11"/>
      <c r="L8" s="11"/>
      <c r="M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</row>
    <row r="9" spans="1:51" x14ac:dyDescent="0.25">
      <c r="A9" s="11">
        <v>2</v>
      </c>
      <c r="B9" s="11">
        <v>3.6021000000000001</v>
      </c>
      <c r="C9" s="11">
        <f t="shared" si="0"/>
        <v>3.0457883706737965</v>
      </c>
      <c r="D9" s="11">
        <f t="shared" si="1"/>
        <v>0.30948262892357536</v>
      </c>
      <c r="E9" s="11"/>
      <c r="F9" s="9" t="s">
        <v>31</v>
      </c>
      <c r="G9" s="11"/>
      <c r="H9" s="11"/>
      <c r="I9" s="11"/>
      <c r="J9" s="11"/>
      <c r="K9" s="11"/>
      <c r="L9" s="11"/>
      <c r="M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</row>
    <row r="10" spans="1:51" x14ac:dyDescent="0.25">
      <c r="A10" s="11">
        <v>3</v>
      </c>
      <c r="B10" s="11">
        <v>3.3010000000000002</v>
      </c>
      <c r="C10" s="11">
        <f t="shared" si="0"/>
        <v>3.04578211276359</v>
      </c>
      <c r="D10" s="11">
        <f t="shared" si="1"/>
        <v>6.5136169965416962E-2</v>
      </c>
      <c r="E10" s="11"/>
      <c r="F10" s="11" t="s">
        <v>44</v>
      </c>
      <c r="G10" s="11"/>
      <c r="H10" s="11"/>
      <c r="I10" s="11"/>
      <c r="J10" s="11"/>
      <c r="K10" s="11"/>
      <c r="L10" s="11"/>
      <c r="M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  <row r="11" spans="1:51" x14ac:dyDescent="0.25">
      <c r="A11" s="11">
        <v>0</v>
      </c>
      <c r="B11" s="11">
        <v>7.9031000000000002</v>
      </c>
      <c r="C11" s="11">
        <f t="shared" si="0"/>
        <v>8.0215617390718403</v>
      </c>
      <c r="D11" s="11">
        <f t="shared" si="1"/>
        <v>1.4033183623924727E-2</v>
      </c>
      <c r="E11" s="11"/>
      <c r="F11" s="9" t="s">
        <v>32</v>
      </c>
      <c r="G11" s="11"/>
      <c r="H11" s="11"/>
      <c r="I11" s="11"/>
      <c r="J11" s="11"/>
      <c r="K11" s="11"/>
      <c r="L11" s="11"/>
      <c r="M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</row>
    <row r="12" spans="1:51" x14ac:dyDescent="0.25">
      <c r="A12" s="11">
        <v>1</v>
      </c>
      <c r="B12" s="11">
        <v>3</v>
      </c>
      <c r="C12" s="11">
        <f t="shared" si="0"/>
        <v>3.3817182629913471</v>
      </c>
      <c r="D12" s="11">
        <f t="shared" si="1"/>
        <v>0.14570883230113127</v>
      </c>
      <c r="E12" s="11"/>
      <c r="F12" s="33" t="s">
        <v>33</v>
      </c>
      <c r="G12" s="34"/>
      <c r="H12" s="34"/>
      <c r="I12" s="34"/>
      <c r="J12" s="34"/>
      <c r="K12" s="34"/>
      <c r="L12" s="34"/>
      <c r="M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</row>
    <row r="13" spans="1:51" x14ac:dyDescent="0.25">
      <c r="A13" s="11">
        <v>2</v>
      </c>
      <c r="B13" s="11">
        <v>3.2303999999999999</v>
      </c>
      <c r="C13" s="11">
        <f t="shared" si="0"/>
        <v>3.0457883706737965</v>
      </c>
      <c r="D13" s="11">
        <f t="shared" si="1"/>
        <v>3.4081453682475546E-2</v>
      </c>
      <c r="E13" s="11"/>
      <c r="F13" s="34"/>
      <c r="G13" s="34"/>
      <c r="H13" s="34"/>
      <c r="I13" s="34"/>
      <c r="J13" s="34"/>
      <c r="K13" s="34"/>
      <c r="L13" s="34"/>
      <c r="M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</row>
    <row r="14" spans="1:51" x14ac:dyDescent="0.25">
      <c r="A14" s="11">
        <v>4</v>
      </c>
      <c r="B14" s="11">
        <v>2.8451</v>
      </c>
      <c r="C14" s="11">
        <f t="shared" si="0"/>
        <v>3.0457821126863447</v>
      </c>
      <c r="D14" s="11">
        <f t="shared" si="1"/>
        <v>4.027331035225476E-2</v>
      </c>
      <c r="E14" s="11"/>
      <c r="F14" s="34"/>
      <c r="G14" s="34"/>
      <c r="H14" s="34"/>
      <c r="I14" s="34"/>
      <c r="J14" s="34"/>
      <c r="K14" s="34"/>
      <c r="L14" s="34"/>
      <c r="M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</row>
    <row r="15" spans="1:51" x14ac:dyDescent="0.25">
      <c r="A15" s="11">
        <v>5</v>
      </c>
      <c r="B15" s="11">
        <v>3.3010000000000002</v>
      </c>
      <c r="C15" s="11">
        <f t="shared" si="0"/>
        <v>3.0457821126863438</v>
      </c>
      <c r="D15" s="11">
        <f t="shared" si="1"/>
        <v>6.51361700048462E-2</v>
      </c>
      <c r="E15" s="11"/>
      <c r="F15" s="11"/>
      <c r="G15" s="11"/>
      <c r="H15" s="11"/>
      <c r="I15" s="11"/>
      <c r="J15" s="11"/>
      <c r="K15" s="11"/>
      <c r="L15" s="11"/>
      <c r="M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</row>
    <row r="16" spans="1:51" x14ac:dyDescent="0.25">
      <c r="A16" s="11">
        <v>6</v>
      </c>
      <c r="B16" s="11">
        <v>2.1461000000000001</v>
      </c>
      <c r="C16" s="11">
        <f t="shared" si="0"/>
        <v>3.0457821126863438</v>
      </c>
      <c r="D16" s="11">
        <f t="shared" si="1"/>
        <v>0.80942790388776287</v>
      </c>
      <c r="E16" s="11"/>
      <c r="F16" s="11"/>
      <c r="G16" s="11"/>
      <c r="H16" s="11"/>
      <c r="I16" s="11"/>
      <c r="J16" s="11"/>
      <c r="K16" s="11"/>
      <c r="L16" s="11"/>
      <c r="M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</row>
    <row r="17" spans="1:51" x14ac:dyDescent="0.25">
      <c r="A17" s="11">
        <v>0</v>
      </c>
      <c r="B17" s="11">
        <v>8.0531000000000006</v>
      </c>
      <c r="C17" s="11">
        <f t="shared" si="0"/>
        <v>8.0215617390718403</v>
      </c>
      <c r="D17" s="11">
        <f t="shared" si="1"/>
        <v>9.9466190237271972E-4</v>
      </c>
      <c r="E17" s="11"/>
      <c r="F17" s="11"/>
      <c r="G17" s="11"/>
      <c r="H17" s="11"/>
      <c r="I17" s="11"/>
      <c r="J17" s="11"/>
      <c r="K17" s="11"/>
      <c r="L17" s="11"/>
      <c r="M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</row>
    <row r="18" spans="1:51" x14ac:dyDescent="0.25">
      <c r="A18" s="11">
        <v>1</v>
      </c>
      <c r="B18" s="11">
        <v>3.7324000000000002</v>
      </c>
      <c r="C18" s="11">
        <f t="shared" si="0"/>
        <v>3.3817182629913471</v>
      </c>
      <c r="D18" s="11">
        <f t="shared" si="1"/>
        <v>0.12297768067140608</v>
      </c>
      <c r="E18" s="11"/>
      <c r="F18" s="11"/>
      <c r="G18" s="11"/>
      <c r="H18" s="11"/>
      <c r="I18" s="11"/>
      <c r="J18" s="11"/>
      <c r="K18" s="11"/>
      <c r="L18" s="11"/>
      <c r="M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1:51" x14ac:dyDescent="0.25">
      <c r="A19" s="11">
        <v>2</v>
      </c>
      <c r="B19" s="11">
        <v>3.9030999999999998</v>
      </c>
      <c r="C19" s="11">
        <f t="shared" si="0"/>
        <v>3.0457883706737965</v>
      </c>
      <c r="D19" s="11">
        <f t="shared" si="1"/>
        <v>0.73498322977794939</v>
      </c>
      <c r="E19" s="11"/>
      <c r="F19" s="11"/>
      <c r="G19" s="11"/>
      <c r="H19" s="11"/>
      <c r="I19" s="11"/>
      <c r="J19" s="11"/>
      <c r="K19" s="11"/>
      <c r="L19" s="11"/>
      <c r="M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</row>
    <row r="20" spans="1:51" x14ac:dyDescent="0.25">
      <c r="A20" s="11">
        <v>3</v>
      </c>
      <c r="B20" s="11">
        <v>3.3540999999999999</v>
      </c>
      <c r="C20" s="11">
        <f t="shared" si="0"/>
        <v>3.04578211276359</v>
      </c>
      <c r="D20" s="11">
        <f t="shared" si="1"/>
        <v>9.5059919589923533E-2</v>
      </c>
      <c r="E20" s="11"/>
      <c r="F20" s="11"/>
      <c r="G20" s="11"/>
      <c r="H20" s="11"/>
      <c r="I20" s="11"/>
      <c r="J20" s="11"/>
      <c r="K20" s="11"/>
      <c r="L20" s="11"/>
      <c r="M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</row>
    <row r="21" spans="1:51" x14ac:dyDescent="0.25">
      <c r="A21" s="11">
        <v>4</v>
      </c>
      <c r="B21" s="11">
        <v>3.1004</v>
      </c>
      <c r="C21" s="11">
        <f t="shared" si="0"/>
        <v>3.0457821126863447</v>
      </c>
      <c r="D21" s="11">
        <f t="shared" si="1"/>
        <v>2.9831136146071546E-3</v>
      </c>
      <c r="E21" s="11"/>
      <c r="F21" s="11"/>
      <c r="G21" s="11"/>
      <c r="H21" s="11"/>
      <c r="I21" s="11"/>
      <c r="J21" s="11"/>
      <c r="K21" s="11"/>
      <c r="L21" s="11"/>
      <c r="M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</row>
    <row r="22" spans="1:51" x14ac:dyDescent="0.25">
      <c r="A22" s="22">
        <v>5</v>
      </c>
      <c r="B22" s="22">
        <v>4.1584000000000003</v>
      </c>
      <c r="C22" s="22">
        <f t="shared" si="0"/>
        <v>3.0457821126863438</v>
      </c>
      <c r="D22" s="11">
        <f t="shared" si="1"/>
        <v>1.2379185631703045</v>
      </c>
      <c r="E22" s="11"/>
      <c r="F22" s="11"/>
      <c r="G22" s="11"/>
      <c r="H22" s="11"/>
      <c r="I22" s="11"/>
      <c r="J22" s="11"/>
      <c r="K22" s="11"/>
      <c r="L22" s="11"/>
      <c r="M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</row>
    <row r="23" spans="1:51" x14ac:dyDescent="0.25">
      <c r="A23" s="22">
        <v>6</v>
      </c>
      <c r="B23" s="22">
        <v>3.2040999999999999</v>
      </c>
      <c r="C23" s="22">
        <f t="shared" si="0"/>
        <v>3.0457821126863438</v>
      </c>
      <c r="D23" s="11">
        <f t="shared" si="1"/>
        <v>2.5064553443459526E-2</v>
      </c>
      <c r="E23" s="11"/>
      <c r="F23" s="11"/>
      <c r="G23" s="11"/>
      <c r="H23" s="11"/>
      <c r="I23" s="11"/>
      <c r="J23" s="11"/>
      <c r="K23" s="11"/>
      <c r="L23" s="11"/>
      <c r="M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</row>
    <row r="24" spans="1:51" x14ac:dyDescent="0.25">
      <c r="A24" s="22">
        <v>0</v>
      </c>
      <c r="B24" s="22">
        <v>8.0792000000000002</v>
      </c>
      <c r="C24" s="22">
        <f t="shared" si="0"/>
        <v>8.0215617390718403</v>
      </c>
      <c r="D24" s="11">
        <f t="shared" si="1"/>
        <v>3.3221691228226351E-3</v>
      </c>
      <c r="E24" s="11"/>
      <c r="F24" s="11"/>
      <c r="G24" s="11"/>
      <c r="H24" s="11"/>
      <c r="I24" s="11"/>
      <c r="J24" s="11"/>
      <c r="K24" s="11"/>
      <c r="L24" s="11"/>
      <c r="M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</row>
    <row r="25" spans="1:51" x14ac:dyDescent="0.25">
      <c r="A25" s="22">
        <v>1</v>
      </c>
      <c r="B25" s="22">
        <v>4.2877999999999998</v>
      </c>
      <c r="C25" s="22">
        <f t="shared" si="0"/>
        <v>3.3817182629913471</v>
      </c>
      <c r="D25" s="11">
        <f t="shared" si="1"/>
        <v>0.82098411414061723</v>
      </c>
      <c r="E25" s="11"/>
      <c r="F25" s="11"/>
      <c r="G25" s="11"/>
      <c r="H25" s="11"/>
      <c r="I25" s="11"/>
      <c r="J25" s="11"/>
      <c r="K25" s="11"/>
      <c r="L25" s="11"/>
      <c r="M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</row>
    <row r="26" spans="1:51" x14ac:dyDescent="0.25">
      <c r="A26" s="22">
        <v>2</v>
      </c>
      <c r="B26" s="22">
        <v>3.7633999999999999</v>
      </c>
      <c r="C26" s="22">
        <f t="shared" si="0"/>
        <v>3.0457883706737965</v>
      </c>
      <c r="D26" s="11">
        <f t="shared" si="1"/>
        <v>0.51496645054420831</v>
      </c>
      <c r="E26" s="11"/>
      <c r="F26" s="11"/>
      <c r="G26" s="11"/>
      <c r="H26" s="11"/>
      <c r="I26" s="11"/>
      <c r="J26" s="11"/>
      <c r="K26" s="11"/>
      <c r="L26" s="11"/>
      <c r="M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</row>
    <row r="27" spans="1:51" x14ac:dyDescent="0.25">
      <c r="A27" s="22">
        <v>3</v>
      </c>
      <c r="B27" s="22">
        <v>2.9030999999999998</v>
      </c>
      <c r="C27" s="22">
        <f t="shared" si="0"/>
        <v>3.04578211276359</v>
      </c>
      <c r="D27" s="11">
        <f t="shared" si="1"/>
        <v>2.0358185302681873E-2</v>
      </c>
      <c r="E27" s="11"/>
      <c r="F27" s="11"/>
      <c r="G27" s="11"/>
      <c r="H27" s="11"/>
      <c r="I27" s="11"/>
      <c r="J27" s="11"/>
      <c r="K27" s="11"/>
      <c r="L27" s="11"/>
      <c r="M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</row>
    <row r="28" spans="1:51" x14ac:dyDescent="0.25">
      <c r="A28" s="22">
        <v>4</v>
      </c>
      <c r="B28" s="22">
        <v>2.1461000000000001</v>
      </c>
      <c r="C28" s="22">
        <f t="shared" si="0"/>
        <v>3.0457821126863447</v>
      </c>
      <c r="D28" s="11">
        <f t="shared" si="1"/>
        <v>0.80942790388776442</v>
      </c>
      <c r="E28" s="11"/>
      <c r="F28" s="11"/>
      <c r="G28" s="11"/>
      <c r="H28" s="11"/>
      <c r="I28" s="11"/>
      <c r="J28" s="11"/>
      <c r="K28" s="11"/>
      <c r="L28" s="11"/>
      <c r="M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</row>
    <row r="29" spans="1:51" x14ac:dyDescent="0.25">
      <c r="A29" s="22">
        <v>5</v>
      </c>
      <c r="B29" s="22">
        <v>3.8997999999999999</v>
      </c>
      <c r="C29" s="22">
        <f t="shared" si="0"/>
        <v>3.0457821126863438</v>
      </c>
      <c r="D29" s="11">
        <f t="shared" si="1"/>
        <v>0.72934655185168062</v>
      </c>
      <c r="E29" s="11"/>
      <c r="F29" s="11"/>
      <c r="G29" s="11"/>
      <c r="H29" s="11"/>
      <c r="I29" s="11"/>
      <c r="J29" s="11"/>
      <c r="K29" s="11"/>
      <c r="L29" s="11"/>
      <c r="M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</row>
    <row r="30" spans="1:51" x14ac:dyDescent="0.25">
      <c r="A30" s="22">
        <v>6</v>
      </c>
      <c r="B30" s="22">
        <v>3</v>
      </c>
      <c r="C30" s="22">
        <f t="shared" si="0"/>
        <v>3.0457821126863438</v>
      </c>
      <c r="D30" s="11">
        <f t="shared" si="1"/>
        <v>2.0960018420250822E-3</v>
      </c>
      <c r="E30" s="11"/>
      <c r="F30" s="11"/>
      <c r="G30" s="11"/>
      <c r="H30" s="11"/>
      <c r="I30" s="11"/>
      <c r="J30" s="11"/>
      <c r="K30" s="11"/>
      <c r="L30" s="11"/>
      <c r="M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</row>
    <row r="31" spans="1:51" x14ac:dyDescent="0.25">
      <c r="A31" s="22">
        <v>0</v>
      </c>
      <c r="B31" s="22">
        <v>8.2041000000000004</v>
      </c>
      <c r="C31" s="22">
        <f t="shared" si="0"/>
        <v>8.0215617390718403</v>
      </c>
      <c r="D31" s="11">
        <f t="shared" si="1"/>
        <v>3.3320216702677041E-2</v>
      </c>
      <c r="E31" s="11"/>
      <c r="F31" s="11"/>
      <c r="G31" s="11"/>
      <c r="H31" s="11"/>
      <c r="I31" s="11"/>
      <c r="J31" s="11"/>
      <c r="K31" s="11"/>
      <c r="L31" s="11"/>
      <c r="M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</row>
    <row r="32" spans="1:51" x14ac:dyDescent="0.25">
      <c r="A32" s="22">
        <v>1</v>
      </c>
      <c r="B32" s="22">
        <v>3.4249000000000001</v>
      </c>
      <c r="C32" s="22">
        <f t="shared" si="0"/>
        <v>3.3817182629913471</v>
      </c>
      <c r="D32" s="11">
        <f t="shared" si="1"/>
        <v>1.8646624110844644E-3</v>
      </c>
      <c r="E32" s="11"/>
      <c r="F32" s="11"/>
      <c r="G32" s="11"/>
      <c r="H32" s="11"/>
      <c r="I32" s="11"/>
      <c r="J32" s="11"/>
      <c r="K32" s="11"/>
      <c r="L32" s="11"/>
      <c r="M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</row>
    <row r="33" spans="1:51" x14ac:dyDescent="0.25">
      <c r="A33" s="22">
        <v>2</v>
      </c>
      <c r="B33" s="22">
        <v>2.7782</v>
      </c>
      <c r="C33" s="22">
        <f t="shared" si="0"/>
        <v>3.0457883706737965</v>
      </c>
      <c r="D33" s="11">
        <f t="shared" si="1"/>
        <v>7.1603536119857106E-2</v>
      </c>
      <c r="E33" s="11"/>
      <c r="F33" s="11"/>
      <c r="G33" s="11"/>
      <c r="H33" s="11"/>
      <c r="I33" s="11"/>
      <c r="J33" s="11"/>
      <c r="K33" s="11"/>
      <c r="L33" s="11"/>
      <c r="M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</row>
    <row r="34" spans="1:51" x14ac:dyDescent="0.25">
      <c r="A34" s="22">
        <v>4</v>
      </c>
      <c r="B34" s="22">
        <v>3.4378000000000002</v>
      </c>
      <c r="C34" s="22">
        <f t="shared" si="0"/>
        <v>3.0457821126863447</v>
      </c>
      <c r="D34" s="11">
        <f t="shared" si="1"/>
        <v>0.1536780239738619</v>
      </c>
      <c r="E34" s="11"/>
      <c r="F34" s="11"/>
      <c r="G34" s="11"/>
      <c r="H34" s="11"/>
      <c r="I34" s="11"/>
      <c r="J34" s="11"/>
      <c r="K34" s="11"/>
      <c r="L34" s="11"/>
      <c r="M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</row>
    <row r="35" spans="1:51" x14ac:dyDescent="0.25">
      <c r="A35" s="22">
        <v>5</v>
      </c>
      <c r="B35" s="22">
        <v>2.7324000000000002</v>
      </c>
      <c r="C35" s="22">
        <f t="shared" si="0"/>
        <v>3.0457821126863438</v>
      </c>
      <c r="D35" s="11">
        <f t="shared" si="1"/>
        <v>9.8208348551756183E-2</v>
      </c>
      <c r="E35" s="11"/>
      <c r="F35" s="11"/>
      <c r="G35" s="11"/>
      <c r="H35" s="11"/>
      <c r="I35" s="11"/>
      <c r="J35" s="11"/>
      <c r="K35" s="11"/>
      <c r="L35" s="11"/>
      <c r="M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</row>
    <row r="36" spans="1:51" x14ac:dyDescent="0.25">
      <c r="A36" s="22">
        <v>6</v>
      </c>
      <c r="B36" s="22">
        <v>2.1461000000000001</v>
      </c>
      <c r="C36" s="22">
        <f t="shared" si="0"/>
        <v>3.0457821126863438</v>
      </c>
      <c r="D36" s="11">
        <f t="shared" si="1"/>
        <v>0.80942790388776287</v>
      </c>
      <c r="E36" s="11"/>
      <c r="F36" s="11"/>
      <c r="G36" s="11"/>
      <c r="H36" s="11"/>
      <c r="I36" s="11"/>
      <c r="J36" s="11"/>
      <c r="K36" s="11"/>
      <c r="L36" s="11"/>
      <c r="M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</row>
    <row r="37" spans="1:51" x14ac:dyDescent="0.25">
      <c r="A37" s="24" t="s">
        <v>15</v>
      </c>
      <c r="B37" s="22"/>
      <c r="C37" s="22"/>
      <c r="D37" s="11">
        <f>SUM(D2:D36)</f>
        <v>10.191212065986303</v>
      </c>
      <c r="E37" s="11"/>
      <c r="F37" s="11"/>
      <c r="G37" s="11"/>
      <c r="H37" s="11"/>
      <c r="I37" s="11"/>
      <c r="J37" s="11"/>
      <c r="K37" s="11"/>
      <c r="L37" s="11"/>
      <c r="M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</row>
    <row r="38" spans="1:51" x14ac:dyDescent="0.25">
      <c r="A38" s="22"/>
      <c r="B38" s="22"/>
      <c r="C38" s="22"/>
      <c r="D38" s="11"/>
      <c r="E38" s="11"/>
      <c r="F38" s="11"/>
      <c r="G38" s="11"/>
      <c r="H38" s="11"/>
      <c r="I38" s="11"/>
      <c r="J38" s="11"/>
      <c r="K38" s="11"/>
      <c r="L38" s="11"/>
      <c r="M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</row>
    <row r="39" spans="1:51" x14ac:dyDescent="0.25">
      <c r="A39" s="22"/>
      <c r="B39" s="22"/>
      <c r="C39" s="22"/>
      <c r="D39" s="11"/>
      <c r="E39" s="11"/>
      <c r="F39" s="11"/>
      <c r="G39" s="11"/>
      <c r="H39" s="11"/>
      <c r="I39" s="11"/>
      <c r="J39" s="11"/>
      <c r="K39" s="11"/>
      <c r="L39" s="11"/>
      <c r="M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</row>
    <row r="40" spans="1:51" x14ac:dyDescent="0.25">
      <c r="A40" s="22">
        <v>0</v>
      </c>
      <c r="B40" s="22"/>
      <c r="C40" s="22">
        <f xml:space="preserve"> LOG((10^$G$5 - 10^$G$4) * EXP(-$G$3 *A40 )  + 10^$G$4)</f>
        <v>8.0215617390718403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</row>
    <row r="41" spans="1:51" x14ac:dyDescent="0.25">
      <c r="A41" s="22">
        <v>0.06</v>
      </c>
      <c r="B41" s="22"/>
      <c r="C41" s="22">
        <f t="shared" ref="C41:C104" si="2" xml:space="preserve"> LOG((10^$G$5 - 10^$G$4) * EXP(-$G$3 *A41 )  + 10^$G$4)</f>
        <v>7.7270525484479258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</row>
    <row r="42" spans="1:51" x14ac:dyDescent="0.25">
      <c r="A42" s="22">
        <v>0.12</v>
      </c>
      <c r="B42" s="22"/>
      <c r="C42" s="22">
        <f t="shared" si="2"/>
        <v>7.4325476802253672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</row>
    <row r="43" spans="1:51" x14ac:dyDescent="0.25">
      <c r="A43" s="22">
        <v>0.2036</v>
      </c>
      <c r="B43" s="22"/>
      <c r="C43" s="22">
        <f t="shared" si="2"/>
        <v>7.0222200285730425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</row>
    <row r="44" spans="1:51" x14ac:dyDescent="0.25">
      <c r="A44" s="22">
        <v>0.24</v>
      </c>
      <c r="B44" s="22"/>
      <c r="C44" s="22">
        <f t="shared" si="2"/>
        <v>6.8435717513466816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</row>
    <row r="45" spans="1:51" x14ac:dyDescent="0.25">
      <c r="A45" s="22">
        <v>0.3</v>
      </c>
      <c r="B45" s="22"/>
      <c r="C45" s="22">
        <f t="shared" si="2"/>
        <v>6.5491252219655589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</row>
    <row r="46" spans="1:51" x14ac:dyDescent="0.25">
      <c r="A46" s="22">
        <v>0.36</v>
      </c>
      <c r="B46" s="22"/>
      <c r="C46" s="22">
        <f t="shared" si="2"/>
        <v>6.2547437796628476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</row>
    <row r="47" spans="1:51" x14ac:dyDescent="0.25">
      <c r="A47" s="22">
        <v>0.42</v>
      </c>
      <c r="B47" s="22"/>
      <c r="C47" s="22">
        <f t="shared" si="2"/>
        <v>5.9604904855525529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</row>
    <row r="48" spans="1:51" x14ac:dyDescent="0.25">
      <c r="A48" s="22">
        <v>0.48</v>
      </c>
      <c r="B48" s="22"/>
      <c r="C48" s="22">
        <f t="shared" si="2"/>
        <v>5.6664893324162353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</row>
    <row r="49" spans="1:51" x14ac:dyDescent="0.25">
      <c r="A49" s="22">
        <v>0.54</v>
      </c>
      <c r="B49" s="22"/>
      <c r="C49" s="22">
        <f t="shared" si="2"/>
        <v>5.3729836413450771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</row>
    <row r="50" spans="1:51" x14ac:dyDescent="0.25">
      <c r="A50" s="22">
        <v>0.60000000000000009</v>
      </c>
      <c r="B50" s="22"/>
      <c r="C50" s="22">
        <f t="shared" si="2"/>
        <v>5.0804490643560456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</row>
    <row r="51" spans="1:51" x14ac:dyDescent="0.25">
      <c r="A51" s="22">
        <v>0.66000000000000014</v>
      </c>
      <c r="B51" s="22"/>
      <c r="C51" s="22">
        <f t="shared" si="2"/>
        <v>4.7898084181285823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</row>
    <row r="52" spans="1:51" x14ac:dyDescent="0.25">
      <c r="A52" s="22">
        <v>0.7200000000000002</v>
      </c>
      <c r="B52" s="22"/>
      <c r="C52" s="22">
        <f t="shared" si="2"/>
        <v>4.5028258144190856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</row>
    <row r="53" spans="1:51" x14ac:dyDescent="0.25">
      <c r="A53" s="22">
        <v>0.78000000000000025</v>
      </c>
      <c r="B53" s="22"/>
      <c r="C53" s="22">
        <f t="shared" si="2"/>
        <v>4.2227784013827669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</row>
    <row r="54" spans="1:51" x14ac:dyDescent="0.25">
      <c r="A54" s="22">
        <v>0.8400000000000003</v>
      </c>
      <c r="B54" s="22"/>
      <c r="C54" s="22">
        <f t="shared" si="2"/>
        <v>3.9554293342396956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</row>
    <row r="55" spans="1:51" x14ac:dyDescent="0.25">
      <c r="A55" s="22">
        <v>0.90000000000000036</v>
      </c>
      <c r="B55" s="22"/>
      <c r="C55" s="22">
        <f t="shared" si="2"/>
        <v>3.7099240874703634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</row>
    <row r="56" spans="1:51" x14ac:dyDescent="0.25">
      <c r="A56" s="22">
        <v>0.96000000000000041</v>
      </c>
      <c r="B56" s="22"/>
      <c r="C56" s="22">
        <f t="shared" si="2"/>
        <v>3.4982838053520431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</row>
    <row r="57" spans="1:51" x14ac:dyDescent="0.25">
      <c r="A57" s="22">
        <v>1.0200000000000005</v>
      </c>
      <c r="B57" s="22"/>
      <c r="C57" s="22">
        <f t="shared" si="2"/>
        <v>3.3316094076049212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</row>
    <row r="58" spans="1:51" x14ac:dyDescent="0.25">
      <c r="A58" s="22">
        <v>1.0800000000000005</v>
      </c>
      <c r="B58" s="22"/>
      <c r="C58" s="22">
        <f t="shared" si="2"/>
        <v>3.2138783636143242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</row>
    <row r="59" spans="1:51" x14ac:dyDescent="0.25">
      <c r="A59" s="22">
        <v>1.1400000000000006</v>
      </c>
      <c r="B59" s="22"/>
      <c r="C59" s="22">
        <f t="shared" si="2"/>
        <v>3.1391659701324262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</row>
    <row r="60" spans="1:51" x14ac:dyDescent="0.25">
      <c r="A60" s="22">
        <v>1.2000000000000006</v>
      </c>
      <c r="B60" s="22"/>
      <c r="C60" s="22">
        <f t="shared" si="2"/>
        <v>3.0956817886807273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</row>
    <row r="61" spans="1:51" x14ac:dyDescent="0.25">
      <c r="A61" s="22">
        <v>1.2600000000000007</v>
      </c>
      <c r="B61" s="22"/>
      <c r="C61" s="22">
        <f t="shared" si="2"/>
        <v>3.0718248334721938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</row>
    <row r="62" spans="1:51" x14ac:dyDescent="0.25">
      <c r="A62" s="22">
        <v>1.3200000000000007</v>
      </c>
      <c r="B62" s="22"/>
      <c r="C62" s="22">
        <f t="shared" si="2"/>
        <v>3.0591954001392896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</row>
    <row r="63" spans="1:51" x14ac:dyDescent="0.25">
      <c r="A63" s="22">
        <v>1.3800000000000008</v>
      </c>
      <c r="B63" s="22"/>
      <c r="C63" s="22">
        <f t="shared" si="2"/>
        <v>3.0526419067682244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</row>
    <row r="64" spans="1:51" x14ac:dyDescent="0.25">
      <c r="A64" s="22">
        <v>1.4400000000000008</v>
      </c>
      <c r="B64" s="22"/>
      <c r="C64" s="22">
        <f t="shared" si="2"/>
        <v>3.0492774011911075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  <row r="65" spans="1:51" x14ac:dyDescent="0.25">
      <c r="A65" s="22">
        <v>1.5000000000000009</v>
      </c>
      <c r="B65" s="22"/>
      <c r="C65" s="22">
        <f t="shared" si="2"/>
        <v>3.047559692485255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</row>
    <row r="66" spans="1:51" x14ac:dyDescent="0.25">
      <c r="A66" s="22">
        <v>1.5600000000000009</v>
      </c>
      <c r="B66" s="22"/>
      <c r="C66" s="22">
        <f t="shared" si="2"/>
        <v>3.0466852481732247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</row>
    <row r="67" spans="1:51" x14ac:dyDescent="0.25">
      <c r="A67" s="22">
        <v>1.620000000000001</v>
      </c>
      <c r="B67" s="22"/>
      <c r="C67" s="22">
        <f t="shared" si="2"/>
        <v>3.0462407417499384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</row>
    <row r="68" spans="1:51" x14ac:dyDescent="0.25">
      <c r="A68" s="22">
        <v>1.680000000000001</v>
      </c>
      <c r="B68" s="22"/>
      <c r="C68" s="22">
        <f t="shared" si="2"/>
        <v>3.0460149544260697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</row>
    <row r="69" spans="1:51" x14ac:dyDescent="0.25">
      <c r="A69" s="22">
        <v>1.7400000000000011</v>
      </c>
      <c r="B69" s="22"/>
      <c r="C69" s="22">
        <f t="shared" si="2"/>
        <v>3.0459003091590326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</row>
    <row r="70" spans="1:51" x14ac:dyDescent="0.25">
      <c r="A70" s="22">
        <v>1.8000000000000012</v>
      </c>
      <c r="B70" s="22"/>
      <c r="C70" s="22">
        <f t="shared" si="2"/>
        <v>3.0458421083651923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</row>
    <row r="71" spans="1:51" x14ac:dyDescent="0.25">
      <c r="A71" s="22">
        <v>1.8600000000000012</v>
      </c>
      <c r="B71" s="22"/>
      <c r="C71" s="22">
        <f t="shared" si="2"/>
        <v>3.0458125650563361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</row>
    <row r="72" spans="1:51" x14ac:dyDescent="0.25">
      <c r="A72" s="22">
        <v>1.9200000000000013</v>
      </c>
      <c r="B72" s="22"/>
      <c r="C72" s="22">
        <f t="shared" si="2"/>
        <v>3.0457975693212882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</row>
    <row r="73" spans="1:51" x14ac:dyDescent="0.25">
      <c r="A73" s="22">
        <v>1.9800000000000013</v>
      </c>
      <c r="B73" s="22"/>
      <c r="C73" s="22">
        <f t="shared" si="2"/>
        <v>3.045789957906035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</row>
    <row r="74" spans="1:51" x14ac:dyDescent="0.25">
      <c r="A74" s="22">
        <v>2.0400000000000014</v>
      </c>
      <c r="B74" s="22"/>
      <c r="C74" s="22">
        <f t="shared" si="2"/>
        <v>3.0457860946142756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</row>
    <row r="75" spans="1:51" x14ac:dyDescent="0.25">
      <c r="A75" s="22">
        <v>2.1000000000000014</v>
      </c>
      <c r="B75" s="22"/>
      <c r="C75" s="22">
        <f t="shared" si="2"/>
        <v>3.045784133753433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</row>
    <row r="76" spans="1:51" x14ac:dyDescent="0.25">
      <c r="A76" s="22">
        <v>2.1600000000000015</v>
      </c>
      <c r="B76" s="22"/>
      <c r="C76" s="22">
        <f t="shared" si="2"/>
        <v>3.0457831384978875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</row>
    <row r="77" spans="1:51" x14ac:dyDescent="0.25">
      <c r="A77" s="22">
        <v>2.2200000000000015</v>
      </c>
      <c r="B77" s="22"/>
      <c r="C77" s="22">
        <f t="shared" si="2"/>
        <v>3.0457826333463136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</row>
    <row r="78" spans="1:51" x14ac:dyDescent="0.25">
      <c r="A78" s="22">
        <v>2.2800000000000016</v>
      </c>
      <c r="B78" s="22"/>
      <c r="C78" s="22">
        <f t="shared" si="2"/>
        <v>3.0457823769519665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</row>
    <row r="79" spans="1:51" x14ac:dyDescent="0.25">
      <c r="A79" s="22">
        <v>2.3400000000000016</v>
      </c>
      <c r="B79" s="22"/>
      <c r="C79" s="22">
        <f t="shared" si="2"/>
        <v>3.045782246816704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</row>
    <row r="80" spans="1:51" x14ac:dyDescent="0.25">
      <c r="A80" s="22">
        <v>2.4000000000000017</v>
      </c>
      <c r="B80" s="22"/>
      <c r="C80" s="22">
        <f t="shared" si="2"/>
        <v>3.0457821807653924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</row>
    <row r="81" spans="1:51" x14ac:dyDescent="0.25">
      <c r="A81" s="22">
        <v>2.4600000000000017</v>
      </c>
      <c r="B81" s="22"/>
      <c r="C81" s="22">
        <f t="shared" si="2"/>
        <v>3.0457821472404647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</row>
    <row r="82" spans="1:51" x14ac:dyDescent="0.25">
      <c r="A82" s="22">
        <v>2.5200000000000018</v>
      </c>
      <c r="B82" s="22"/>
      <c r="C82" s="22">
        <f t="shared" si="2"/>
        <v>3.045782130224592</v>
      </c>
      <c r="D82" s="11"/>
      <c r="E82" s="11"/>
      <c r="F82" s="11"/>
      <c r="G82" s="11"/>
      <c r="H82" s="11"/>
      <c r="I82" s="11"/>
      <c r="J82" s="11"/>
      <c r="K82" s="11"/>
      <c r="L82" s="11"/>
      <c r="M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</row>
    <row r="83" spans="1:51" x14ac:dyDescent="0.25">
      <c r="A83" s="22">
        <v>2.5800000000000018</v>
      </c>
      <c r="B83" s="22"/>
      <c r="C83" s="22">
        <f t="shared" si="2"/>
        <v>3.0457821215880361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</row>
    <row r="84" spans="1:51" x14ac:dyDescent="0.25">
      <c r="A84" s="22">
        <v>2.6400000000000019</v>
      </c>
      <c r="B84" s="22"/>
      <c r="C84" s="22">
        <f t="shared" si="2"/>
        <v>3.0457821172044759</v>
      </c>
      <c r="D84" s="11"/>
      <c r="E84" s="11"/>
      <c r="F84" s="11"/>
      <c r="G84" s="11"/>
      <c r="H84" s="11"/>
      <c r="I84" s="11"/>
      <c r="J84" s="11"/>
      <c r="K84" s="11"/>
      <c r="L84" s="11"/>
      <c r="M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</row>
    <row r="85" spans="1:51" x14ac:dyDescent="0.25">
      <c r="A85" s="22">
        <v>2.700000000000002</v>
      </c>
      <c r="B85" s="22"/>
      <c r="C85" s="22">
        <f t="shared" si="2"/>
        <v>3.0457821149795614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</row>
    <row r="86" spans="1:51" x14ac:dyDescent="0.25">
      <c r="A86" s="22">
        <v>2.760000000000002</v>
      </c>
      <c r="B86" s="22"/>
      <c r="C86" s="22">
        <f t="shared" si="2"/>
        <v>3.045782113850287</v>
      </c>
      <c r="D86" s="11"/>
      <c r="E86" s="11"/>
      <c r="F86" s="11"/>
      <c r="G86" s="11"/>
      <c r="H86" s="11"/>
      <c r="I86" s="11"/>
      <c r="J86" s="11"/>
      <c r="K86" s="11"/>
      <c r="L86" s="11"/>
      <c r="M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</row>
    <row r="87" spans="1:51" x14ac:dyDescent="0.25">
      <c r="A87" s="22">
        <v>2.8200000000000021</v>
      </c>
      <c r="B87" s="22"/>
      <c r="C87" s="22">
        <f t="shared" si="2"/>
        <v>3.0457821132771135</v>
      </c>
      <c r="D87" s="11"/>
      <c r="E87" s="11"/>
      <c r="F87" s="11"/>
      <c r="G87" s="11"/>
      <c r="H87" s="11"/>
      <c r="I87" s="11"/>
      <c r="J87" s="11"/>
      <c r="K87" s="11"/>
      <c r="L87" s="11"/>
      <c r="M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</row>
    <row r="88" spans="1:51" x14ac:dyDescent="0.25">
      <c r="A88" s="22">
        <v>2.8800000000000021</v>
      </c>
      <c r="B88" s="22"/>
      <c r="C88" s="22">
        <f t="shared" si="2"/>
        <v>3.0457821129861942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</row>
    <row r="89" spans="1:51" x14ac:dyDescent="0.25">
      <c r="A89" s="22">
        <v>2.9400000000000022</v>
      </c>
      <c r="B89" s="22"/>
      <c r="C89" s="22">
        <f t="shared" si="2"/>
        <v>3.0457821128385354</v>
      </c>
      <c r="D89" s="11"/>
      <c r="E89" s="11"/>
      <c r="F89" s="11"/>
      <c r="G89" s="11"/>
      <c r="H89" s="11"/>
      <c r="I89" s="11"/>
      <c r="J89" s="11"/>
      <c r="K89" s="11"/>
      <c r="L89" s="11"/>
      <c r="M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</row>
    <row r="90" spans="1:51" x14ac:dyDescent="0.25">
      <c r="A90" s="22">
        <v>3.0000000000000022</v>
      </c>
      <c r="B90" s="22"/>
      <c r="C90" s="22">
        <f t="shared" si="2"/>
        <v>3.04578211276359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</row>
    <row r="91" spans="1:51" x14ac:dyDescent="0.25">
      <c r="A91" s="22">
        <v>3.0600000000000023</v>
      </c>
      <c r="B91" s="22"/>
      <c r="C91" s="22">
        <f t="shared" si="2"/>
        <v>3.0457821127255507</v>
      </c>
      <c r="D91" s="11"/>
      <c r="E91" s="11"/>
      <c r="F91" s="11"/>
      <c r="G91" s="11"/>
      <c r="H91" s="11"/>
      <c r="I91" s="11"/>
      <c r="J91" s="11"/>
      <c r="K91" s="11"/>
      <c r="L91" s="11"/>
      <c r="M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</row>
    <row r="92" spans="1:51" x14ac:dyDescent="0.25">
      <c r="A92" s="22">
        <v>3.1200000000000023</v>
      </c>
      <c r="B92" s="22"/>
      <c r="C92" s="22">
        <f t="shared" si="2"/>
        <v>3.0457821127062439</v>
      </c>
      <c r="D92" s="11"/>
      <c r="E92" s="11"/>
      <c r="F92" s="11"/>
      <c r="G92" s="11"/>
      <c r="H92" s="11"/>
      <c r="I92" s="11"/>
      <c r="J92" s="11"/>
      <c r="K92" s="11"/>
      <c r="L92" s="11"/>
      <c r="M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</row>
    <row r="93" spans="1:51" x14ac:dyDescent="0.25">
      <c r="A93" s="22">
        <v>3.1800000000000024</v>
      </c>
      <c r="B93" s="22"/>
      <c r="C93" s="22">
        <f t="shared" si="2"/>
        <v>3.0457821126964442</v>
      </c>
      <c r="D93" s="11"/>
      <c r="E93" s="11"/>
      <c r="F93" s="11"/>
      <c r="G93" s="11"/>
      <c r="H93" s="11"/>
      <c r="I93" s="11"/>
      <c r="J93" s="11"/>
      <c r="K93" s="11"/>
      <c r="L93" s="11"/>
      <c r="M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</row>
    <row r="94" spans="1:51" x14ac:dyDescent="0.25">
      <c r="A94" s="22">
        <v>3.2400000000000024</v>
      </c>
      <c r="B94" s="22"/>
      <c r="C94" s="22">
        <f t="shared" si="2"/>
        <v>3.0457821126914704</v>
      </c>
      <c r="D94" s="11"/>
      <c r="E94" s="11"/>
      <c r="F94" s="11"/>
      <c r="G94" s="11"/>
      <c r="H94" s="11"/>
      <c r="I94" s="11"/>
      <c r="J94" s="11"/>
      <c r="K94" s="11"/>
      <c r="L94" s="11"/>
      <c r="M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</row>
    <row r="95" spans="1:51" x14ac:dyDescent="0.25">
      <c r="A95" s="22">
        <v>3.3000000000000025</v>
      </c>
      <c r="B95" s="22"/>
      <c r="C95" s="22">
        <f t="shared" si="2"/>
        <v>3.0457821126889462</v>
      </c>
      <c r="D95" s="11"/>
      <c r="E95" s="11"/>
      <c r="F95" s="11"/>
      <c r="G95" s="11"/>
      <c r="H95" s="11"/>
      <c r="I95" s="11"/>
      <c r="J95" s="11"/>
      <c r="K95" s="11"/>
      <c r="L95" s="11"/>
      <c r="M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</row>
    <row r="96" spans="1:51" x14ac:dyDescent="0.25">
      <c r="A96" s="22">
        <v>3.3600000000000025</v>
      </c>
      <c r="B96" s="22"/>
      <c r="C96" s="22">
        <f t="shared" si="2"/>
        <v>3.0457821126876645</v>
      </c>
      <c r="D96" s="11"/>
      <c r="E96" s="11"/>
      <c r="F96" s="11"/>
      <c r="G96" s="11"/>
      <c r="H96" s="11"/>
      <c r="I96" s="11"/>
      <c r="J96" s="11"/>
      <c r="K96" s="11"/>
      <c r="L96" s="11"/>
      <c r="M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</row>
    <row r="97" spans="1:51" x14ac:dyDescent="0.25">
      <c r="A97" s="22">
        <v>3.4200000000000026</v>
      </c>
      <c r="B97" s="22"/>
      <c r="C97" s="22">
        <f t="shared" si="2"/>
        <v>3.0457821126870144</v>
      </c>
      <c r="D97" s="11"/>
      <c r="E97" s="11"/>
      <c r="F97" s="11"/>
      <c r="G97" s="11"/>
      <c r="H97" s="11"/>
      <c r="I97" s="11"/>
      <c r="J97" s="11"/>
      <c r="K97" s="11"/>
      <c r="L97" s="11"/>
      <c r="M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</row>
    <row r="98" spans="1:51" x14ac:dyDescent="0.25">
      <c r="A98" s="22">
        <v>3.4800000000000026</v>
      </c>
      <c r="B98" s="22"/>
      <c r="C98" s="22">
        <f t="shared" si="2"/>
        <v>3.045782112686684</v>
      </c>
      <c r="D98" s="11"/>
      <c r="E98" s="11"/>
      <c r="F98" s="11"/>
      <c r="G98" s="11"/>
      <c r="H98" s="11"/>
      <c r="I98" s="11"/>
      <c r="J98" s="11"/>
      <c r="K98" s="11"/>
      <c r="L98" s="11"/>
      <c r="M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</row>
    <row r="99" spans="1:51" x14ac:dyDescent="0.25">
      <c r="A99" s="22">
        <v>3.5400000000000027</v>
      </c>
      <c r="B99" s="22"/>
      <c r="C99" s="22">
        <f t="shared" si="2"/>
        <v>3.0457821126865166</v>
      </c>
      <c r="D99" s="11"/>
      <c r="E99" s="11"/>
      <c r="F99" s="11"/>
      <c r="G99" s="11"/>
      <c r="H99" s="11"/>
      <c r="I99" s="11"/>
      <c r="J99" s="11"/>
      <c r="K99" s="11"/>
      <c r="L99" s="11"/>
      <c r="M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</row>
    <row r="100" spans="1:51" x14ac:dyDescent="0.25">
      <c r="A100" s="22">
        <v>3.6000000000000028</v>
      </c>
      <c r="B100" s="22"/>
      <c r="C100" s="22">
        <f t="shared" si="2"/>
        <v>3.0457821126864317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</row>
    <row r="101" spans="1:51" x14ac:dyDescent="0.25">
      <c r="A101" s="22">
        <v>3.6600000000000028</v>
      </c>
      <c r="B101" s="22"/>
      <c r="C101" s="22">
        <f t="shared" si="2"/>
        <v>3.0457821126863887</v>
      </c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</row>
    <row r="102" spans="1:51" x14ac:dyDescent="0.25">
      <c r="A102" s="22">
        <v>3.7200000000000029</v>
      </c>
      <c r="B102" s="22"/>
      <c r="C102" s="22">
        <f t="shared" si="2"/>
        <v>3.0457821126863664</v>
      </c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</row>
    <row r="103" spans="1:51" x14ac:dyDescent="0.25">
      <c r="A103" s="22">
        <v>3.7800000000000029</v>
      </c>
      <c r="B103" s="22"/>
      <c r="C103" s="22">
        <f t="shared" si="2"/>
        <v>3.0457821126863553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</row>
    <row r="104" spans="1:51" x14ac:dyDescent="0.25">
      <c r="A104" s="22">
        <v>3.840000000000003</v>
      </c>
      <c r="B104" s="22"/>
      <c r="C104" s="22">
        <f t="shared" si="2"/>
        <v>3.0457821126863496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</row>
    <row r="105" spans="1:51" x14ac:dyDescent="0.25">
      <c r="A105" s="22">
        <v>3.900000000000003</v>
      </c>
      <c r="B105" s="22"/>
      <c r="C105" s="22">
        <f t="shared" ref="C105:C140" si="3" xml:space="preserve"> LOG((10^$G$5 - 10^$G$4) * EXP(-$G$3 *A105 )  + 10^$G$4)</f>
        <v>3.0457821126863469</v>
      </c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</row>
    <row r="106" spans="1:51" x14ac:dyDescent="0.25">
      <c r="A106" s="22">
        <v>3.9600000000000031</v>
      </c>
      <c r="B106" s="22"/>
      <c r="C106" s="22">
        <f t="shared" si="3"/>
        <v>3.0457821126863456</v>
      </c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</row>
    <row r="107" spans="1:51" x14ac:dyDescent="0.25">
      <c r="A107" s="22">
        <v>4.0200000000000031</v>
      </c>
      <c r="B107" s="22"/>
      <c r="C107" s="22">
        <f t="shared" si="3"/>
        <v>3.0457821126863447</v>
      </c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</row>
    <row r="108" spans="1:51" x14ac:dyDescent="0.25">
      <c r="A108" s="22">
        <v>4.0800000000000027</v>
      </c>
      <c r="B108" s="22"/>
      <c r="C108" s="22">
        <f t="shared" si="3"/>
        <v>3.0457821126863442</v>
      </c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</row>
    <row r="109" spans="1:51" x14ac:dyDescent="0.25">
      <c r="A109" s="22">
        <v>4.1400000000000023</v>
      </c>
      <c r="B109" s="22"/>
      <c r="C109" s="22">
        <f t="shared" si="3"/>
        <v>3.0457821126863442</v>
      </c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</row>
    <row r="110" spans="1:51" x14ac:dyDescent="0.25">
      <c r="A110" s="22">
        <v>4.200000000000002</v>
      </c>
      <c r="B110" s="22"/>
      <c r="C110" s="22">
        <f t="shared" si="3"/>
        <v>3.0457821126863438</v>
      </c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</row>
    <row r="111" spans="1:51" x14ac:dyDescent="0.25">
      <c r="A111" s="22">
        <v>4.2600000000000016</v>
      </c>
      <c r="B111" s="22"/>
      <c r="C111" s="22">
        <f t="shared" si="3"/>
        <v>3.0457821126863438</v>
      </c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</row>
    <row r="112" spans="1:51" x14ac:dyDescent="0.25">
      <c r="A112" s="22">
        <v>4.3200000000000012</v>
      </c>
      <c r="B112" s="22"/>
      <c r="C112" s="22">
        <f t="shared" si="3"/>
        <v>3.0457821126863438</v>
      </c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</row>
    <row r="113" spans="1:51" x14ac:dyDescent="0.25">
      <c r="A113" s="22">
        <v>4.3800000000000008</v>
      </c>
      <c r="B113" s="22"/>
      <c r="C113" s="22">
        <f t="shared" si="3"/>
        <v>3.0457821126863438</v>
      </c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</row>
    <row r="114" spans="1:51" x14ac:dyDescent="0.25">
      <c r="A114" s="22">
        <v>4.4400000000000004</v>
      </c>
      <c r="B114" s="22"/>
      <c r="C114" s="22">
        <f t="shared" si="3"/>
        <v>3.0457821126863438</v>
      </c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</row>
    <row r="115" spans="1:51" x14ac:dyDescent="0.25">
      <c r="A115" s="22">
        <v>4.5</v>
      </c>
      <c r="B115" s="22"/>
      <c r="C115" s="22">
        <f t="shared" si="3"/>
        <v>3.0457821126863438</v>
      </c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</row>
    <row r="116" spans="1:51" x14ac:dyDescent="0.25">
      <c r="A116" s="22">
        <v>4.5599999999999996</v>
      </c>
      <c r="B116" s="22"/>
      <c r="C116" s="22">
        <f t="shared" si="3"/>
        <v>3.0457821126863438</v>
      </c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</row>
    <row r="117" spans="1:51" x14ac:dyDescent="0.25">
      <c r="A117" s="22">
        <v>4.6199999999999992</v>
      </c>
      <c r="B117" s="22"/>
      <c r="C117" s="22">
        <f t="shared" si="3"/>
        <v>3.0457821126863438</v>
      </c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</row>
    <row r="118" spans="1:51" x14ac:dyDescent="0.25">
      <c r="A118" s="22">
        <v>4.6799999999999988</v>
      </c>
      <c r="B118" s="22"/>
      <c r="C118" s="22">
        <f t="shared" si="3"/>
        <v>3.0457821126863438</v>
      </c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</row>
    <row r="119" spans="1:51" x14ac:dyDescent="0.25">
      <c r="A119" s="22">
        <v>4.7399999999999984</v>
      </c>
      <c r="B119" s="22"/>
      <c r="C119" s="22">
        <f t="shared" si="3"/>
        <v>3.0457821126863438</v>
      </c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</row>
    <row r="120" spans="1:51" x14ac:dyDescent="0.25">
      <c r="A120" s="22">
        <v>4.799999999999998</v>
      </c>
      <c r="B120" s="22"/>
      <c r="C120" s="22">
        <f t="shared" si="3"/>
        <v>3.0457821126863438</v>
      </c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</row>
    <row r="121" spans="1:51" x14ac:dyDescent="0.25">
      <c r="A121" s="22">
        <v>4.8599999999999977</v>
      </c>
      <c r="B121" s="22"/>
      <c r="C121" s="22">
        <f t="shared" si="3"/>
        <v>3.0457821126863438</v>
      </c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</row>
    <row r="122" spans="1:51" x14ac:dyDescent="0.25">
      <c r="A122" s="22">
        <v>4.9199999999999973</v>
      </c>
      <c r="B122" s="22"/>
      <c r="C122" s="22">
        <f t="shared" si="3"/>
        <v>3.0457821126863438</v>
      </c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</row>
    <row r="123" spans="1:51" x14ac:dyDescent="0.25">
      <c r="A123" s="11">
        <v>4.9799999999999969</v>
      </c>
      <c r="B123" s="11"/>
      <c r="C123" s="11">
        <f t="shared" si="3"/>
        <v>3.0457821126863438</v>
      </c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</row>
    <row r="124" spans="1:51" x14ac:dyDescent="0.25">
      <c r="A124" s="11">
        <v>5.0399999999999965</v>
      </c>
      <c r="B124" s="11"/>
      <c r="C124" s="11">
        <f t="shared" si="3"/>
        <v>3.0457821126863438</v>
      </c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</row>
    <row r="125" spans="1:51" x14ac:dyDescent="0.25">
      <c r="A125" s="11">
        <v>5.0999999999999961</v>
      </c>
      <c r="B125" s="11"/>
      <c r="C125" s="11">
        <f t="shared" si="3"/>
        <v>3.0457821126863438</v>
      </c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</row>
    <row r="126" spans="1:51" x14ac:dyDescent="0.25">
      <c r="A126" s="11">
        <v>5.1599999999999957</v>
      </c>
      <c r="B126" s="11"/>
      <c r="C126" s="11">
        <f t="shared" si="3"/>
        <v>3.0457821126863438</v>
      </c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</row>
    <row r="127" spans="1:51" x14ac:dyDescent="0.25">
      <c r="A127" s="11">
        <v>5.2199999999999953</v>
      </c>
      <c r="B127" s="11"/>
      <c r="C127" s="11">
        <f t="shared" si="3"/>
        <v>3.0457821126863438</v>
      </c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</row>
    <row r="128" spans="1:51" x14ac:dyDescent="0.25">
      <c r="A128" s="11">
        <v>5.2799999999999949</v>
      </c>
      <c r="B128" s="11"/>
      <c r="C128" s="11">
        <f t="shared" si="3"/>
        <v>3.0457821126863438</v>
      </c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</row>
    <row r="129" spans="1:51" x14ac:dyDescent="0.25">
      <c r="A129" s="11">
        <v>5.3399999999999945</v>
      </c>
      <c r="B129" s="11"/>
      <c r="C129" s="11">
        <f t="shared" si="3"/>
        <v>3.0457821126863438</v>
      </c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</row>
    <row r="130" spans="1:51" x14ac:dyDescent="0.25">
      <c r="A130" s="11">
        <v>5.3999999999999941</v>
      </c>
      <c r="B130" s="11"/>
      <c r="C130" s="11">
        <f t="shared" si="3"/>
        <v>3.0457821126863438</v>
      </c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</row>
    <row r="131" spans="1:51" x14ac:dyDescent="0.25">
      <c r="A131" s="11">
        <v>5.4599999999999937</v>
      </c>
      <c r="B131" s="11"/>
      <c r="C131" s="11">
        <f t="shared" si="3"/>
        <v>3.0457821126863438</v>
      </c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</row>
    <row r="132" spans="1:51" x14ac:dyDescent="0.25">
      <c r="A132" s="11">
        <v>5.5199999999999934</v>
      </c>
      <c r="B132" s="11"/>
      <c r="C132" s="11">
        <f t="shared" si="3"/>
        <v>3.0457821126863438</v>
      </c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</row>
    <row r="133" spans="1:51" x14ac:dyDescent="0.25">
      <c r="A133" s="11">
        <v>5.579999999999993</v>
      </c>
      <c r="B133" s="11"/>
      <c r="C133" s="11">
        <f t="shared" si="3"/>
        <v>3.0457821126863438</v>
      </c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</row>
    <row r="134" spans="1:51" x14ac:dyDescent="0.25">
      <c r="A134" s="11">
        <v>5.6399999999999926</v>
      </c>
      <c r="B134" s="11"/>
      <c r="C134" s="11">
        <f t="shared" si="3"/>
        <v>3.0457821126863438</v>
      </c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</row>
    <row r="135" spans="1:51" x14ac:dyDescent="0.25">
      <c r="A135" s="11">
        <v>5.6999999999999922</v>
      </c>
      <c r="B135" s="11"/>
      <c r="C135" s="11">
        <f t="shared" si="3"/>
        <v>3.0457821126863438</v>
      </c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</row>
    <row r="136" spans="1:51" x14ac:dyDescent="0.25">
      <c r="A136" s="11">
        <v>5.7599999999999918</v>
      </c>
      <c r="B136" s="11"/>
      <c r="C136" s="11">
        <f t="shared" si="3"/>
        <v>3.0457821126863438</v>
      </c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</row>
    <row r="137" spans="1:51" x14ac:dyDescent="0.25">
      <c r="A137" s="11">
        <v>5.8199999999999914</v>
      </c>
      <c r="B137" s="11"/>
      <c r="C137" s="11">
        <f t="shared" si="3"/>
        <v>3.0457821126863438</v>
      </c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</row>
    <row r="138" spans="1:51" x14ac:dyDescent="0.25">
      <c r="A138" s="11">
        <v>5.879999999999991</v>
      </c>
      <c r="B138" s="11"/>
      <c r="C138" s="11">
        <f t="shared" si="3"/>
        <v>3.0457821126863438</v>
      </c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</row>
    <row r="139" spans="1:51" x14ac:dyDescent="0.25">
      <c r="A139" s="11">
        <v>5.9399999999999906</v>
      </c>
      <c r="B139" s="11"/>
      <c r="C139" s="11">
        <f t="shared" si="3"/>
        <v>3.0457821126863438</v>
      </c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</row>
    <row r="140" spans="1:51" x14ac:dyDescent="0.25">
      <c r="A140" s="11">
        <v>5.9999999999999902</v>
      </c>
      <c r="B140" s="11"/>
      <c r="C140" s="11">
        <f t="shared" si="3"/>
        <v>3.0457821126863438</v>
      </c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</row>
  </sheetData>
  <mergeCells count="1">
    <mergeCell ref="F12:L1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zoomScale="80" zoomScaleNormal="80" workbookViewId="0"/>
  </sheetViews>
  <sheetFormatPr defaultRowHeight="15" x14ac:dyDescent="0.25"/>
  <cols>
    <col min="1" max="1" width="10.28515625" style="12" bestFit="1" customWidth="1"/>
    <col min="2" max="2" width="10.42578125" style="12" customWidth="1"/>
    <col min="3" max="3" width="13.7109375" style="12" bestFit="1" customWidth="1"/>
    <col min="4" max="16384" width="9.140625" style="12"/>
  </cols>
  <sheetData>
    <row r="1" spans="1:9" x14ac:dyDescent="0.25">
      <c r="A1" s="12" t="s">
        <v>10</v>
      </c>
      <c r="B1" s="12" t="s">
        <v>0</v>
      </c>
      <c r="C1" s="12" t="s">
        <v>1</v>
      </c>
      <c r="D1" s="12" t="s">
        <v>2</v>
      </c>
      <c r="E1" s="12" t="s">
        <v>9</v>
      </c>
    </row>
    <row r="2" spans="1:9" x14ac:dyDescent="0.25">
      <c r="A2" s="28">
        <v>13121</v>
      </c>
      <c r="B2" s="12" t="s">
        <v>3</v>
      </c>
      <c r="C2" s="12" t="s">
        <v>11</v>
      </c>
      <c r="D2" s="11">
        <v>0</v>
      </c>
      <c r="E2" s="22">
        <v>7.9031000000000002</v>
      </c>
      <c r="I2" s="22"/>
    </row>
    <row r="3" spans="1:9" x14ac:dyDescent="0.25">
      <c r="A3" s="28">
        <v>13121</v>
      </c>
      <c r="B3" s="12" t="s">
        <v>3</v>
      </c>
      <c r="C3" s="12" t="s">
        <v>11</v>
      </c>
      <c r="D3" s="11">
        <v>1</v>
      </c>
      <c r="E3" s="22">
        <v>3</v>
      </c>
      <c r="I3" s="22"/>
    </row>
    <row r="4" spans="1:9" x14ac:dyDescent="0.25">
      <c r="A4" s="28">
        <v>13121</v>
      </c>
      <c r="B4" s="12" t="s">
        <v>3</v>
      </c>
      <c r="C4" s="12" t="s">
        <v>11</v>
      </c>
      <c r="D4" s="11">
        <v>3</v>
      </c>
      <c r="E4" s="22">
        <v>2.4771000000000001</v>
      </c>
      <c r="I4" s="22"/>
    </row>
    <row r="5" spans="1:9" x14ac:dyDescent="0.25">
      <c r="A5" s="28">
        <v>13121</v>
      </c>
      <c r="B5" s="12" t="s">
        <v>3</v>
      </c>
      <c r="C5" s="12" t="s">
        <v>11</v>
      </c>
      <c r="D5" s="11">
        <v>4</v>
      </c>
      <c r="E5" s="22">
        <v>2.8451</v>
      </c>
      <c r="I5" s="22"/>
    </row>
    <row r="6" spans="1:9" x14ac:dyDescent="0.25">
      <c r="A6" s="28">
        <v>13121</v>
      </c>
      <c r="B6" s="12" t="s">
        <v>3</v>
      </c>
      <c r="C6" s="12" t="s">
        <v>11</v>
      </c>
      <c r="D6" s="11">
        <v>6</v>
      </c>
      <c r="E6" s="22">
        <v>1.7782</v>
      </c>
    </row>
    <row r="7" spans="1:9" x14ac:dyDescent="0.25">
      <c r="A7" s="28">
        <v>13121</v>
      </c>
      <c r="B7" s="12" t="s">
        <v>4</v>
      </c>
      <c r="C7" s="12" t="s">
        <v>11</v>
      </c>
      <c r="D7" s="11">
        <v>0</v>
      </c>
      <c r="E7" s="22">
        <v>7.9867999999999997</v>
      </c>
    </row>
    <row r="8" spans="1:9" x14ac:dyDescent="0.25">
      <c r="A8" s="28">
        <v>13121</v>
      </c>
      <c r="B8" s="12" t="s">
        <v>4</v>
      </c>
      <c r="C8" s="12" t="s">
        <v>11</v>
      </c>
      <c r="D8" s="11">
        <v>1</v>
      </c>
      <c r="E8" s="22">
        <v>2.8451</v>
      </c>
    </row>
    <row r="9" spans="1:9" x14ac:dyDescent="0.25">
      <c r="A9" s="28">
        <v>13121</v>
      </c>
      <c r="B9" s="12" t="s">
        <v>4</v>
      </c>
      <c r="C9" s="12" t="s">
        <v>11</v>
      </c>
      <c r="D9" s="11">
        <v>2</v>
      </c>
      <c r="E9" s="22">
        <v>3.6021000000000001</v>
      </c>
    </row>
    <row r="10" spans="1:9" x14ac:dyDescent="0.25">
      <c r="A10" s="28">
        <v>13121</v>
      </c>
      <c r="B10" s="12" t="s">
        <v>4</v>
      </c>
      <c r="C10" s="12" t="s">
        <v>11</v>
      </c>
      <c r="D10" s="11">
        <v>3</v>
      </c>
      <c r="E10" s="22">
        <v>3.3010000000000002</v>
      </c>
    </row>
    <row r="11" spans="1:9" x14ac:dyDescent="0.25">
      <c r="A11" s="28">
        <v>13121</v>
      </c>
      <c r="B11" s="12" t="s">
        <v>5</v>
      </c>
      <c r="C11" s="12" t="s">
        <v>11</v>
      </c>
      <c r="D11" s="11">
        <v>0</v>
      </c>
      <c r="E11" s="22">
        <v>7.9031000000000002</v>
      </c>
    </row>
    <row r="12" spans="1:9" x14ac:dyDescent="0.25">
      <c r="A12" s="28">
        <v>13121</v>
      </c>
      <c r="B12" s="12" t="s">
        <v>5</v>
      </c>
      <c r="C12" s="12" t="s">
        <v>11</v>
      </c>
      <c r="D12" s="11">
        <v>1</v>
      </c>
      <c r="E12" s="22">
        <v>3</v>
      </c>
    </row>
    <row r="13" spans="1:9" x14ac:dyDescent="0.25">
      <c r="A13" s="28">
        <v>13121</v>
      </c>
      <c r="B13" s="12" t="s">
        <v>5</v>
      </c>
      <c r="C13" s="12" t="s">
        <v>11</v>
      </c>
      <c r="D13" s="11">
        <v>2</v>
      </c>
      <c r="E13" s="22">
        <v>3.2303999999999999</v>
      </c>
    </row>
    <row r="14" spans="1:9" x14ac:dyDescent="0.25">
      <c r="A14" s="28">
        <v>13121</v>
      </c>
      <c r="B14" s="12" t="s">
        <v>5</v>
      </c>
      <c r="C14" s="12" t="s">
        <v>11</v>
      </c>
      <c r="D14" s="11">
        <v>4</v>
      </c>
      <c r="E14" s="22">
        <v>2.8451</v>
      </c>
    </row>
    <row r="15" spans="1:9" x14ac:dyDescent="0.25">
      <c r="A15" s="28">
        <v>13121</v>
      </c>
      <c r="B15" s="12" t="s">
        <v>5</v>
      </c>
      <c r="C15" s="12" t="s">
        <v>11</v>
      </c>
      <c r="D15" s="11">
        <v>5</v>
      </c>
      <c r="E15" s="22">
        <v>3.3010000000000002</v>
      </c>
    </row>
    <row r="16" spans="1:9" x14ac:dyDescent="0.25">
      <c r="A16" s="28">
        <v>13121</v>
      </c>
      <c r="B16" s="12" t="s">
        <v>5</v>
      </c>
      <c r="C16" s="12" t="s">
        <v>11</v>
      </c>
      <c r="D16" s="11">
        <v>6</v>
      </c>
      <c r="E16" s="22">
        <v>2.1461000000000001</v>
      </c>
    </row>
    <row r="17" spans="1:5" x14ac:dyDescent="0.25">
      <c r="A17" s="28">
        <v>13121</v>
      </c>
      <c r="B17" s="12" t="s">
        <v>6</v>
      </c>
      <c r="C17" s="12" t="s">
        <v>11</v>
      </c>
      <c r="D17" s="11">
        <v>0</v>
      </c>
      <c r="E17" s="22">
        <v>8.0531000000000006</v>
      </c>
    </row>
    <row r="18" spans="1:5" x14ac:dyDescent="0.25">
      <c r="A18" s="28">
        <v>13121</v>
      </c>
      <c r="B18" s="12" t="s">
        <v>6</v>
      </c>
      <c r="C18" s="12" t="s">
        <v>11</v>
      </c>
      <c r="D18" s="11">
        <v>1</v>
      </c>
      <c r="E18" s="22">
        <v>3.7324000000000002</v>
      </c>
    </row>
    <row r="19" spans="1:5" x14ac:dyDescent="0.25">
      <c r="A19" s="28">
        <v>13121</v>
      </c>
      <c r="B19" s="12" t="s">
        <v>6</v>
      </c>
      <c r="C19" s="12" t="s">
        <v>11</v>
      </c>
      <c r="D19" s="11">
        <v>2</v>
      </c>
      <c r="E19" s="22">
        <v>3.9030999999999998</v>
      </c>
    </row>
    <row r="20" spans="1:5" x14ac:dyDescent="0.25">
      <c r="A20" s="28">
        <v>13121</v>
      </c>
      <c r="B20" s="12" t="s">
        <v>6</v>
      </c>
      <c r="C20" s="12" t="s">
        <v>11</v>
      </c>
      <c r="D20" s="11">
        <v>3</v>
      </c>
      <c r="E20" s="22">
        <v>3.3540999999999999</v>
      </c>
    </row>
    <row r="21" spans="1:5" x14ac:dyDescent="0.25">
      <c r="A21" s="28">
        <v>13121</v>
      </c>
      <c r="B21" s="12" t="s">
        <v>6</v>
      </c>
      <c r="C21" s="12" t="s">
        <v>11</v>
      </c>
      <c r="D21" s="11">
        <v>4</v>
      </c>
      <c r="E21" s="22">
        <v>3.1004</v>
      </c>
    </row>
    <row r="22" spans="1:5" x14ac:dyDescent="0.25">
      <c r="A22" s="28">
        <v>13121</v>
      </c>
      <c r="B22" s="12" t="s">
        <v>6</v>
      </c>
      <c r="C22" s="22" t="s">
        <v>11</v>
      </c>
      <c r="D22" s="11">
        <v>5</v>
      </c>
      <c r="E22" s="22">
        <v>4.1584000000000003</v>
      </c>
    </row>
    <row r="23" spans="1:5" x14ac:dyDescent="0.25">
      <c r="A23" s="28">
        <v>13121</v>
      </c>
      <c r="B23" s="12" t="s">
        <v>6</v>
      </c>
      <c r="C23" s="22" t="s">
        <v>11</v>
      </c>
      <c r="D23" s="11">
        <v>6</v>
      </c>
      <c r="E23" s="22">
        <v>3.2040999999999999</v>
      </c>
    </row>
    <row r="24" spans="1:5" x14ac:dyDescent="0.25">
      <c r="A24" s="28">
        <v>13121</v>
      </c>
      <c r="B24" s="12" t="s">
        <v>7</v>
      </c>
      <c r="C24" s="22" t="s">
        <v>11</v>
      </c>
      <c r="D24" s="11">
        <v>0</v>
      </c>
      <c r="E24" s="22">
        <v>8.0792000000000002</v>
      </c>
    </row>
    <row r="25" spans="1:5" x14ac:dyDescent="0.25">
      <c r="A25" s="28">
        <v>13121</v>
      </c>
      <c r="B25" s="12" t="s">
        <v>7</v>
      </c>
      <c r="C25" s="22" t="s">
        <v>11</v>
      </c>
      <c r="D25" s="11">
        <v>1</v>
      </c>
      <c r="E25" s="22">
        <v>4.2877999999999998</v>
      </c>
    </row>
    <row r="26" spans="1:5" x14ac:dyDescent="0.25">
      <c r="A26" s="28">
        <v>13121</v>
      </c>
      <c r="B26" s="12" t="s">
        <v>7</v>
      </c>
      <c r="C26" s="22" t="s">
        <v>11</v>
      </c>
      <c r="D26" s="11">
        <v>2</v>
      </c>
      <c r="E26" s="22">
        <v>3.7633999999999999</v>
      </c>
    </row>
    <row r="27" spans="1:5" x14ac:dyDescent="0.25">
      <c r="A27" s="28">
        <v>13121</v>
      </c>
      <c r="B27" s="12" t="s">
        <v>7</v>
      </c>
      <c r="C27" s="22" t="s">
        <v>11</v>
      </c>
      <c r="D27" s="11">
        <v>3</v>
      </c>
      <c r="E27" s="22">
        <v>2.9030999999999998</v>
      </c>
    </row>
    <row r="28" spans="1:5" x14ac:dyDescent="0.25">
      <c r="A28" s="28">
        <v>13121</v>
      </c>
      <c r="B28" s="12" t="s">
        <v>7</v>
      </c>
      <c r="C28" s="22" t="s">
        <v>11</v>
      </c>
      <c r="D28" s="11">
        <v>4</v>
      </c>
      <c r="E28" s="22">
        <v>2.1461000000000001</v>
      </c>
    </row>
    <row r="29" spans="1:5" x14ac:dyDescent="0.25">
      <c r="A29" s="28">
        <v>13121</v>
      </c>
      <c r="B29" s="12" t="s">
        <v>7</v>
      </c>
      <c r="C29" s="22" t="s">
        <v>11</v>
      </c>
      <c r="D29" s="11">
        <v>5</v>
      </c>
      <c r="E29" s="22">
        <v>3.8997999999999999</v>
      </c>
    </row>
    <row r="30" spans="1:5" x14ac:dyDescent="0.25">
      <c r="A30" s="28">
        <v>13121</v>
      </c>
      <c r="B30" s="12" t="s">
        <v>7</v>
      </c>
      <c r="C30" s="22" t="s">
        <v>11</v>
      </c>
      <c r="D30" s="11">
        <v>6</v>
      </c>
      <c r="E30" s="22">
        <v>3</v>
      </c>
    </row>
    <row r="31" spans="1:5" x14ac:dyDescent="0.25">
      <c r="A31" s="28">
        <v>13121</v>
      </c>
      <c r="B31" s="12" t="s">
        <v>8</v>
      </c>
      <c r="C31" s="22" t="s">
        <v>11</v>
      </c>
      <c r="D31" s="11">
        <v>0</v>
      </c>
      <c r="E31" s="22">
        <v>8.2041000000000004</v>
      </c>
    </row>
    <row r="32" spans="1:5" x14ac:dyDescent="0.25">
      <c r="A32" s="28">
        <v>13121</v>
      </c>
      <c r="B32" s="12" t="s">
        <v>8</v>
      </c>
      <c r="C32" s="22" t="s">
        <v>11</v>
      </c>
      <c r="D32" s="11">
        <v>1</v>
      </c>
      <c r="E32" s="22">
        <v>3.4249000000000001</v>
      </c>
    </row>
    <row r="33" spans="1:5" x14ac:dyDescent="0.25">
      <c r="A33" s="28">
        <v>13121</v>
      </c>
      <c r="B33" s="12" t="s">
        <v>8</v>
      </c>
      <c r="C33" s="22" t="s">
        <v>11</v>
      </c>
      <c r="D33" s="11">
        <v>2</v>
      </c>
      <c r="E33" s="22">
        <v>2.7782</v>
      </c>
    </row>
    <row r="34" spans="1:5" x14ac:dyDescent="0.25">
      <c r="A34" s="28">
        <v>13121</v>
      </c>
      <c r="B34" s="12" t="s">
        <v>8</v>
      </c>
      <c r="C34" s="22" t="s">
        <v>11</v>
      </c>
      <c r="D34" s="11">
        <v>4</v>
      </c>
      <c r="E34" s="22">
        <v>3.4378000000000002</v>
      </c>
    </row>
    <row r="35" spans="1:5" x14ac:dyDescent="0.25">
      <c r="A35" s="28">
        <v>13121</v>
      </c>
      <c r="B35" s="12" t="s">
        <v>8</v>
      </c>
      <c r="C35" s="22" t="s">
        <v>11</v>
      </c>
      <c r="D35" s="11">
        <v>5</v>
      </c>
      <c r="E35" s="22">
        <v>2.7324000000000002</v>
      </c>
    </row>
    <row r="36" spans="1:5" x14ac:dyDescent="0.25">
      <c r="A36" s="28">
        <v>13121</v>
      </c>
      <c r="B36" s="12" t="s">
        <v>8</v>
      </c>
      <c r="C36" s="22" t="s">
        <v>11</v>
      </c>
      <c r="D36" s="11">
        <v>6</v>
      </c>
      <c r="E36" s="22">
        <v>2.1461000000000001</v>
      </c>
    </row>
    <row r="37" spans="1:5" x14ac:dyDescent="0.25">
      <c r="A37" s="22"/>
      <c r="C37" s="22"/>
    </row>
    <row r="38" spans="1:5" x14ac:dyDescent="0.25">
      <c r="A38" s="22"/>
      <c r="C38" s="22"/>
    </row>
    <row r="39" spans="1:5" x14ac:dyDescent="0.25">
      <c r="A39" s="22"/>
      <c r="C39" s="22"/>
    </row>
    <row r="40" spans="1:5" x14ac:dyDescent="0.25">
      <c r="A40" s="22"/>
      <c r="C40" s="22"/>
    </row>
    <row r="41" spans="1:5" x14ac:dyDescent="0.25">
      <c r="A41" s="22"/>
      <c r="C41" s="22"/>
    </row>
    <row r="42" spans="1:5" x14ac:dyDescent="0.25">
      <c r="A42" s="22"/>
      <c r="C42" s="22"/>
    </row>
    <row r="43" spans="1:5" x14ac:dyDescent="0.25">
      <c r="A43" s="22"/>
      <c r="C43" s="22"/>
    </row>
    <row r="44" spans="1:5" x14ac:dyDescent="0.25">
      <c r="A44" s="22"/>
      <c r="C44" s="22"/>
    </row>
    <row r="45" spans="1:5" x14ac:dyDescent="0.25">
      <c r="A45" s="22"/>
      <c r="C45" s="22"/>
    </row>
    <row r="46" spans="1:5" x14ac:dyDescent="0.25">
      <c r="A46" s="22"/>
      <c r="C46" s="22"/>
    </row>
    <row r="47" spans="1:5" x14ac:dyDescent="0.25">
      <c r="A47" s="22"/>
      <c r="C47" s="22"/>
    </row>
    <row r="48" spans="1:5" x14ac:dyDescent="0.25">
      <c r="A48" s="22"/>
      <c r="C48" s="22"/>
    </row>
    <row r="49" spans="1:3" x14ac:dyDescent="0.25">
      <c r="A49" s="22"/>
      <c r="C49" s="22"/>
    </row>
    <row r="50" spans="1:3" x14ac:dyDescent="0.25">
      <c r="A50" s="22"/>
      <c r="C50" s="22"/>
    </row>
    <row r="51" spans="1:3" x14ac:dyDescent="0.25">
      <c r="A51" s="22"/>
      <c r="C51" s="22"/>
    </row>
    <row r="52" spans="1:3" x14ac:dyDescent="0.25">
      <c r="A52" s="22"/>
      <c r="C52" s="22"/>
    </row>
    <row r="53" spans="1:3" x14ac:dyDescent="0.25">
      <c r="A53" s="22"/>
      <c r="C53" s="22"/>
    </row>
    <row r="54" spans="1:3" x14ac:dyDescent="0.25">
      <c r="A54" s="22"/>
      <c r="C54" s="22"/>
    </row>
    <row r="55" spans="1:3" x14ac:dyDescent="0.25">
      <c r="A55" s="22"/>
      <c r="C55" s="22"/>
    </row>
    <row r="56" spans="1:3" x14ac:dyDescent="0.25">
      <c r="A56" s="22"/>
      <c r="C56" s="22"/>
    </row>
    <row r="57" spans="1:3" x14ac:dyDescent="0.25">
      <c r="A57" s="22"/>
      <c r="C57" s="22"/>
    </row>
    <row r="58" spans="1:3" x14ac:dyDescent="0.25">
      <c r="A58" s="22"/>
      <c r="C58" s="22"/>
    </row>
    <row r="59" spans="1:3" x14ac:dyDescent="0.25">
      <c r="A59" s="22"/>
      <c r="C59" s="22"/>
    </row>
    <row r="60" spans="1:3" x14ac:dyDescent="0.25">
      <c r="A60" s="22"/>
      <c r="C60" s="22"/>
    </row>
    <row r="61" spans="1:3" x14ac:dyDescent="0.25">
      <c r="A61" s="22"/>
      <c r="C61" s="22"/>
    </row>
    <row r="62" spans="1:3" x14ac:dyDescent="0.25">
      <c r="A62" s="22"/>
      <c r="C62" s="22"/>
    </row>
    <row r="63" spans="1:3" x14ac:dyDescent="0.25">
      <c r="A63" s="22"/>
      <c r="C63" s="22"/>
    </row>
    <row r="64" spans="1:3" x14ac:dyDescent="0.25">
      <c r="A64" s="22"/>
      <c r="C64" s="22"/>
    </row>
    <row r="65" spans="1:3" x14ac:dyDescent="0.25">
      <c r="A65" s="22"/>
      <c r="C65" s="22"/>
    </row>
    <row r="66" spans="1:3" x14ac:dyDescent="0.25">
      <c r="A66" s="22"/>
      <c r="C66" s="22"/>
    </row>
    <row r="67" spans="1:3" x14ac:dyDescent="0.25">
      <c r="A67" s="22"/>
      <c r="C67" s="22"/>
    </row>
    <row r="68" spans="1:3" x14ac:dyDescent="0.25">
      <c r="A68" s="22"/>
      <c r="C68" s="22"/>
    </row>
    <row r="69" spans="1:3" x14ac:dyDescent="0.25">
      <c r="A69" s="22"/>
      <c r="C69" s="22"/>
    </row>
    <row r="70" spans="1:3" x14ac:dyDescent="0.25">
      <c r="A70" s="22"/>
      <c r="C70" s="22"/>
    </row>
    <row r="71" spans="1:3" x14ac:dyDescent="0.25">
      <c r="A71" s="22"/>
      <c r="C71" s="22"/>
    </row>
    <row r="72" spans="1:3" x14ac:dyDescent="0.25">
      <c r="A72" s="22"/>
      <c r="C72" s="22"/>
    </row>
    <row r="73" spans="1:3" x14ac:dyDescent="0.25">
      <c r="A73" s="22"/>
      <c r="C73" s="22"/>
    </row>
    <row r="74" spans="1:3" x14ac:dyDescent="0.25">
      <c r="A74" s="22"/>
      <c r="C74" s="22"/>
    </row>
    <row r="75" spans="1:3" x14ac:dyDescent="0.25">
      <c r="A75" s="22"/>
      <c r="C75" s="22"/>
    </row>
    <row r="76" spans="1:3" x14ac:dyDescent="0.25">
      <c r="A76" s="22"/>
      <c r="C76" s="22"/>
    </row>
    <row r="77" spans="1:3" x14ac:dyDescent="0.25">
      <c r="A77" s="22"/>
      <c r="C77" s="22"/>
    </row>
    <row r="78" spans="1:3" x14ac:dyDescent="0.25">
      <c r="A78" s="22"/>
      <c r="C78" s="22"/>
    </row>
    <row r="79" spans="1:3" x14ac:dyDescent="0.25">
      <c r="A79" s="22"/>
      <c r="C79" s="22"/>
    </row>
    <row r="80" spans="1:3" x14ac:dyDescent="0.25">
      <c r="A80" s="22"/>
      <c r="C80" s="22"/>
    </row>
    <row r="81" spans="1:3" x14ac:dyDescent="0.25">
      <c r="A81" s="22"/>
      <c r="C81" s="22"/>
    </row>
    <row r="82" spans="1:3" x14ac:dyDescent="0.25">
      <c r="A82" s="22"/>
      <c r="C82" s="22"/>
    </row>
    <row r="83" spans="1:3" x14ac:dyDescent="0.25">
      <c r="A83" s="22"/>
      <c r="C83" s="22"/>
    </row>
    <row r="84" spans="1:3" x14ac:dyDescent="0.25">
      <c r="A84" s="22"/>
      <c r="C84" s="22"/>
    </row>
    <row r="85" spans="1:3" x14ac:dyDescent="0.25">
      <c r="A85" s="22"/>
      <c r="C85" s="22"/>
    </row>
    <row r="86" spans="1:3" x14ac:dyDescent="0.25">
      <c r="A86" s="22"/>
      <c r="C86" s="22"/>
    </row>
    <row r="87" spans="1:3" x14ac:dyDescent="0.25">
      <c r="A87" s="22"/>
      <c r="C87" s="22"/>
    </row>
    <row r="88" spans="1:3" x14ac:dyDescent="0.25">
      <c r="A88" s="22"/>
      <c r="C88" s="22"/>
    </row>
    <row r="89" spans="1:3" x14ac:dyDescent="0.25">
      <c r="A89" s="22"/>
      <c r="C89" s="22"/>
    </row>
    <row r="90" spans="1:3" x14ac:dyDescent="0.25">
      <c r="A90" s="22"/>
      <c r="C90" s="22"/>
    </row>
    <row r="91" spans="1:3" x14ac:dyDescent="0.25">
      <c r="A91" s="22"/>
      <c r="C91" s="22"/>
    </row>
    <row r="92" spans="1:3" x14ac:dyDescent="0.25">
      <c r="A92" s="22"/>
      <c r="C92" s="22"/>
    </row>
    <row r="93" spans="1:3" x14ac:dyDescent="0.25">
      <c r="A93" s="22"/>
      <c r="C93" s="22"/>
    </row>
    <row r="94" spans="1:3" x14ac:dyDescent="0.25">
      <c r="A94" s="22"/>
      <c r="C94" s="22"/>
    </row>
    <row r="95" spans="1:3" x14ac:dyDescent="0.25">
      <c r="A95" s="22"/>
      <c r="C95" s="22"/>
    </row>
    <row r="96" spans="1:3" x14ac:dyDescent="0.25">
      <c r="A96" s="22"/>
      <c r="C96" s="22"/>
    </row>
    <row r="97" spans="1:3" x14ac:dyDescent="0.25">
      <c r="A97" s="22"/>
      <c r="C97" s="22"/>
    </row>
    <row r="98" spans="1:3" x14ac:dyDescent="0.25">
      <c r="A98" s="22"/>
      <c r="C98" s="22"/>
    </row>
    <row r="99" spans="1:3" x14ac:dyDescent="0.25">
      <c r="A99" s="22"/>
      <c r="C99" s="22"/>
    </row>
    <row r="100" spans="1:3" x14ac:dyDescent="0.25">
      <c r="A100" s="22"/>
      <c r="C100" s="22"/>
    </row>
    <row r="101" spans="1:3" x14ac:dyDescent="0.25">
      <c r="A101" s="22"/>
      <c r="C101" s="22"/>
    </row>
    <row r="102" spans="1:3" x14ac:dyDescent="0.25">
      <c r="A102" s="22"/>
      <c r="C102" s="22"/>
    </row>
    <row r="103" spans="1:3" x14ac:dyDescent="0.25">
      <c r="A103" s="22"/>
      <c r="C103" s="22"/>
    </row>
    <row r="104" spans="1:3" x14ac:dyDescent="0.25">
      <c r="A104" s="22"/>
      <c r="C104" s="22"/>
    </row>
    <row r="105" spans="1:3" x14ac:dyDescent="0.25">
      <c r="A105" s="22"/>
      <c r="C105" s="22"/>
    </row>
    <row r="106" spans="1:3" x14ac:dyDescent="0.25">
      <c r="A106" s="22"/>
      <c r="C106" s="22"/>
    </row>
    <row r="107" spans="1:3" x14ac:dyDescent="0.25">
      <c r="A107" s="22"/>
      <c r="C107" s="22"/>
    </row>
    <row r="108" spans="1:3" x14ac:dyDescent="0.25">
      <c r="A108" s="22"/>
      <c r="C108" s="22"/>
    </row>
    <row r="109" spans="1:3" x14ac:dyDescent="0.25">
      <c r="A109" s="22"/>
      <c r="C109" s="22"/>
    </row>
    <row r="110" spans="1:3" x14ac:dyDescent="0.25">
      <c r="A110" s="22"/>
      <c r="C110" s="22"/>
    </row>
    <row r="111" spans="1:3" x14ac:dyDescent="0.25">
      <c r="A111" s="22"/>
      <c r="C111" s="22"/>
    </row>
    <row r="112" spans="1:3" x14ac:dyDescent="0.25">
      <c r="A112" s="22"/>
      <c r="C112" s="22"/>
    </row>
    <row r="113" spans="1:3" x14ac:dyDescent="0.25">
      <c r="A113" s="22"/>
      <c r="C113" s="22"/>
    </row>
    <row r="114" spans="1:3" x14ac:dyDescent="0.25">
      <c r="A114" s="22"/>
      <c r="C114" s="22"/>
    </row>
    <row r="115" spans="1:3" x14ac:dyDescent="0.25">
      <c r="A115" s="22"/>
      <c r="C115" s="22"/>
    </row>
    <row r="116" spans="1:3" x14ac:dyDescent="0.25">
      <c r="A116" s="22"/>
      <c r="C116" s="22"/>
    </row>
    <row r="117" spans="1:3" x14ac:dyDescent="0.25">
      <c r="A117" s="22"/>
      <c r="C117" s="22"/>
    </row>
    <row r="118" spans="1:3" x14ac:dyDescent="0.25">
      <c r="A118" s="22"/>
      <c r="C118" s="22"/>
    </row>
    <row r="119" spans="1:3" x14ac:dyDescent="0.25">
      <c r="A119" s="22"/>
      <c r="C119" s="22"/>
    </row>
    <row r="120" spans="1:3" x14ac:dyDescent="0.25">
      <c r="A120" s="22"/>
      <c r="C120" s="22"/>
    </row>
    <row r="121" spans="1:3" x14ac:dyDescent="0.25">
      <c r="A121" s="22"/>
      <c r="C121" s="22"/>
    </row>
    <row r="122" spans="1:3" x14ac:dyDescent="0.25">
      <c r="A122" s="22"/>
      <c r="C122" s="22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40"/>
  <sheetViews>
    <sheetView zoomScale="80" zoomScaleNormal="80" workbookViewId="0"/>
  </sheetViews>
  <sheetFormatPr defaultRowHeight="15" x14ac:dyDescent="0.25"/>
  <cols>
    <col min="1" max="1" width="9.140625" style="12"/>
    <col min="2" max="3" width="9.85546875" style="12" customWidth="1"/>
    <col min="4" max="5" width="9.140625" style="12"/>
    <col min="6" max="6" width="11.140625" style="12" bestFit="1" customWidth="1"/>
    <col min="7" max="16384" width="9.140625" style="12"/>
  </cols>
  <sheetData>
    <row r="1" spans="1:51" ht="24" customHeight="1" x14ac:dyDescent="0.25">
      <c r="A1" s="2" t="s">
        <v>2</v>
      </c>
      <c r="B1" s="10" t="s">
        <v>12</v>
      </c>
      <c r="C1" s="10" t="s">
        <v>13</v>
      </c>
      <c r="D1" s="9" t="s">
        <v>14</v>
      </c>
      <c r="E1" s="11"/>
      <c r="F1" s="9" t="s">
        <v>16</v>
      </c>
      <c r="G1" s="9" t="s">
        <v>17</v>
      </c>
      <c r="H1" s="9" t="s">
        <v>23</v>
      </c>
      <c r="I1" s="11"/>
      <c r="J1" s="11"/>
      <c r="K1" s="11"/>
      <c r="L1" s="11"/>
      <c r="M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</row>
    <row r="2" spans="1:51" x14ac:dyDescent="0.25">
      <c r="A2" s="11">
        <v>0</v>
      </c>
      <c r="B2" s="11">
        <v>8.0294000000000008</v>
      </c>
      <c r="C2" s="11">
        <f t="shared" ref="C2:C36" si="0">$G$5+LOG10($G$2*EXP(-$G$3*A2)+(1-$G$2)*EXP(-$G$4*A2))</f>
        <v>8.0556155884069653</v>
      </c>
      <c r="D2" s="11">
        <f t="shared" ref="D2:D36" si="1" xml:space="preserve"> (B2 - C2)^2</f>
        <v>6.87257075523376E-4</v>
      </c>
      <c r="E2" s="11"/>
      <c r="F2" s="11" t="s">
        <v>20</v>
      </c>
      <c r="G2" s="22">
        <v>0.99989390951598989</v>
      </c>
      <c r="H2" s="22">
        <v>1.023768751313548E-4</v>
      </c>
      <c r="I2" s="11"/>
      <c r="J2" s="11"/>
      <c r="K2" s="11"/>
      <c r="L2" s="13" t="s">
        <v>24</v>
      </c>
      <c r="M2" s="22">
        <v>0.32916171324447036</v>
      </c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</row>
    <row r="3" spans="1:51" x14ac:dyDescent="0.25">
      <c r="A3" s="11">
        <v>1</v>
      </c>
      <c r="B3" s="11">
        <v>4.6334999999999997</v>
      </c>
      <c r="C3" s="11">
        <f t="shared" si="0"/>
        <v>4.3415862646584094</v>
      </c>
      <c r="D3" s="11">
        <f t="shared" si="1"/>
        <v>8.521362888108007E-2</v>
      </c>
      <c r="E3" s="11"/>
      <c r="F3" s="11" t="s">
        <v>21</v>
      </c>
      <c r="G3" s="22">
        <v>8.8988898121470683</v>
      </c>
      <c r="H3" s="22">
        <v>0.96953156260693329</v>
      </c>
      <c r="I3" s="11"/>
      <c r="J3" s="11"/>
      <c r="K3" s="11"/>
      <c r="L3" s="13" t="s">
        <v>27</v>
      </c>
      <c r="M3" s="22">
        <f>SQRT(M2)</f>
        <v>0.57372616573106583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</row>
    <row r="4" spans="1:51" x14ac:dyDescent="0.25">
      <c r="A4" s="11">
        <v>2</v>
      </c>
      <c r="B4" s="11">
        <v>3.3616999999999999</v>
      </c>
      <c r="C4" s="11">
        <f t="shared" si="0"/>
        <v>3.5367267390443748</v>
      </c>
      <c r="D4" s="11">
        <f t="shared" si="1"/>
        <v>3.0634359380507722E-2</v>
      </c>
      <c r="E4" s="11"/>
      <c r="F4" s="11" t="s">
        <v>22</v>
      </c>
      <c r="G4" s="22">
        <v>0.62726189016885092</v>
      </c>
      <c r="H4" s="22">
        <v>0.19637017290859191</v>
      </c>
      <c r="I4" s="11"/>
      <c r="J4" s="11"/>
      <c r="K4" s="11"/>
      <c r="L4" s="13" t="s">
        <v>25</v>
      </c>
      <c r="M4" s="22">
        <v>0.92366419142299561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</row>
    <row r="5" spans="1:51" x14ac:dyDescent="0.25">
      <c r="A5" s="11">
        <v>3</v>
      </c>
      <c r="B5" s="11">
        <v>3.8633000000000002</v>
      </c>
      <c r="C5" s="11">
        <f t="shared" si="0"/>
        <v>3.2640429547573957</v>
      </c>
      <c r="D5" s="11">
        <f t="shared" si="1"/>
        <v>0.35910900627289694</v>
      </c>
      <c r="E5" s="11"/>
      <c r="F5" s="11" t="s">
        <v>19</v>
      </c>
      <c r="G5" s="22">
        <v>8.0556155884069653</v>
      </c>
      <c r="H5" s="22">
        <v>0.23422271100704276</v>
      </c>
      <c r="I5" s="11"/>
      <c r="J5" s="11"/>
      <c r="K5" s="11"/>
      <c r="L5" s="13" t="s">
        <v>26</v>
      </c>
      <c r="M5" s="22">
        <v>0.91627685510909196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</row>
    <row r="6" spans="1:51" x14ac:dyDescent="0.25">
      <c r="A6" s="11">
        <v>6</v>
      </c>
      <c r="B6" s="11">
        <v>3.1461000000000001</v>
      </c>
      <c r="C6" s="11">
        <f t="shared" si="0"/>
        <v>2.4467937535257125</v>
      </c>
      <c r="D6" s="11">
        <f t="shared" si="1"/>
        <v>0.48902922635795709</v>
      </c>
      <c r="E6" s="11"/>
      <c r="F6" s="11"/>
      <c r="G6" s="11"/>
      <c r="H6" s="11"/>
      <c r="I6" s="11"/>
      <c r="J6" s="11"/>
      <c r="K6" s="11"/>
      <c r="L6" s="1" t="s">
        <v>28</v>
      </c>
      <c r="M6" s="15" t="s">
        <v>41</v>
      </c>
      <c r="N6" s="12" t="s">
        <v>29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x14ac:dyDescent="0.25">
      <c r="A7" s="11">
        <v>0</v>
      </c>
      <c r="B7" s="11">
        <v>7.8864999999999998</v>
      </c>
      <c r="C7" s="11">
        <f t="shared" si="0"/>
        <v>8.0556155884069653</v>
      </c>
      <c r="D7" s="11">
        <f t="shared" si="1"/>
        <v>2.8600082242234162E-2</v>
      </c>
      <c r="E7" s="11"/>
      <c r="F7" s="9" t="s">
        <v>30</v>
      </c>
      <c r="G7" s="11"/>
      <c r="H7" s="9"/>
      <c r="I7" s="11"/>
      <c r="J7" s="11"/>
      <c r="K7" s="11"/>
      <c r="L7" s="11"/>
      <c r="M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</row>
    <row r="8" spans="1:51" x14ac:dyDescent="0.25">
      <c r="A8" s="11">
        <v>1</v>
      </c>
      <c r="B8" s="11">
        <v>5</v>
      </c>
      <c r="C8" s="11">
        <f t="shared" si="0"/>
        <v>4.3415862646584094</v>
      </c>
      <c r="D8" s="11">
        <f t="shared" si="1"/>
        <v>0.43350864688646618</v>
      </c>
      <c r="E8" s="11"/>
      <c r="F8" s="11" t="s">
        <v>35</v>
      </c>
      <c r="G8" s="11"/>
      <c r="H8" s="11"/>
      <c r="I8" s="11"/>
      <c r="J8" s="11"/>
      <c r="K8" s="11"/>
      <c r="L8" s="11"/>
      <c r="M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</row>
    <row r="9" spans="1:51" x14ac:dyDescent="0.25">
      <c r="A9" s="11">
        <v>2</v>
      </c>
      <c r="B9" s="11">
        <v>3.4771000000000001</v>
      </c>
      <c r="C9" s="11">
        <f t="shared" si="0"/>
        <v>3.5367267390443748</v>
      </c>
      <c r="D9" s="11">
        <f t="shared" si="1"/>
        <v>3.5553480090659661E-3</v>
      </c>
      <c r="E9" s="11"/>
      <c r="F9" s="9" t="s">
        <v>31</v>
      </c>
      <c r="G9" s="11"/>
      <c r="H9" s="11"/>
      <c r="I9" s="11"/>
      <c r="J9" s="11"/>
      <c r="K9" s="11"/>
      <c r="L9" s="11"/>
      <c r="M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</row>
    <row r="10" spans="1:51" x14ac:dyDescent="0.25">
      <c r="A10" s="11">
        <v>3</v>
      </c>
      <c r="B10" s="11">
        <v>2.4771000000000001</v>
      </c>
      <c r="C10" s="11">
        <f t="shared" si="0"/>
        <v>3.2640429547573957</v>
      </c>
      <c r="D10" s="11">
        <f t="shared" si="1"/>
        <v>0.61927921404230035</v>
      </c>
      <c r="E10" s="11"/>
      <c r="F10" s="11" t="s">
        <v>35</v>
      </c>
      <c r="G10" s="11"/>
      <c r="H10" s="11"/>
      <c r="I10" s="11"/>
      <c r="J10" s="11"/>
      <c r="K10" s="11"/>
      <c r="L10" s="11"/>
      <c r="M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  <row r="11" spans="1:51" x14ac:dyDescent="0.25">
      <c r="A11" s="11">
        <v>5</v>
      </c>
      <c r="B11" s="11">
        <v>2.4771000000000001</v>
      </c>
      <c r="C11" s="11">
        <f t="shared" si="0"/>
        <v>2.7192101311342531</v>
      </c>
      <c r="D11" s="11">
        <f t="shared" si="1"/>
        <v>5.8617315597845214E-2</v>
      </c>
      <c r="E11" s="11"/>
      <c r="F11" s="9" t="s">
        <v>32</v>
      </c>
      <c r="G11" s="11"/>
      <c r="H11" s="11"/>
      <c r="I11" s="11"/>
      <c r="J11" s="11"/>
      <c r="K11" s="11"/>
      <c r="L11" s="11"/>
      <c r="M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</row>
    <row r="12" spans="1:51" x14ac:dyDescent="0.25">
      <c r="A12" s="11">
        <v>0</v>
      </c>
      <c r="B12" s="11">
        <v>8.0128000000000004</v>
      </c>
      <c r="C12" s="11">
        <f t="shared" si="0"/>
        <v>8.0556155884069653</v>
      </c>
      <c r="D12" s="11">
        <f t="shared" si="1"/>
        <v>1.8331746106346337E-3</v>
      </c>
      <c r="E12" s="11"/>
      <c r="F12" s="35" t="s">
        <v>36</v>
      </c>
      <c r="G12" s="36"/>
      <c r="H12" s="36"/>
      <c r="I12" s="36"/>
      <c r="J12" s="36"/>
      <c r="K12" s="36"/>
      <c r="L12" s="36"/>
      <c r="M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</row>
    <row r="13" spans="1:51" x14ac:dyDescent="0.25">
      <c r="A13" s="11">
        <v>1</v>
      </c>
      <c r="B13" s="11">
        <v>4.1460999999999997</v>
      </c>
      <c r="C13" s="11">
        <f t="shared" si="0"/>
        <v>4.3415862646584094</v>
      </c>
      <c r="D13" s="11">
        <f t="shared" si="1"/>
        <v>3.8214879670097797E-2</v>
      </c>
      <c r="E13" s="11"/>
      <c r="F13" s="36"/>
      <c r="G13" s="36"/>
      <c r="H13" s="36"/>
      <c r="I13" s="36"/>
      <c r="J13" s="36"/>
      <c r="K13" s="36"/>
      <c r="L13" s="36"/>
      <c r="M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</row>
    <row r="14" spans="1:51" x14ac:dyDescent="0.25">
      <c r="A14" s="11">
        <v>2</v>
      </c>
      <c r="B14" s="11">
        <v>3.6720999999999999</v>
      </c>
      <c r="C14" s="11">
        <f t="shared" si="0"/>
        <v>3.5367267390443748</v>
      </c>
      <c r="D14" s="11">
        <f t="shared" si="1"/>
        <v>1.8325919781759764E-2</v>
      </c>
      <c r="E14" s="11"/>
      <c r="F14" s="36"/>
      <c r="G14" s="36"/>
      <c r="H14" s="36"/>
      <c r="I14" s="36"/>
      <c r="J14" s="36"/>
      <c r="K14" s="36"/>
      <c r="L14" s="36"/>
      <c r="M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</row>
    <row r="15" spans="1:51" x14ac:dyDescent="0.25">
      <c r="A15" s="11">
        <v>3</v>
      </c>
      <c r="B15" s="11">
        <v>3.2303999999999999</v>
      </c>
      <c r="C15" s="11">
        <f t="shared" si="0"/>
        <v>3.2640429547573957</v>
      </c>
      <c r="D15" s="11">
        <f t="shared" si="1"/>
        <v>1.131848404808178E-3</v>
      </c>
      <c r="E15" s="11"/>
      <c r="F15" s="11"/>
      <c r="G15" s="11"/>
      <c r="H15" s="11"/>
      <c r="I15" s="11"/>
      <c r="J15" s="11"/>
      <c r="K15" s="11"/>
      <c r="L15" s="11"/>
      <c r="M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</row>
    <row r="16" spans="1:51" x14ac:dyDescent="0.25">
      <c r="A16" s="11">
        <v>4</v>
      </c>
      <c r="B16" s="11">
        <v>2.8451</v>
      </c>
      <c r="C16" s="11">
        <f t="shared" si="0"/>
        <v>2.9916265087602731</v>
      </c>
      <c r="D16" s="11">
        <f t="shared" si="1"/>
        <v>2.1470017769474412E-2</v>
      </c>
      <c r="E16" s="11"/>
      <c r="F16" s="11"/>
      <c r="G16" s="11"/>
      <c r="H16" s="11"/>
      <c r="I16" s="11"/>
      <c r="J16" s="11"/>
      <c r="K16" s="11"/>
      <c r="L16" s="11"/>
      <c r="M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</row>
    <row r="17" spans="1:51" x14ac:dyDescent="0.25">
      <c r="A17" s="11">
        <v>6</v>
      </c>
      <c r="B17" s="11">
        <v>1.7782</v>
      </c>
      <c r="C17" s="11">
        <f t="shared" si="0"/>
        <v>2.4467937535257125</v>
      </c>
      <c r="D17" s="11">
        <f t="shared" si="1"/>
        <v>0.44701760725360118</v>
      </c>
      <c r="E17" s="11"/>
      <c r="F17" s="11"/>
      <c r="G17" s="11"/>
      <c r="H17" s="11"/>
      <c r="I17" s="11"/>
      <c r="J17" s="11"/>
      <c r="K17" s="11"/>
      <c r="L17" s="11"/>
      <c r="M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</row>
    <row r="18" spans="1:51" x14ac:dyDescent="0.25">
      <c r="A18" s="11">
        <v>0</v>
      </c>
      <c r="B18" s="11">
        <v>8.1553000000000004</v>
      </c>
      <c r="C18" s="11">
        <f t="shared" si="0"/>
        <v>8.0556155884069653</v>
      </c>
      <c r="D18" s="11">
        <f t="shared" si="1"/>
        <v>9.9369819146496296E-3</v>
      </c>
      <c r="E18" s="11"/>
      <c r="F18" s="11"/>
      <c r="G18" s="11"/>
      <c r="H18" s="11"/>
      <c r="I18" s="11"/>
      <c r="J18" s="11"/>
      <c r="K18" s="11"/>
      <c r="L18" s="11"/>
      <c r="M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1:51" x14ac:dyDescent="0.25">
      <c r="A19" s="11">
        <v>1</v>
      </c>
      <c r="B19" s="11">
        <v>3.9344999999999999</v>
      </c>
      <c r="C19" s="11">
        <f t="shared" si="0"/>
        <v>4.3415862646584094</v>
      </c>
      <c r="D19" s="11">
        <f t="shared" si="1"/>
        <v>0.1657192268735366</v>
      </c>
      <c r="E19" s="11"/>
      <c r="F19" s="11"/>
      <c r="G19" s="11"/>
      <c r="H19" s="11"/>
      <c r="I19" s="11"/>
      <c r="J19" s="11"/>
      <c r="K19" s="11"/>
      <c r="L19" s="11"/>
      <c r="M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</row>
    <row r="20" spans="1:51" x14ac:dyDescent="0.25">
      <c r="A20" s="11">
        <v>2</v>
      </c>
      <c r="B20" s="11">
        <v>4.0792000000000002</v>
      </c>
      <c r="C20" s="11">
        <f t="shared" si="0"/>
        <v>3.5367267390443748</v>
      </c>
      <c r="D20" s="11">
        <f t="shared" si="1"/>
        <v>0.29427723885182994</v>
      </c>
      <c r="E20" s="11"/>
      <c r="F20" s="11"/>
      <c r="G20" s="11"/>
      <c r="H20" s="11"/>
      <c r="I20" s="11"/>
      <c r="J20" s="11"/>
      <c r="K20" s="11"/>
      <c r="L20" s="11"/>
      <c r="M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</row>
    <row r="21" spans="1:51" x14ac:dyDescent="0.25">
      <c r="A21" s="11">
        <v>3</v>
      </c>
      <c r="B21" s="11">
        <v>4.1417999999999999</v>
      </c>
      <c r="C21" s="11">
        <f t="shared" si="0"/>
        <v>3.2640429547573957</v>
      </c>
      <c r="D21" s="11">
        <f t="shared" si="1"/>
        <v>0.77045743047302717</v>
      </c>
      <c r="E21" s="11"/>
      <c r="F21" s="11"/>
      <c r="G21" s="11"/>
      <c r="H21" s="11"/>
      <c r="I21" s="11"/>
      <c r="J21" s="11"/>
      <c r="K21" s="11"/>
      <c r="L21" s="11"/>
      <c r="M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</row>
    <row r="22" spans="1:51" x14ac:dyDescent="0.25">
      <c r="A22" s="22">
        <v>4</v>
      </c>
      <c r="B22" s="22">
        <v>2.5314999999999999</v>
      </c>
      <c r="C22" s="22">
        <f t="shared" si="0"/>
        <v>2.9916265087602731</v>
      </c>
      <c r="D22" s="11">
        <f t="shared" si="1"/>
        <v>0.21171640406391784</v>
      </c>
      <c r="E22" s="11"/>
      <c r="F22" s="11"/>
      <c r="G22" s="11"/>
      <c r="H22" s="11"/>
      <c r="I22" s="11"/>
      <c r="J22" s="11"/>
      <c r="K22" s="11"/>
      <c r="L22" s="11"/>
      <c r="M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</row>
    <row r="23" spans="1:51" x14ac:dyDescent="0.25">
      <c r="A23" s="22">
        <v>5</v>
      </c>
      <c r="B23" s="22">
        <v>2.1461000000000001</v>
      </c>
      <c r="C23" s="22">
        <f t="shared" si="0"/>
        <v>2.7192101311342531</v>
      </c>
      <c r="D23" s="11">
        <f t="shared" si="1"/>
        <v>0.32845522240872072</v>
      </c>
      <c r="E23" s="11"/>
      <c r="F23" s="11"/>
      <c r="G23" s="11"/>
      <c r="H23" s="11"/>
      <c r="I23" s="11"/>
      <c r="J23" s="11"/>
      <c r="K23" s="11"/>
      <c r="L23" s="11"/>
      <c r="M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</row>
    <row r="24" spans="1:51" x14ac:dyDescent="0.25">
      <c r="A24" s="22">
        <v>0</v>
      </c>
      <c r="B24" s="22">
        <v>8.1138999999999992</v>
      </c>
      <c r="C24" s="22">
        <f t="shared" si="0"/>
        <v>8.0556155884069653</v>
      </c>
      <c r="D24" s="11">
        <f t="shared" si="1"/>
        <v>3.3970726347461824E-3</v>
      </c>
      <c r="E24" s="11"/>
      <c r="F24" s="11"/>
      <c r="G24" s="11"/>
      <c r="H24" s="11"/>
      <c r="I24" s="11"/>
      <c r="J24" s="11"/>
      <c r="K24" s="11"/>
      <c r="L24" s="11"/>
      <c r="M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</row>
    <row r="25" spans="1:51" x14ac:dyDescent="0.25">
      <c r="A25" s="22">
        <v>1</v>
      </c>
      <c r="B25" s="22">
        <v>4.1875</v>
      </c>
      <c r="C25" s="22">
        <f t="shared" si="0"/>
        <v>4.3415862646584094</v>
      </c>
      <c r="D25" s="11">
        <f t="shared" si="1"/>
        <v>2.3742576956381371E-2</v>
      </c>
      <c r="E25" s="11"/>
      <c r="F25" s="11"/>
      <c r="G25" s="11"/>
      <c r="H25" s="11"/>
      <c r="I25" s="11"/>
      <c r="J25" s="11"/>
      <c r="K25" s="11"/>
      <c r="L25" s="11"/>
      <c r="M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</row>
    <row r="26" spans="1:51" x14ac:dyDescent="0.25">
      <c r="A26" s="22">
        <v>2</v>
      </c>
      <c r="B26" s="22">
        <v>3.8692000000000002</v>
      </c>
      <c r="C26" s="22">
        <f t="shared" si="0"/>
        <v>3.5367267390443748</v>
      </c>
      <c r="D26" s="11">
        <f t="shared" si="1"/>
        <v>0.11053846925046736</v>
      </c>
      <c r="E26" s="11"/>
      <c r="F26" s="11"/>
      <c r="G26" s="11"/>
      <c r="H26" s="11"/>
      <c r="I26" s="11"/>
      <c r="J26" s="11"/>
      <c r="K26" s="11"/>
      <c r="L26" s="11"/>
      <c r="M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</row>
    <row r="27" spans="1:51" x14ac:dyDescent="0.25">
      <c r="A27" s="22">
        <v>3</v>
      </c>
      <c r="B27" s="22">
        <v>3.3138999999999998</v>
      </c>
      <c r="C27" s="22">
        <f t="shared" si="0"/>
        <v>3.2640429547573957</v>
      </c>
      <c r="D27" s="11">
        <f t="shared" si="1"/>
        <v>2.4857249603230771E-3</v>
      </c>
      <c r="E27" s="11"/>
      <c r="F27" s="11"/>
      <c r="G27" s="11"/>
      <c r="H27" s="11"/>
      <c r="I27" s="11"/>
      <c r="J27" s="11"/>
      <c r="K27" s="11"/>
      <c r="L27" s="11"/>
      <c r="M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</row>
    <row r="28" spans="1:51" x14ac:dyDescent="0.25">
      <c r="A28" s="22">
        <v>4</v>
      </c>
      <c r="B28" s="22">
        <v>3.3540999999999999</v>
      </c>
      <c r="C28" s="22">
        <f t="shared" si="0"/>
        <v>2.9916265087602731</v>
      </c>
      <c r="D28" s="11">
        <f t="shared" si="1"/>
        <v>0.13138703185151623</v>
      </c>
      <c r="E28" s="11"/>
      <c r="F28" s="11"/>
      <c r="G28" s="11"/>
      <c r="H28" s="11"/>
      <c r="I28" s="11"/>
      <c r="J28" s="11"/>
      <c r="K28" s="11"/>
      <c r="L28" s="11"/>
      <c r="M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</row>
    <row r="29" spans="1:51" x14ac:dyDescent="0.25">
      <c r="A29" s="22">
        <v>5</v>
      </c>
      <c r="B29" s="22">
        <v>3.8692000000000002</v>
      </c>
      <c r="C29" s="22">
        <f t="shared" si="0"/>
        <v>2.7192101311342531</v>
      </c>
      <c r="D29" s="11">
        <f t="shared" si="1"/>
        <v>1.3224766984938581</v>
      </c>
      <c r="E29" s="11"/>
      <c r="F29" s="11"/>
      <c r="G29" s="11"/>
      <c r="H29" s="11"/>
      <c r="I29" s="11"/>
      <c r="J29" s="11"/>
      <c r="K29" s="11"/>
      <c r="L29" s="11"/>
      <c r="M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</row>
    <row r="30" spans="1:51" x14ac:dyDescent="0.25">
      <c r="A30" s="22">
        <v>6</v>
      </c>
      <c r="B30" s="22">
        <v>1.7782</v>
      </c>
      <c r="C30" s="22">
        <f t="shared" si="0"/>
        <v>2.4467937535257125</v>
      </c>
      <c r="D30" s="11">
        <f t="shared" si="1"/>
        <v>0.44701760725360118</v>
      </c>
      <c r="E30" s="11"/>
      <c r="F30" s="11"/>
      <c r="G30" s="11"/>
      <c r="H30" s="11"/>
      <c r="I30" s="11"/>
      <c r="J30" s="11"/>
      <c r="K30" s="11"/>
      <c r="L30" s="11"/>
      <c r="M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</row>
    <row r="31" spans="1:51" x14ac:dyDescent="0.25">
      <c r="A31" s="22">
        <v>0</v>
      </c>
      <c r="B31" s="22">
        <v>8.1366999999999994</v>
      </c>
      <c r="C31" s="22">
        <f t="shared" si="0"/>
        <v>8.0556155884069653</v>
      </c>
      <c r="D31" s="11">
        <f t="shared" si="1"/>
        <v>6.5746818033885516E-3</v>
      </c>
      <c r="E31" s="11"/>
      <c r="F31" s="11"/>
      <c r="G31" s="11"/>
      <c r="H31" s="11"/>
      <c r="I31" s="11"/>
      <c r="J31" s="11"/>
      <c r="K31" s="11"/>
      <c r="L31" s="11"/>
      <c r="M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</row>
    <row r="32" spans="1:51" x14ac:dyDescent="0.25">
      <c r="A32" s="22">
        <v>1</v>
      </c>
      <c r="B32" s="22">
        <v>4.1460999999999997</v>
      </c>
      <c r="C32" s="22">
        <f t="shared" si="0"/>
        <v>4.3415862646584094</v>
      </c>
      <c r="D32" s="11">
        <f t="shared" si="1"/>
        <v>3.8214879670097797E-2</v>
      </c>
      <c r="E32" s="11"/>
      <c r="F32" s="11"/>
      <c r="G32" s="11"/>
      <c r="H32" s="11"/>
      <c r="I32" s="11"/>
      <c r="J32" s="11"/>
      <c r="K32" s="11"/>
      <c r="L32" s="11"/>
      <c r="M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</row>
    <row r="33" spans="1:51" x14ac:dyDescent="0.25">
      <c r="A33" s="22">
        <v>3</v>
      </c>
      <c r="B33" s="22">
        <v>2.1461000000000001</v>
      </c>
      <c r="C33" s="22">
        <f t="shared" si="0"/>
        <v>3.2640429547573957</v>
      </c>
      <c r="D33" s="11">
        <f t="shared" si="1"/>
        <v>1.2497964500916963</v>
      </c>
      <c r="E33" s="11"/>
      <c r="F33" s="11"/>
      <c r="G33" s="11"/>
      <c r="H33" s="11"/>
      <c r="I33" s="11"/>
      <c r="J33" s="11"/>
      <c r="K33" s="11"/>
      <c r="L33" s="11"/>
      <c r="M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</row>
    <row r="34" spans="1:51" x14ac:dyDescent="0.25">
      <c r="A34" s="22">
        <v>4</v>
      </c>
      <c r="B34" s="22">
        <v>1.7782</v>
      </c>
      <c r="C34" s="22">
        <f t="shared" si="0"/>
        <v>2.9916265087602731</v>
      </c>
      <c r="D34" s="11">
        <f t="shared" si="1"/>
        <v>1.4724038921621452</v>
      </c>
      <c r="E34" s="11"/>
      <c r="F34" s="11"/>
      <c r="G34" s="11"/>
      <c r="H34" s="11"/>
      <c r="I34" s="11"/>
      <c r="J34" s="11"/>
      <c r="K34" s="11"/>
      <c r="L34" s="11"/>
      <c r="M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</row>
    <row r="35" spans="1:51" x14ac:dyDescent="0.25">
      <c r="A35" s="22">
        <v>5</v>
      </c>
      <c r="B35" s="22">
        <v>3.4378000000000002</v>
      </c>
      <c r="C35" s="22">
        <f t="shared" si="0"/>
        <v>2.7192101311342531</v>
      </c>
      <c r="D35" s="11">
        <f t="shared" si="1"/>
        <v>0.51637139963649159</v>
      </c>
      <c r="E35" s="11"/>
      <c r="F35" s="11"/>
      <c r="G35" s="11"/>
      <c r="H35" s="11"/>
      <c r="I35" s="11"/>
      <c r="J35" s="11"/>
      <c r="K35" s="11"/>
      <c r="L35" s="11"/>
      <c r="M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</row>
    <row r="36" spans="1:51" x14ac:dyDescent="0.25">
      <c r="A36" s="22">
        <v>6</v>
      </c>
      <c r="B36" s="22">
        <v>3.1271</v>
      </c>
      <c r="C36" s="22">
        <f t="shared" si="0"/>
        <v>2.4467937535257125</v>
      </c>
      <c r="D36" s="11">
        <f t="shared" si="1"/>
        <v>0.46281658899193401</v>
      </c>
      <c r="E36" s="11"/>
      <c r="F36" s="11"/>
      <c r="G36" s="11"/>
      <c r="H36" s="11"/>
      <c r="I36" s="11"/>
      <c r="J36" s="11"/>
      <c r="K36" s="11"/>
      <c r="L36" s="11"/>
      <c r="M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</row>
    <row r="37" spans="1:51" x14ac:dyDescent="0.25">
      <c r="A37" s="24" t="s">
        <v>15</v>
      </c>
      <c r="B37" s="22"/>
      <c r="C37" s="22"/>
      <c r="D37" s="11">
        <f>SUM(D2:D36)</f>
        <v>10.204013110578581</v>
      </c>
      <c r="E37" s="11"/>
      <c r="F37" s="11"/>
      <c r="G37" s="11"/>
      <c r="H37" s="11"/>
      <c r="I37" s="11"/>
      <c r="J37" s="11"/>
      <c r="K37" s="11"/>
      <c r="L37" s="11"/>
      <c r="M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</row>
    <row r="38" spans="1:51" x14ac:dyDescent="0.25">
      <c r="A38" s="22"/>
      <c r="B38" s="22"/>
      <c r="C38" s="22"/>
      <c r="D38" s="11"/>
      <c r="E38" s="11"/>
      <c r="F38" s="11"/>
      <c r="G38" s="11"/>
      <c r="H38" s="11"/>
      <c r="I38" s="11"/>
      <c r="J38" s="11"/>
      <c r="K38" s="11"/>
      <c r="L38" s="11"/>
      <c r="M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</row>
    <row r="39" spans="1:51" x14ac:dyDescent="0.25">
      <c r="A39" s="22"/>
      <c r="B39" s="22"/>
      <c r="C39" s="22"/>
      <c r="D39" s="11"/>
      <c r="E39" s="11"/>
      <c r="F39" s="11"/>
      <c r="G39" s="11"/>
      <c r="H39" s="11"/>
      <c r="I39" s="11"/>
      <c r="J39" s="11"/>
      <c r="K39" s="11"/>
      <c r="L39" s="11"/>
      <c r="M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</row>
    <row r="40" spans="1:51" x14ac:dyDescent="0.25">
      <c r="A40" s="22">
        <v>0</v>
      </c>
      <c r="B40" s="22"/>
      <c r="C40" s="22">
        <f>$G$5+LOG10($G$2*EXP(-$G$3*A40)+(1-$G$2)*EXP(-$G$4*A40))</f>
        <v>8.0556155884069653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</row>
    <row r="41" spans="1:51" x14ac:dyDescent="0.25">
      <c r="A41" s="22">
        <v>0.06</v>
      </c>
      <c r="B41" s="22"/>
      <c r="C41" s="22">
        <f t="shared" ref="C41:C104" si="2">$G$5+LOG10($G$2*EXP(-$G$3*A41)+(1-$G$2)*EXP(-$G$4*A41))</f>
        <v>7.8237608717611886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</row>
    <row r="42" spans="1:51" x14ac:dyDescent="0.25">
      <c r="A42" s="22">
        <v>0.12</v>
      </c>
      <c r="B42" s="22"/>
      <c r="C42" s="22">
        <f t="shared" si="2"/>
        <v>7.5919251775387222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</row>
    <row r="43" spans="1:51" x14ac:dyDescent="0.25">
      <c r="A43" s="22">
        <v>0.18</v>
      </c>
      <c r="B43" s="22"/>
      <c r="C43" s="22">
        <f t="shared" si="2"/>
        <v>7.3601207226537291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</row>
    <row r="44" spans="1:51" x14ac:dyDescent="0.25">
      <c r="A44" s="22">
        <v>0.25861499999999998</v>
      </c>
      <c r="B44" s="22"/>
      <c r="C44" s="22">
        <f t="shared" si="2"/>
        <v>7.0564812487890691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</row>
    <row r="45" spans="1:51" x14ac:dyDescent="0.25">
      <c r="A45" s="22">
        <v>0.3</v>
      </c>
      <c r="B45" s="22"/>
      <c r="C45" s="22">
        <f t="shared" si="2"/>
        <v>6.8966986058726825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</row>
    <row r="46" spans="1:51" x14ac:dyDescent="0.25">
      <c r="A46" s="22">
        <v>0.36</v>
      </c>
      <c r="B46" s="22"/>
      <c r="C46" s="22">
        <f t="shared" si="2"/>
        <v>6.6651678193473334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</row>
    <row r="47" spans="1:51" x14ac:dyDescent="0.25">
      <c r="A47" s="22">
        <v>0.42</v>
      </c>
      <c r="B47" s="22"/>
      <c r="C47" s="22">
        <f t="shared" si="2"/>
        <v>6.4338636024193239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</row>
    <row r="48" spans="1:51" x14ac:dyDescent="0.25">
      <c r="A48" s="22">
        <v>0.48</v>
      </c>
      <c r="B48" s="22"/>
      <c r="C48" s="22">
        <f t="shared" si="2"/>
        <v>6.2029305004659214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</row>
    <row r="49" spans="1:51" x14ac:dyDescent="0.25">
      <c r="A49" s="22">
        <v>0.54</v>
      </c>
      <c r="B49" s="22"/>
      <c r="C49" s="22">
        <f t="shared" si="2"/>
        <v>5.9726041732952666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</row>
    <row r="50" spans="1:51" x14ac:dyDescent="0.25">
      <c r="A50" s="22">
        <v>0.60000000000000009</v>
      </c>
      <c r="B50" s="22"/>
      <c r="C50" s="22">
        <f t="shared" si="2"/>
        <v>5.743266990367033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</row>
    <row r="51" spans="1:51" x14ac:dyDescent="0.25">
      <c r="A51" s="22">
        <v>0.66000000000000014</v>
      </c>
      <c r="B51" s="22"/>
      <c r="C51" s="22">
        <f t="shared" si="2"/>
        <v>5.5155345181436743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</row>
    <row r="52" spans="1:51" x14ac:dyDescent="0.25">
      <c r="A52" s="22">
        <v>0.7200000000000002</v>
      </c>
      <c r="B52" s="22"/>
      <c r="C52" s="22">
        <f t="shared" si="2"/>
        <v>5.2903851552897398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</row>
    <row r="53" spans="1:51" x14ac:dyDescent="0.25">
      <c r="A53" s="22">
        <v>0.78000000000000025</v>
      </c>
      <c r="B53" s="22"/>
      <c r="C53" s="22">
        <f t="shared" si="2"/>
        <v>5.0693420826991371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</row>
    <row r="54" spans="1:51" x14ac:dyDescent="0.25">
      <c r="A54" s="22">
        <v>0.8400000000000003</v>
      </c>
      <c r="B54" s="22"/>
      <c r="C54" s="22">
        <f t="shared" si="2"/>
        <v>4.8546986786724133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</row>
    <row r="55" spans="1:51" x14ac:dyDescent="0.25">
      <c r="A55" s="22">
        <v>0.90000000000000036</v>
      </c>
      <c r="B55" s="22"/>
      <c r="C55" s="22">
        <f t="shared" si="2"/>
        <v>4.6497285407885167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</row>
    <row r="56" spans="1:51" x14ac:dyDescent="0.25">
      <c r="A56" s="22">
        <v>0.96000000000000041</v>
      </c>
      <c r="B56" s="22"/>
      <c r="C56" s="22">
        <f t="shared" si="2"/>
        <v>4.4587261741067437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</row>
    <row r="57" spans="1:51" x14ac:dyDescent="0.25">
      <c r="A57" s="22">
        <v>1.0200000000000005</v>
      </c>
      <c r="B57" s="22"/>
      <c r="C57" s="22">
        <f t="shared" si="2"/>
        <v>4.286622064370361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</row>
    <row r="58" spans="1:51" x14ac:dyDescent="0.25">
      <c r="A58" s="22">
        <v>1.0800000000000005</v>
      </c>
      <c r="B58" s="22"/>
      <c r="C58" s="22">
        <f t="shared" si="2"/>
        <v>4.1379660335361148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</row>
    <row r="59" spans="1:51" x14ac:dyDescent="0.25">
      <c r="A59" s="22">
        <v>1.1400000000000006</v>
      </c>
      <c r="B59" s="22"/>
      <c r="C59" s="22">
        <f t="shared" si="2"/>
        <v>4.0154807267673727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</row>
    <row r="60" spans="1:51" x14ac:dyDescent="0.25">
      <c r="A60" s="22">
        <v>1.2000000000000006</v>
      </c>
      <c r="B60" s="22"/>
      <c r="C60" s="22">
        <f t="shared" si="2"/>
        <v>3.9189762453987909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</row>
    <row r="61" spans="1:51" x14ac:dyDescent="0.25">
      <c r="A61" s="22">
        <v>1.2600000000000007</v>
      </c>
      <c r="B61" s="22"/>
      <c r="C61" s="22">
        <f t="shared" si="2"/>
        <v>3.8454310077098519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</row>
    <row r="62" spans="1:51" x14ac:dyDescent="0.25">
      <c r="A62" s="22">
        <v>1.3200000000000007</v>
      </c>
      <c r="B62" s="22"/>
      <c r="C62" s="22">
        <f t="shared" si="2"/>
        <v>3.7901740438010014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</row>
    <row r="63" spans="1:51" x14ac:dyDescent="0.25">
      <c r="A63" s="22">
        <v>1.3800000000000008</v>
      </c>
      <c r="B63" s="22"/>
      <c r="C63" s="22">
        <f t="shared" si="2"/>
        <v>3.7483113548678144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</row>
    <row r="64" spans="1:51" x14ac:dyDescent="0.25">
      <c r="A64" s="22">
        <v>1.4400000000000008</v>
      </c>
      <c r="B64" s="22"/>
      <c r="C64" s="22">
        <f t="shared" si="2"/>
        <v>3.7156640573821376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  <row r="65" spans="1:51" x14ac:dyDescent="0.25">
      <c r="A65" s="22">
        <v>1.5000000000000009</v>
      </c>
      <c r="B65" s="22"/>
      <c r="C65" s="22">
        <f t="shared" si="2"/>
        <v>3.6890863115080004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</row>
    <row r="66" spans="1:51" x14ac:dyDescent="0.25">
      <c r="A66" s="22">
        <v>1.5600000000000009</v>
      </c>
      <c r="B66" s="22"/>
      <c r="C66" s="22">
        <f t="shared" si="2"/>
        <v>3.6663916614685537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</row>
    <row r="67" spans="1:51" x14ac:dyDescent="0.25">
      <c r="A67" s="22">
        <v>1.620000000000001</v>
      </c>
      <c r="B67" s="22"/>
      <c r="C67" s="22">
        <f t="shared" si="2"/>
        <v>3.6461351671980795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</row>
    <row r="68" spans="1:51" x14ac:dyDescent="0.25">
      <c r="A68" s="22">
        <v>1.680000000000001</v>
      </c>
      <c r="B68" s="22"/>
      <c r="C68" s="22">
        <f t="shared" si="2"/>
        <v>3.6273915655746993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</row>
    <row r="69" spans="1:51" x14ac:dyDescent="0.25">
      <c r="A69" s="22">
        <v>1.7400000000000011</v>
      </c>
      <c r="B69" s="22"/>
      <c r="C69" s="22">
        <f t="shared" si="2"/>
        <v>3.6095798367920606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</row>
    <row r="70" spans="1:51" x14ac:dyDescent="0.25">
      <c r="A70" s="22">
        <v>1.8000000000000012</v>
      </c>
      <c r="B70" s="22"/>
      <c r="C70" s="22">
        <f t="shared" si="2"/>
        <v>3.5923394959884725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</row>
    <row r="71" spans="1:51" x14ac:dyDescent="0.25">
      <c r="A71" s="22">
        <v>1.8600000000000012</v>
      </c>
      <c r="B71" s="22"/>
      <c r="C71" s="22">
        <f t="shared" si="2"/>
        <v>3.5754485315316487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</row>
    <row r="72" spans="1:51" x14ac:dyDescent="0.25">
      <c r="A72" s="22">
        <v>1.9200000000000013</v>
      </c>
      <c r="B72" s="22"/>
      <c r="C72" s="22">
        <f t="shared" si="2"/>
        <v>3.5587708294223699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</row>
    <row r="73" spans="1:51" x14ac:dyDescent="0.25">
      <c r="A73" s="22">
        <v>1.9800000000000013</v>
      </c>
      <c r="B73" s="22"/>
      <c r="C73" s="22">
        <f t="shared" si="2"/>
        <v>3.5422231687907768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</row>
    <row r="74" spans="1:51" x14ac:dyDescent="0.25">
      <c r="A74" s="22">
        <v>2.0400000000000014</v>
      </c>
      <c r="B74" s="22"/>
      <c r="C74" s="22">
        <f t="shared" si="2"/>
        <v>3.5257547534218263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</row>
    <row r="75" spans="1:51" x14ac:dyDescent="0.25">
      <c r="A75" s="22">
        <v>2.1000000000000014</v>
      </c>
      <c r="B75" s="22"/>
      <c r="C75" s="22">
        <f t="shared" si="2"/>
        <v>3.5093346101670164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</row>
    <row r="76" spans="1:51" x14ac:dyDescent="0.25">
      <c r="A76" s="22">
        <v>2.1600000000000015</v>
      </c>
      <c r="B76" s="22"/>
      <c r="C76" s="22">
        <f t="shared" si="2"/>
        <v>3.4929438648411875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</row>
    <row r="77" spans="1:51" x14ac:dyDescent="0.25">
      <c r="A77" s="22">
        <v>2.2200000000000015</v>
      </c>
      <c r="B77" s="22"/>
      <c r="C77" s="22">
        <f t="shared" si="2"/>
        <v>3.4765710204071993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</row>
    <row r="78" spans="1:51" x14ac:dyDescent="0.25">
      <c r="A78" s="22">
        <v>2.2800000000000016</v>
      </c>
      <c r="B78" s="22"/>
      <c r="C78" s="22">
        <f t="shared" si="2"/>
        <v>3.4602090751714352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</row>
    <row r="79" spans="1:51" x14ac:dyDescent="0.25">
      <c r="A79" s="22">
        <v>2.3400000000000016</v>
      </c>
      <c r="B79" s="22"/>
      <c r="C79" s="22">
        <f t="shared" si="2"/>
        <v>3.4438537657047785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</row>
    <row r="80" spans="1:51" x14ac:dyDescent="0.25">
      <c r="A80" s="22">
        <v>2.4000000000000017</v>
      </c>
      <c r="B80" s="22"/>
      <c r="C80" s="22">
        <f t="shared" si="2"/>
        <v>3.4275024961684561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</row>
    <row r="81" spans="1:51" x14ac:dyDescent="0.25">
      <c r="A81" s="22">
        <v>2.4600000000000017</v>
      </c>
      <c r="B81" s="22"/>
      <c r="C81" s="22">
        <f t="shared" si="2"/>
        <v>3.411153686138201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</row>
    <row r="82" spans="1:51" x14ac:dyDescent="0.25">
      <c r="A82" s="22">
        <v>2.5200000000000018</v>
      </c>
      <c r="B82" s="22"/>
      <c r="C82" s="22">
        <f t="shared" si="2"/>
        <v>3.3948063734350713</v>
      </c>
      <c r="D82" s="11"/>
      <c r="E82" s="11"/>
      <c r="F82" s="11"/>
      <c r="G82" s="11"/>
      <c r="H82" s="11"/>
      <c r="I82" s="11"/>
      <c r="J82" s="11"/>
      <c r="K82" s="11"/>
      <c r="L82" s="11"/>
      <c r="M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</row>
    <row r="83" spans="1:51" x14ac:dyDescent="0.25">
      <c r="A83" s="22">
        <v>2.5800000000000018</v>
      </c>
      <c r="B83" s="22"/>
      <c r="C83" s="22">
        <f t="shared" si="2"/>
        <v>3.3784599722857367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</row>
    <row r="84" spans="1:51" x14ac:dyDescent="0.25">
      <c r="A84" s="22">
        <v>2.6400000000000019</v>
      </c>
      <c r="B84" s="22"/>
      <c r="C84" s="22">
        <f t="shared" si="2"/>
        <v>3.3621141260763352</v>
      </c>
      <c r="D84" s="11"/>
      <c r="E84" s="11"/>
      <c r="F84" s="11"/>
      <c r="G84" s="11"/>
      <c r="H84" s="11"/>
      <c r="I84" s="11"/>
      <c r="J84" s="11"/>
      <c r="K84" s="11"/>
      <c r="L84" s="11"/>
      <c r="M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</row>
    <row r="85" spans="1:51" x14ac:dyDescent="0.25">
      <c r="A85" s="22">
        <v>2.700000000000002</v>
      </c>
      <c r="B85" s="22"/>
      <c r="C85" s="22">
        <f t="shared" si="2"/>
        <v>3.3457686177049117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</row>
    <row r="86" spans="1:51" x14ac:dyDescent="0.25">
      <c r="A86" s="22">
        <v>2.760000000000002</v>
      </c>
      <c r="B86" s="22"/>
      <c r="C86" s="22">
        <f t="shared" si="2"/>
        <v>3.329423315003158</v>
      </c>
      <c r="D86" s="11"/>
      <c r="E86" s="11"/>
      <c r="F86" s="11"/>
      <c r="G86" s="11"/>
      <c r="H86" s="11"/>
      <c r="I86" s="11"/>
      <c r="J86" s="11"/>
      <c r="K86" s="11"/>
      <c r="L86" s="11"/>
      <c r="M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</row>
    <row r="87" spans="1:51" x14ac:dyDescent="0.25">
      <c r="A87" s="22">
        <v>2.8200000000000021</v>
      </c>
      <c r="B87" s="22"/>
      <c r="C87" s="22">
        <f t="shared" si="2"/>
        <v>3.3130781375092608</v>
      </c>
      <c r="D87" s="11"/>
      <c r="E87" s="11"/>
      <c r="F87" s="11"/>
      <c r="G87" s="11"/>
      <c r="H87" s="11"/>
      <c r="I87" s="11"/>
      <c r="J87" s="11"/>
      <c r="K87" s="11"/>
      <c r="L87" s="11"/>
      <c r="M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</row>
    <row r="88" spans="1:51" x14ac:dyDescent="0.25">
      <c r="A88" s="22">
        <v>2.8800000000000021</v>
      </c>
      <c r="B88" s="22"/>
      <c r="C88" s="22">
        <f t="shared" si="2"/>
        <v>3.2967330362395257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</row>
    <row r="89" spans="1:51" x14ac:dyDescent="0.25">
      <c r="A89" s="22">
        <v>2.9400000000000022</v>
      </c>
      <c r="B89" s="22"/>
      <c r="C89" s="22">
        <f t="shared" si="2"/>
        <v>3.2803879813735932</v>
      </c>
      <c r="D89" s="11"/>
      <c r="E89" s="11"/>
      <c r="F89" s="11"/>
      <c r="G89" s="11"/>
      <c r="H89" s="11"/>
      <c r="I89" s="11"/>
      <c r="J89" s="11"/>
      <c r="K89" s="11"/>
      <c r="L89" s="11"/>
      <c r="M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</row>
    <row r="90" spans="1:51" x14ac:dyDescent="0.25">
      <c r="A90" s="22">
        <v>3.0000000000000022</v>
      </c>
      <c r="B90" s="22"/>
      <c r="C90" s="22">
        <f t="shared" si="2"/>
        <v>3.2640429547573957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</row>
    <row r="91" spans="1:51" x14ac:dyDescent="0.25">
      <c r="A91" s="22">
        <v>3.0600000000000023</v>
      </c>
      <c r="B91" s="22"/>
      <c r="C91" s="22">
        <f t="shared" si="2"/>
        <v>3.2476979453390866</v>
      </c>
      <c r="D91" s="11"/>
      <c r="E91" s="11"/>
      <c r="F91" s="11"/>
      <c r="G91" s="11"/>
      <c r="H91" s="11"/>
      <c r="I91" s="11"/>
      <c r="J91" s="11"/>
      <c r="K91" s="11"/>
      <c r="L91" s="11"/>
      <c r="M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</row>
    <row r="92" spans="1:51" x14ac:dyDescent="0.25">
      <c r="A92" s="22">
        <v>3.1200000000000023</v>
      </c>
      <c r="B92" s="22"/>
      <c r="C92" s="22">
        <f t="shared" si="2"/>
        <v>3.2313529463905164</v>
      </c>
      <c r="D92" s="11"/>
      <c r="E92" s="11"/>
      <c r="F92" s="11"/>
      <c r="G92" s="11"/>
      <c r="H92" s="11"/>
      <c r="I92" s="11"/>
      <c r="J92" s="11"/>
      <c r="K92" s="11"/>
      <c r="L92" s="11"/>
      <c r="M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</row>
    <row r="93" spans="1:51" x14ac:dyDescent="0.25">
      <c r="A93" s="22">
        <v>3.1800000000000024</v>
      </c>
      <c r="B93" s="22"/>
      <c r="C93" s="22">
        <f t="shared" si="2"/>
        <v>3.2150079538157179</v>
      </c>
      <c r="D93" s="11"/>
      <c r="E93" s="11"/>
      <c r="F93" s="11"/>
      <c r="G93" s="11"/>
      <c r="H93" s="11"/>
      <c r="I93" s="11"/>
      <c r="J93" s="11"/>
      <c r="K93" s="11"/>
      <c r="L93" s="11"/>
      <c r="M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</row>
    <row r="94" spans="1:51" x14ac:dyDescent="0.25">
      <c r="A94" s="22">
        <v>3.2400000000000024</v>
      </c>
      <c r="B94" s="22"/>
      <c r="C94" s="22">
        <f t="shared" si="2"/>
        <v>3.198662965121148</v>
      </c>
      <c r="D94" s="11"/>
      <c r="E94" s="11"/>
      <c r="F94" s="11"/>
      <c r="G94" s="11"/>
      <c r="H94" s="11"/>
      <c r="I94" s="11"/>
      <c r="J94" s="11"/>
      <c r="K94" s="11"/>
      <c r="L94" s="11"/>
      <c r="M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</row>
    <row r="95" spans="1:51" x14ac:dyDescent="0.25">
      <c r="A95" s="22">
        <v>3.3000000000000025</v>
      </c>
      <c r="B95" s="22"/>
      <c r="C95" s="22">
        <f t="shared" si="2"/>
        <v>3.1823179787887845</v>
      </c>
      <c r="D95" s="11"/>
      <c r="E95" s="11"/>
      <c r="F95" s="11"/>
      <c r="G95" s="11"/>
      <c r="H95" s="11"/>
      <c r="I95" s="11"/>
      <c r="J95" s="11"/>
      <c r="K95" s="11"/>
      <c r="L95" s="11"/>
      <c r="M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</row>
    <row r="96" spans="1:51" x14ac:dyDescent="0.25">
      <c r="A96" s="22">
        <v>3.3600000000000025</v>
      </c>
      <c r="B96" s="22"/>
      <c r="C96" s="22">
        <f t="shared" si="2"/>
        <v>3.1659729938944858</v>
      </c>
      <c r="D96" s="11"/>
      <c r="E96" s="11"/>
      <c r="F96" s="11"/>
      <c r="G96" s="11"/>
      <c r="H96" s="11"/>
      <c r="I96" s="11"/>
      <c r="J96" s="11"/>
      <c r="K96" s="11"/>
      <c r="L96" s="11"/>
      <c r="M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</row>
    <row r="97" spans="1:51" x14ac:dyDescent="0.25">
      <c r="A97" s="22">
        <v>3.4200000000000026</v>
      </c>
      <c r="B97" s="22"/>
      <c r="C97" s="22">
        <f t="shared" si="2"/>
        <v>3.1496280098756531</v>
      </c>
      <c r="D97" s="11"/>
      <c r="E97" s="11"/>
      <c r="F97" s="11"/>
      <c r="G97" s="11"/>
      <c r="H97" s="11"/>
      <c r="I97" s="11"/>
      <c r="J97" s="11"/>
      <c r="K97" s="11"/>
      <c r="L97" s="11"/>
      <c r="M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</row>
    <row r="98" spans="1:51" x14ac:dyDescent="0.25">
      <c r="A98" s="22">
        <v>3.4800000000000026</v>
      </c>
      <c r="B98" s="22"/>
      <c r="C98" s="22">
        <f t="shared" si="2"/>
        <v>3.1332830263897868</v>
      </c>
      <c r="D98" s="11"/>
      <c r="E98" s="11"/>
      <c r="F98" s="11"/>
      <c r="G98" s="11"/>
      <c r="H98" s="11"/>
      <c r="I98" s="11"/>
      <c r="J98" s="11"/>
      <c r="K98" s="11"/>
      <c r="L98" s="11"/>
      <c r="M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</row>
    <row r="99" spans="1:51" x14ac:dyDescent="0.25">
      <c r="A99" s="22">
        <v>3.5400000000000027</v>
      </c>
      <c r="B99" s="22"/>
      <c r="C99" s="22">
        <f t="shared" si="2"/>
        <v>3.1169380432283802</v>
      </c>
      <c r="D99" s="11"/>
      <c r="E99" s="11"/>
      <c r="F99" s="11"/>
      <c r="G99" s="11"/>
      <c r="H99" s="11"/>
      <c r="I99" s="11"/>
      <c r="J99" s="11"/>
      <c r="K99" s="11"/>
      <c r="L99" s="11"/>
      <c r="M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</row>
    <row r="100" spans="1:51" x14ac:dyDescent="0.25">
      <c r="A100" s="22">
        <v>3.6000000000000028</v>
      </c>
      <c r="B100" s="22"/>
      <c r="C100" s="22">
        <f t="shared" si="2"/>
        <v>3.1005930602644982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</row>
    <row r="101" spans="1:51" x14ac:dyDescent="0.25">
      <c r="A101" s="22">
        <v>3.6600000000000028</v>
      </c>
      <c r="B101" s="22"/>
      <c r="C101" s="22">
        <f t="shared" si="2"/>
        <v>3.0842480774208658</v>
      </c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</row>
    <row r="102" spans="1:51" x14ac:dyDescent="0.25">
      <c r="A102" s="22">
        <v>3.7200000000000029</v>
      </c>
      <c r="B102" s="22"/>
      <c r="C102" s="22">
        <f t="shared" si="2"/>
        <v>3.067903094650438</v>
      </c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</row>
    <row r="103" spans="1:51" x14ac:dyDescent="0.25">
      <c r="A103" s="22">
        <v>3.7800000000000029</v>
      </c>
      <c r="B103" s="22"/>
      <c r="C103" s="22">
        <f t="shared" si="2"/>
        <v>3.0515581119245763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</row>
    <row r="104" spans="1:51" x14ac:dyDescent="0.25">
      <c r="A104" s="22">
        <v>3.840000000000003</v>
      </c>
      <c r="B104" s="22"/>
      <c r="C104" s="22">
        <f t="shared" si="2"/>
        <v>3.0352131292258457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</row>
    <row r="105" spans="1:51" x14ac:dyDescent="0.25">
      <c r="A105" s="22">
        <v>3.900000000000003</v>
      </c>
      <c r="B105" s="22"/>
      <c r="C105" s="22">
        <f t="shared" ref="C105:C140" si="3">$G$5+LOG10($G$2*EXP(-$G$3*A105)+(1-$G$2)*EXP(-$G$4*A105))</f>
        <v>3.0188681465436318</v>
      </c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</row>
    <row r="106" spans="1:51" x14ac:dyDescent="0.25">
      <c r="A106" s="22">
        <v>3.9600000000000031</v>
      </c>
      <c r="B106" s="22"/>
      <c r="C106" s="22">
        <f t="shared" si="3"/>
        <v>3.0025231638714729</v>
      </c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</row>
    <row r="107" spans="1:51" x14ac:dyDescent="0.25">
      <c r="A107" s="22">
        <v>4.0200000000000031</v>
      </c>
      <c r="B107" s="22"/>
      <c r="C107" s="22">
        <f t="shared" si="3"/>
        <v>2.9861781812054353</v>
      </c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</row>
    <row r="108" spans="1:51" x14ac:dyDescent="0.25">
      <c r="A108" s="22">
        <v>4.0800000000000027</v>
      </c>
      <c r="B108" s="22"/>
      <c r="C108" s="22">
        <f t="shared" si="3"/>
        <v>2.9698331985431246</v>
      </c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</row>
    <row r="109" spans="1:51" x14ac:dyDescent="0.25">
      <c r="A109" s="22">
        <v>4.1400000000000023</v>
      </c>
      <c r="B109" s="22"/>
      <c r="C109" s="22">
        <f t="shared" si="3"/>
        <v>2.9534882158830822</v>
      </c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</row>
    <row r="110" spans="1:51" x14ac:dyDescent="0.25">
      <c r="A110" s="22">
        <v>4.200000000000002</v>
      </c>
      <c r="B110" s="22"/>
      <c r="C110" s="22">
        <f t="shared" si="3"/>
        <v>2.9371432332244209</v>
      </c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</row>
    <row r="111" spans="1:51" x14ac:dyDescent="0.25">
      <c r="A111" s="22">
        <v>4.2600000000000016</v>
      </c>
      <c r="B111" s="22"/>
      <c r="C111" s="22">
        <f t="shared" si="3"/>
        <v>2.9207982505665999</v>
      </c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</row>
    <row r="112" spans="1:51" x14ac:dyDescent="0.25">
      <c r="A112" s="22">
        <v>4.3200000000000012</v>
      </c>
      <c r="B112" s="22"/>
      <c r="C112" s="22">
        <f t="shared" si="3"/>
        <v>2.9044532679092914</v>
      </c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</row>
    <row r="113" spans="1:51" x14ac:dyDescent="0.25">
      <c r="A113" s="22">
        <v>4.3800000000000008</v>
      </c>
      <c r="B113" s="22"/>
      <c r="C113" s="22">
        <f t="shared" si="3"/>
        <v>2.8881082852522946</v>
      </c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</row>
    <row r="114" spans="1:51" x14ac:dyDescent="0.25">
      <c r="A114" s="22">
        <v>4.4400000000000004</v>
      </c>
      <c r="B114" s="22"/>
      <c r="C114" s="22">
        <f t="shared" si="3"/>
        <v>2.8717633025954878</v>
      </c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</row>
    <row r="115" spans="1:51" x14ac:dyDescent="0.25">
      <c r="A115" s="22">
        <v>4.5</v>
      </c>
      <c r="B115" s="22"/>
      <c r="C115" s="22">
        <f t="shared" si="3"/>
        <v>2.8554183199387957</v>
      </c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</row>
    <row r="116" spans="1:51" x14ac:dyDescent="0.25">
      <c r="A116" s="22">
        <v>4.5599999999999996</v>
      </c>
      <c r="B116" s="22"/>
      <c r="C116" s="22">
        <f t="shared" si="3"/>
        <v>2.8390733372821746</v>
      </c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</row>
    <row r="117" spans="1:51" x14ac:dyDescent="0.25">
      <c r="A117" s="22">
        <v>4.6199999999999992</v>
      </c>
      <c r="B117" s="22"/>
      <c r="C117" s="22">
        <f t="shared" si="3"/>
        <v>2.8227283546255961</v>
      </c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</row>
    <row r="118" spans="1:51" x14ac:dyDescent="0.25">
      <c r="A118" s="22">
        <v>4.6799999999999988</v>
      </c>
      <c r="B118" s="22"/>
      <c r="C118" s="22">
        <f t="shared" si="3"/>
        <v>2.8063833719690434</v>
      </c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</row>
    <row r="119" spans="1:51" x14ac:dyDescent="0.25">
      <c r="A119" s="22">
        <v>4.7399999999999984</v>
      </c>
      <c r="B119" s="22"/>
      <c r="C119" s="22">
        <f t="shared" si="3"/>
        <v>2.7900383893125067</v>
      </c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</row>
    <row r="120" spans="1:51" x14ac:dyDescent="0.25">
      <c r="A120" s="22">
        <v>4.799999999999998</v>
      </c>
      <c r="B120" s="22"/>
      <c r="C120" s="22">
        <f t="shared" si="3"/>
        <v>2.7736934066559797</v>
      </c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</row>
    <row r="121" spans="1:51" x14ac:dyDescent="0.25">
      <c r="A121" s="22">
        <v>4.8599999999999977</v>
      </c>
      <c r="B121" s="22"/>
      <c r="C121" s="22">
        <f t="shared" si="3"/>
        <v>2.7573484239994581</v>
      </c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</row>
    <row r="122" spans="1:51" x14ac:dyDescent="0.25">
      <c r="A122" s="22">
        <v>4.9199999999999973</v>
      </c>
      <c r="B122" s="22"/>
      <c r="C122" s="22">
        <f t="shared" si="3"/>
        <v>2.7410034413429409</v>
      </c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</row>
    <row r="123" spans="1:51" x14ac:dyDescent="0.25">
      <c r="A123" s="11">
        <v>4.9799999999999969</v>
      </c>
      <c r="B123" s="11"/>
      <c r="C123" s="11">
        <f t="shared" si="3"/>
        <v>2.7246584586864255</v>
      </c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</row>
    <row r="124" spans="1:51" x14ac:dyDescent="0.25">
      <c r="A124" s="11">
        <v>5.0399999999999965</v>
      </c>
      <c r="B124" s="11"/>
      <c r="C124" s="11">
        <f t="shared" si="3"/>
        <v>2.708313476029911</v>
      </c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</row>
    <row r="125" spans="1:51" x14ac:dyDescent="0.25">
      <c r="A125" s="11">
        <v>5.0999999999999961</v>
      </c>
      <c r="B125" s="11"/>
      <c r="C125" s="11">
        <f t="shared" si="3"/>
        <v>2.6919684933733983</v>
      </c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</row>
    <row r="126" spans="1:51" x14ac:dyDescent="0.25">
      <c r="A126" s="11">
        <v>5.1599999999999957</v>
      </c>
      <c r="B126" s="11"/>
      <c r="C126" s="11">
        <f t="shared" si="3"/>
        <v>2.6756235107168846</v>
      </c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</row>
    <row r="127" spans="1:51" x14ac:dyDescent="0.25">
      <c r="A127" s="11">
        <v>5.2199999999999953</v>
      </c>
      <c r="B127" s="11"/>
      <c r="C127" s="11">
        <f t="shared" si="3"/>
        <v>2.6592785280603728</v>
      </c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</row>
    <row r="128" spans="1:51" x14ac:dyDescent="0.25">
      <c r="A128" s="11">
        <v>5.2799999999999949</v>
      </c>
      <c r="B128" s="11"/>
      <c r="C128" s="11">
        <f t="shared" si="3"/>
        <v>2.6429335454038601</v>
      </c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</row>
    <row r="129" spans="1:51" x14ac:dyDescent="0.25">
      <c r="A129" s="11">
        <v>5.3399999999999945</v>
      </c>
      <c r="B129" s="11"/>
      <c r="C129" s="11">
        <f t="shared" si="3"/>
        <v>2.6265885627473482</v>
      </c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</row>
    <row r="130" spans="1:51" x14ac:dyDescent="0.25">
      <c r="A130" s="11">
        <v>5.3999999999999941</v>
      </c>
      <c r="B130" s="11"/>
      <c r="C130" s="11">
        <f t="shared" si="3"/>
        <v>2.6102435800908363</v>
      </c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</row>
    <row r="131" spans="1:51" x14ac:dyDescent="0.25">
      <c r="A131" s="11">
        <v>5.4599999999999937</v>
      </c>
      <c r="B131" s="11"/>
      <c r="C131" s="11">
        <f t="shared" si="3"/>
        <v>2.5938985974343236</v>
      </c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</row>
    <row r="132" spans="1:51" x14ac:dyDescent="0.25">
      <c r="A132" s="11">
        <v>5.5199999999999934</v>
      </c>
      <c r="B132" s="11"/>
      <c r="C132" s="11">
        <f t="shared" si="3"/>
        <v>2.5775536147778118</v>
      </c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</row>
    <row r="133" spans="1:51" x14ac:dyDescent="0.25">
      <c r="A133" s="11">
        <v>5.579999999999993</v>
      </c>
      <c r="B133" s="11"/>
      <c r="C133" s="11">
        <f t="shared" si="3"/>
        <v>2.5612086321212999</v>
      </c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</row>
    <row r="134" spans="1:51" x14ac:dyDescent="0.25">
      <c r="A134" s="11">
        <v>5.6399999999999926</v>
      </c>
      <c r="B134" s="11"/>
      <c r="C134" s="11">
        <f t="shared" si="3"/>
        <v>2.544863649464788</v>
      </c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</row>
    <row r="135" spans="1:51" x14ac:dyDescent="0.25">
      <c r="A135" s="11">
        <v>5.6999999999999922</v>
      </c>
      <c r="B135" s="11"/>
      <c r="C135" s="11">
        <f t="shared" si="3"/>
        <v>2.5285186668082762</v>
      </c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</row>
    <row r="136" spans="1:51" x14ac:dyDescent="0.25">
      <c r="A136" s="11">
        <v>5.7599999999999918</v>
      </c>
      <c r="B136" s="11"/>
      <c r="C136" s="11">
        <f t="shared" si="3"/>
        <v>2.5121736841517635</v>
      </c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</row>
    <row r="137" spans="1:51" x14ac:dyDescent="0.25">
      <c r="A137" s="11">
        <v>5.8199999999999914</v>
      </c>
      <c r="B137" s="11"/>
      <c r="C137" s="11">
        <f t="shared" si="3"/>
        <v>2.4958287014952516</v>
      </c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</row>
    <row r="138" spans="1:51" x14ac:dyDescent="0.25">
      <c r="A138" s="11">
        <v>5.879999999999991</v>
      </c>
      <c r="B138" s="11"/>
      <c r="C138" s="11">
        <f t="shared" si="3"/>
        <v>2.4794837188387397</v>
      </c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</row>
    <row r="139" spans="1:51" x14ac:dyDescent="0.25">
      <c r="A139" s="11">
        <v>5.9399999999999906</v>
      </c>
      <c r="B139" s="11"/>
      <c r="C139" s="11">
        <f t="shared" si="3"/>
        <v>2.4631387361822279</v>
      </c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</row>
    <row r="140" spans="1:51" x14ac:dyDescent="0.25">
      <c r="A140" s="11">
        <v>5.9999999999999902</v>
      </c>
      <c r="B140" s="11"/>
      <c r="C140" s="11">
        <f t="shared" si="3"/>
        <v>2.4467937535257152</v>
      </c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</row>
  </sheetData>
  <mergeCells count="1">
    <mergeCell ref="F12:L1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zoomScale="80" zoomScaleNormal="80" workbookViewId="0"/>
  </sheetViews>
  <sheetFormatPr defaultRowHeight="15" x14ac:dyDescent="0.25"/>
  <cols>
    <col min="1" max="1" width="10.28515625" style="12" bestFit="1" customWidth="1"/>
    <col min="2" max="2" width="10.5703125" style="12" bestFit="1" customWidth="1"/>
    <col min="3" max="3" width="13.7109375" style="12" bestFit="1" customWidth="1"/>
    <col min="4" max="16384" width="9.140625" style="12"/>
  </cols>
  <sheetData>
    <row r="1" spans="1:9" x14ac:dyDescent="0.25">
      <c r="A1" s="12" t="s">
        <v>10</v>
      </c>
      <c r="B1" s="12" t="s">
        <v>0</v>
      </c>
      <c r="C1" s="12" t="s">
        <v>1</v>
      </c>
      <c r="D1" s="12" t="s">
        <v>2</v>
      </c>
      <c r="E1" s="12" t="s">
        <v>9</v>
      </c>
    </row>
    <row r="2" spans="1:9" x14ac:dyDescent="0.25">
      <c r="A2" s="28">
        <v>13126</v>
      </c>
      <c r="B2" s="12" t="s">
        <v>3</v>
      </c>
      <c r="C2" s="12" t="s">
        <v>11</v>
      </c>
      <c r="D2" s="11">
        <v>0</v>
      </c>
      <c r="E2" s="22">
        <v>8.0294000000000008</v>
      </c>
      <c r="I2" s="22"/>
    </row>
    <row r="3" spans="1:9" x14ac:dyDescent="0.25">
      <c r="A3" s="28">
        <v>13126</v>
      </c>
      <c r="B3" s="12" t="s">
        <v>3</v>
      </c>
      <c r="C3" s="12" t="s">
        <v>11</v>
      </c>
      <c r="D3" s="11">
        <v>1</v>
      </c>
      <c r="E3" s="22">
        <v>4.6334999999999997</v>
      </c>
      <c r="I3" s="22"/>
    </row>
    <row r="4" spans="1:9" x14ac:dyDescent="0.25">
      <c r="A4" s="28">
        <v>13126</v>
      </c>
      <c r="B4" s="12" t="s">
        <v>3</v>
      </c>
      <c r="C4" s="12" t="s">
        <v>11</v>
      </c>
      <c r="D4" s="11">
        <v>2</v>
      </c>
      <c r="E4" s="22">
        <v>3.3616999999999999</v>
      </c>
      <c r="I4" s="22"/>
    </row>
    <row r="5" spans="1:9" x14ac:dyDescent="0.25">
      <c r="A5" s="28">
        <v>13126</v>
      </c>
      <c r="B5" s="12" t="s">
        <v>3</v>
      </c>
      <c r="C5" s="12" t="s">
        <v>11</v>
      </c>
      <c r="D5" s="11">
        <v>3</v>
      </c>
      <c r="E5" s="22">
        <v>3.8633000000000002</v>
      </c>
      <c r="I5" s="22"/>
    </row>
    <row r="6" spans="1:9" x14ac:dyDescent="0.25">
      <c r="A6" s="28">
        <v>13126</v>
      </c>
      <c r="B6" s="12" t="s">
        <v>3</v>
      </c>
      <c r="C6" s="12" t="s">
        <v>11</v>
      </c>
      <c r="D6" s="11">
        <v>6</v>
      </c>
      <c r="E6" s="22">
        <v>3.1461000000000001</v>
      </c>
    </row>
    <row r="7" spans="1:9" x14ac:dyDescent="0.25">
      <c r="A7" s="28">
        <v>13126</v>
      </c>
      <c r="B7" s="12" t="s">
        <v>4</v>
      </c>
      <c r="C7" s="12" t="s">
        <v>11</v>
      </c>
      <c r="D7" s="11">
        <v>0</v>
      </c>
      <c r="E7" s="22">
        <v>7.8864999999999998</v>
      </c>
    </row>
    <row r="8" spans="1:9" x14ac:dyDescent="0.25">
      <c r="A8" s="28">
        <v>13126</v>
      </c>
      <c r="B8" s="12" t="s">
        <v>4</v>
      </c>
      <c r="C8" s="12" t="s">
        <v>11</v>
      </c>
      <c r="D8" s="11">
        <v>1</v>
      </c>
      <c r="E8" s="22">
        <v>5</v>
      </c>
    </row>
    <row r="9" spans="1:9" x14ac:dyDescent="0.25">
      <c r="A9" s="28">
        <v>13126</v>
      </c>
      <c r="B9" s="12" t="s">
        <v>4</v>
      </c>
      <c r="C9" s="12" t="s">
        <v>11</v>
      </c>
      <c r="D9" s="11">
        <v>2</v>
      </c>
      <c r="E9" s="22">
        <v>3.4771000000000001</v>
      </c>
    </row>
    <row r="10" spans="1:9" x14ac:dyDescent="0.25">
      <c r="A10" s="28">
        <v>13126</v>
      </c>
      <c r="B10" s="12" t="s">
        <v>4</v>
      </c>
      <c r="C10" s="12" t="s">
        <v>11</v>
      </c>
      <c r="D10" s="11">
        <v>3</v>
      </c>
      <c r="E10" s="22">
        <v>2.4771000000000001</v>
      </c>
    </row>
    <row r="11" spans="1:9" x14ac:dyDescent="0.25">
      <c r="A11" s="28">
        <v>13126</v>
      </c>
      <c r="B11" s="12" t="s">
        <v>4</v>
      </c>
      <c r="C11" s="12" t="s">
        <v>11</v>
      </c>
      <c r="D11" s="11">
        <v>5</v>
      </c>
      <c r="E11" s="22">
        <v>2.4771000000000001</v>
      </c>
    </row>
    <row r="12" spans="1:9" x14ac:dyDescent="0.25">
      <c r="A12" s="28">
        <v>13126</v>
      </c>
      <c r="B12" s="12" t="s">
        <v>5</v>
      </c>
      <c r="C12" s="12" t="s">
        <v>11</v>
      </c>
      <c r="D12" s="11">
        <v>0</v>
      </c>
      <c r="E12" s="22">
        <v>8.0128000000000004</v>
      </c>
    </row>
    <row r="13" spans="1:9" x14ac:dyDescent="0.25">
      <c r="A13" s="28">
        <v>13126</v>
      </c>
      <c r="B13" s="12" t="s">
        <v>5</v>
      </c>
      <c r="C13" s="12" t="s">
        <v>11</v>
      </c>
      <c r="D13" s="11">
        <v>1</v>
      </c>
      <c r="E13" s="22">
        <v>4.1460999999999997</v>
      </c>
    </row>
    <row r="14" spans="1:9" x14ac:dyDescent="0.25">
      <c r="A14" s="28">
        <v>13126</v>
      </c>
      <c r="B14" s="12" t="s">
        <v>5</v>
      </c>
      <c r="C14" s="12" t="s">
        <v>11</v>
      </c>
      <c r="D14" s="11">
        <v>2</v>
      </c>
      <c r="E14" s="22">
        <v>3.6720999999999999</v>
      </c>
    </row>
    <row r="15" spans="1:9" x14ac:dyDescent="0.25">
      <c r="A15" s="28">
        <v>13126</v>
      </c>
      <c r="B15" s="12" t="s">
        <v>5</v>
      </c>
      <c r="C15" s="12" t="s">
        <v>11</v>
      </c>
      <c r="D15" s="11">
        <v>3</v>
      </c>
      <c r="E15" s="22">
        <v>3.2303999999999999</v>
      </c>
    </row>
    <row r="16" spans="1:9" x14ac:dyDescent="0.25">
      <c r="A16" s="28">
        <v>13126</v>
      </c>
      <c r="B16" s="12" t="s">
        <v>5</v>
      </c>
      <c r="C16" s="12" t="s">
        <v>11</v>
      </c>
      <c r="D16" s="11">
        <v>4</v>
      </c>
      <c r="E16" s="22">
        <v>2.8451</v>
      </c>
    </row>
    <row r="17" spans="1:5" x14ac:dyDescent="0.25">
      <c r="A17" s="28">
        <v>13126</v>
      </c>
      <c r="B17" s="12" t="s">
        <v>5</v>
      </c>
      <c r="C17" s="12" t="s">
        <v>11</v>
      </c>
      <c r="D17" s="11">
        <v>6</v>
      </c>
      <c r="E17" s="22">
        <v>1.7782</v>
      </c>
    </row>
    <row r="18" spans="1:5" x14ac:dyDescent="0.25">
      <c r="A18" s="28">
        <v>13126</v>
      </c>
      <c r="B18" s="12" t="s">
        <v>6</v>
      </c>
      <c r="C18" s="12" t="s">
        <v>11</v>
      </c>
      <c r="D18" s="11">
        <v>0</v>
      </c>
      <c r="E18" s="22">
        <v>8.1553000000000004</v>
      </c>
    </row>
    <row r="19" spans="1:5" x14ac:dyDescent="0.25">
      <c r="A19" s="28">
        <v>13126</v>
      </c>
      <c r="B19" s="12" t="s">
        <v>6</v>
      </c>
      <c r="C19" s="12" t="s">
        <v>11</v>
      </c>
      <c r="D19" s="11">
        <v>1</v>
      </c>
      <c r="E19" s="22">
        <v>3.9344999999999999</v>
      </c>
    </row>
    <row r="20" spans="1:5" x14ac:dyDescent="0.25">
      <c r="A20" s="28">
        <v>13126</v>
      </c>
      <c r="B20" s="12" t="s">
        <v>6</v>
      </c>
      <c r="C20" s="12" t="s">
        <v>11</v>
      </c>
      <c r="D20" s="11">
        <v>2</v>
      </c>
      <c r="E20" s="22">
        <v>4.0792000000000002</v>
      </c>
    </row>
    <row r="21" spans="1:5" x14ac:dyDescent="0.25">
      <c r="A21" s="28">
        <v>13126</v>
      </c>
      <c r="B21" s="12" t="s">
        <v>6</v>
      </c>
      <c r="C21" s="12" t="s">
        <v>11</v>
      </c>
      <c r="D21" s="11">
        <v>3</v>
      </c>
      <c r="E21" s="22">
        <v>4.1417999999999999</v>
      </c>
    </row>
    <row r="22" spans="1:5" x14ac:dyDescent="0.25">
      <c r="A22" s="28">
        <v>13126</v>
      </c>
      <c r="B22" s="12" t="s">
        <v>6</v>
      </c>
      <c r="C22" s="22" t="s">
        <v>11</v>
      </c>
      <c r="D22" s="11">
        <v>4</v>
      </c>
      <c r="E22" s="22">
        <v>2.5314999999999999</v>
      </c>
    </row>
    <row r="23" spans="1:5" x14ac:dyDescent="0.25">
      <c r="A23" s="28">
        <v>13126</v>
      </c>
      <c r="B23" s="12" t="s">
        <v>6</v>
      </c>
      <c r="C23" s="22" t="s">
        <v>11</v>
      </c>
      <c r="D23" s="11">
        <v>5</v>
      </c>
      <c r="E23" s="22">
        <v>2.1461000000000001</v>
      </c>
    </row>
    <row r="24" spans="1:5" x14ac:dyDescent="0.25">
      <c r="A24" s="28">
        <v>13126</v>
      </c>
      <c r="B24" s="12" t="s">
        <v>7</v>
      </c>
      <c r="C24" s="22" t="s">
        <v>11</v>
      </c>
      <c r="D24" s="11">
        <v>0</v>
      </c>
      <c r="E24" s="22">
        <v>8.1138999999999992</v>
      </c>
    </row>
    <row r="25" spans="1:5" x14ac:dyDescent="0.25">
      <c r="A25" s="28">
        <v>13126</v>
      </c>
      <c r="B25" s="12" t="s">
        <v>7</v>
      </c>
      <c r="C25" s="22" t="s">
        <v>11</v>
      </c>
      <c r="D25" s="11">
        <v>1</v>
      </c>
      <c r="E25" s="22">
        <v>4.1875</v>
      </c>
    </row>
    <row r="26" spans="1:5" x14ac:dyDescent="0.25">
      <c r="A26" s="28">
        <v>13126</v>
      </c>
      <c r="B26" s="12" t="s">
        <v>7</v>
      </c>
      <c r="C26" s="22" t="s">
        <v>11</v>
      </c>
      <c r="D26" s="11">
        <v>2</v>
      </c>
      <c r="E26" s="22">
        <v>3.8692000000000002</v>
      </c>
    </row>
    <row r="27" spans="1:5" x14ac:dyDescent="0.25">
      <c r="A27" s="28">
        <v>13126</v>
      </c>
      <c r="B27" s="12" t="s">
        <v>7</v>
      </c>
      <c r="C27" s="22" t="s">
        <v>11</v>
      </c>
      <c r="D27" s="11">
        <v>3</v>
      </c>
      <c r="E27" s="22">
        <v>3.3138999999999998</v>
      </c>
    </row>
    <row r="28" spans="1:5" x14ac:dyDescent="0.25">
      <c r="A28" s="28">
        <v>13126</v>
      </c>
      <c r="B28" s="12" t="s">
        <v>7</v>
      </c>
      <c r="C28" s="22" t="s">
        <v>11</v>
      </c>
      <c r="D28" s="11">
        <v>4</v>
      </c>
      <c r="E28" s="22">
        <v>3.3540999999999999</v>
      </c>
    </row>
    <row r="29" spans="1:5" x14ac:dyDescent="0.25">
      <c r="A29" s="28">
        <v>13126</v>
      </c>
      <c r="B29" s="12" t="s">
        <v>7</v>
      </c>
      <c r="C29" s="22" t="s">
        <v>11</v>
      </c>
      <c r="D29" s="11">
        <v>5</v>
      </c>
      <c r="E29" s="22">
        <v>3.8692000000000002</v>
      </c>
    </row>
    <row r="30" spans="1:5" x14ac:dyDescent="0.25">
      <c r="A30" s="28">
        <v>13126</v>
      </c>
      <c r="B30" s="12" t="s">
        <v>7</v>
      </c>
      <c r="C30" s="22" t="s">
        <v>11</v>
      </c>
      <c r="D30" s="11">
        <v>6</v>
      </c>
      <c r="E30" s="22">
        <v>1.7782</v>
      </c>
    </row>
    <row r="31" spans="1:5" x14ac:dyDescent="0.25">
      <c r="A31" s="28">
        <v>13126</v>
      </c>
      <c r="B31" s="12" t="s">
        <v>8</v>
      </c>
      <c r="C31" s="22" t="s">
        <v>11</v>
      </c>
      <c r="D31" s="11">
        <v>0</v>
      </c>
      <c r="E31" s="22">
        <v>8.1366999999999994</v>
      </c>
    </row>
    <row r="32" spans="1:5" x14ac:dyDescent="0.25">
      <c r="A32" s="28">
        <v>13126</v>
      </c>
      <c r="B32" s="12" t="s">
        <v>8</v>
      </c>
      <c r="C32" s="22" t="s">
        <v>11</v>
      </c>
      <c r="D32" s="11">
        <v>1</v>
      </c>
      <c r="E32" s="22">
        <v>4.1460999999999997</v>
      </c>
    </row>
    <row r="33" spans="1:5" x14ac:dyDescent="0.25">
      <c r="A33" s="28">
        <v>13126</v>
      </c>
      <c r="B33" s="12" t="s">
        <v>8</v>
      </c>
      <c r="C33" s="22" t="s">
        <v>11</v>
      </c>
      <c r="D33" s="11">
        <v>3</v>
      </c>
      <c r="E33" s="22">
        <v>2.1461000000000001</v>
      </c>
    </row>
    <row r="34" spans="1:5" x14ac:dyDescent="0.25">
      <c r="A34" s="28">
        <v>13126</v>
      </c>
      <c r="B34" s="12" t="s">
        <v>8</v>
      </c>
      <c r="C34" s="22" t="s">
        <v>11</v>
      </c>
      <c r="D34" s="11">
        <v>4</v>
      </c>
      <c r="E34" s="22">
        <v>1.7782</v>
      </c>
    </row>
    <row r="35" spans="1:5" x14ac:dyDescent="0.25">
      <c r="A35" s="28">
        <v>13126</v>
      </c>
      <c r="B35" s="12" t="s">
        <v>8</v>
      </c>
      <c r="C35" s="22" t="s">
        <v>11</v>
      </c>
      <c r="D35" s="11">
        <v>5</v>
      </c>
      <c r="E35" s="22">
        <v>3.4378000000000002</v>
      </c>
    </row>
    <row r="36" spans="1:5" x14ac:dyDescent="0.25">
      <c r="A36" s="28">
        <v>13126</v>
      </c>
      <c r="B36" s="12" t="s">
        <v>8</v>
      </c>
      <c r="C36" s="22" t="s">
        <v>11</v>
      </c>
      <c r="D36" s="11">
        <v>6</v>
      </c>
      <c r="E36" s="22">
        <v>3.1271</v>
      </c>
    </row>
    <row r="37" spans="1:5" x14ac:dyDescent="0.25">
      <c r="A37" s="22"/>
      <c r="C37" s="22"/>
    </row>
    <row r="38" spans="1:5" x14ac:dyDescent="0.25">
      <c r="A38" s="22"/>
      <c r="C38" s="22"/>
    </row>
    <row r="39" spans="1:5" x14ac:dyDescent="0.25">
      <c r="A39" s="22"/>
      <c r="C39" s="22"/>
    </row>
    <row r="40" spans="1:5" x14ac:dyDescent="0.25">
      <c r="A40" s="22"/>
      <c r="C40" s="22"/>
    </row>
    <row r="41" spans="1:5" x14ac:dyDescent="0.25">
      <c r="A41" s="22"/>
      <c r="C41" s="22"/>
    </row>
    <row r="42" spans="1:5" x14ac:dyDescent="0.25">
      <c r="A42" s="22"/>
      <c r="C42" s="22"/>
    </row>
    <row r="43" spans="1:5" x14ac:dyDescent="0.25">
      <c r="A43" s="22"/>
      <c r="C43" s="22"/>
    </row>
    <row r="44" spans="1:5" x14ac:dyDescent="0.25">
      <c r="A44" s="22"/>
      <c r="C44" s="22"/>
    </row>
    <row r="45" spans="1:5" x14ac:dyDescent="0.25">
      <c r="A45" s="22"/>
      <c r="C45" s="22"/>
    </row>
    <row r="46" spans="1:5" x14ac:dyDescent="0.25">
      <c r="A46" s="22"/>
      <c r="C46" s="22"/>
    </row>
    <row r="47" spans="1:5" x14ac:dyDescent="0.25">
      <c r="A47" s="22"/>
      <c r="C47" s="22"/>
    </row>
    <row r="48" spans="1:5" x14ac:dyDescent="0.25">
      <c r="A48" s="22"/>
      <c r="C48" s="22"/>
    </row>
    <row r="49" spans="1:3" x14ac:dyDescent="0.25">
      <c r="A49" s="22"/>
      <c r="C49" s="22"/>
    </row>
    <row r="50" spans="1:3" x14ac:dyDescent="0.25">
      <c r="A50" s="22"/>
      <c r="C50" s="22"/>
    </row>
    <row r="51" spans="1:3" x14ac:dyDescent="0.25">
      <c r="A51" s="22"/>
      <c r="C51" s="22"/>
    </row>
    <row r="52" spans="1:3" x14ac:dyDescent="0.25">
      <c r="A52" s="22"/>
      <c r="C52" s="22"/>
    </row>
    <row r="53" spans="1:3" x14ac:dyDescent="0.25">
      <c r="A53" s="22"/>
      <c r="C53" s="22"/>
    </row>
    <row r="54" spans="1:3" x14ac:dyDescent="0.25">
      <c r="A54" s="22"/>
      <c r="C54" s="22"/>
    </row>
    <row r="55" spans="1:3" x14ac:dyDescent="0.25">
      <c r="A55" s="22"/>
      <c r="C55" s="22"/>
    </row>
    <row r="56" spans="1:3" x14ac:dyDescent="0.25">
      <c r="A56" s="22"/>
      <c r="C56" s="22"/>
    </row>
    <row r="57" spans="1:3" x14ac:dyDescent="0.25">
      <c r="A57" s="22"/>
      <c r="C57" s="22"/>
    </row>
    <row r="58" spans="1:3" x14ac:dyDescent="0.25">
      <c r="A58" s="22"/>
      <c r="C58" s="22"/>
    </row>
    <row r="59" spans="1:3" x14ac:dyDescent="0.25">
      <c r="A59" s="22"/>
      <c r="C59" s="22"/>
    </row>
    <row r="60" spans="1:3" x14ac:dyDescent="0.25">
      <c r="A60" s="22"/>
      <c r="C60" s="22"/>
    </row>
    <row r="61" spans="1:3" x14ac:dyDescent="0.25">
      <c r="A61" s="22"/>
      <c r="C61" s="22"/>
    </row>
    <row r="62" spans="1:3" x14ac:dyDescent="0.25">
      <c r="A62" s="22"/>
      <c r="C62" s="22"/>
    </row>
    <row r="63" spans="1:3" x14ac:dyDescent="0.25">
      <c r="A63" s="22"/>
      <c r="C63" s="22"/>
    </row>
    <row r="64" spans="1:3" x14ac:dyDescent="0.25">
      <c r="A64" s="22"/>
      <c r="C64" s="22"/>
    </row>
    <row r="65" spans="1:3" x14ac:dyDescent="0.25">
      <c r="A65" s="22"/>
      <c r="C65" s="22"/>
    </row>
    <row r="66" spans="1:3" x14ac:dyDescent="0.25">
      <c r="A66" s="22"/>
      <c r="C66" s="22"/>
    </row>
    <row r="67" spans="1:3" x14ac:dyDescent="0.25">
      <c r="A67" s="22"/>
      <c r="C67" s="22"/>
    </row>
    <row r="68" spans="1:3" x14ac:dyDescent="0.25">
      <c r="A68" s="22"/>
      <c r="C68" s="22"/>
    </row>
    <row r="69" spans="1:3" x14ac:dyDescent="0.25">
      <c r="A69" s="22"/>
      <c r="C69" s="22"/>
    </row>
    <row r="70" spans="1:3" x14ac:dyDescent="0.25">
      <c r="A70" s="22"/>
      <c r="C70" s="22"/>
    </row>
    <row r="71" spans="1:3" x14ac:dyDescent="0.25">
      <c r="A71" s="22"/>
      <c r="C71" s="22"/>
    </row>
    <row r="72" spans="1:3" x14ac:dyDescent="0.25">
      <c r="A72" s="22"/>
      <c r="C72" s="22"/>
    </row>
    <row r="73" spans="1:3" x14ac:dyDescent="0.25">
      <c r="A73" s="22"/>
      <c r="C73" s="22"/>
    </row>
    <row r="74" spans="1:3" x14ac:dyDescent="0.25">
      <c r="A74" s="22"/>
      <c r="C74" s="22"/>
    </row>
    <row r="75" spans="1:3" x14ac:dyDescent="0.25">
      <c r="A75" s="22"/>
      <c r="C75" s="22"/>
    </row>
    <row r="76" spans="1:3" x14ac:dyDescent="0.25">
      <c r="A76" s="22"/>
      <c r="C76" s="22"/>
    </row>
    <row r="77" spans="1:3" x14ac:dyDescent="0.25">
      <c r="A77" s="22"/>
      <c r="C77" s="22"/>
    </row>
    <row r="78" spans="1:3" x14ac:dyDescent="0.25">
      <c r="A78" s="22"/>
      <c r="C78" s="22"/>
    </row>
    <row r="79" spans="1:3" x14ac:dyDescent="0.25">
      <c r="A79" s="22"/>
      <c r="C79" s="22"/>
    </row>
    <row r="80" spans="1:3" x14ac:dyDescent="0.25">
      <c r="A80" s="22"/>
      <c r="C80" s="22"/>
    </row>
    <row r="81" spans="1:3" x14ac:dyDescent="0.25">
      <c r="A81" s="22"/>
      <c r="C81" s="22"/>
    </row>
    <row r="82" spans="1:3" x14ac:dyDescent="0.25">
      <c r="A82" s="22"/>
      <c r="C82" s="22"/>
    </row>
    <row r="83" spans="1:3" x14ac:dyDescent="0.25">
      <c r="A83" s="22"/>
      <c r="C83" s="22"/>
    </row>
    <row r="84" spans="1:3" x14ac:dyDescent="0.25">
      <c r="A84" s="22"/>
      <c r="C84" s="22"/>
    </row>
    <row r="85" spans="1:3" x14ac:dyDescent="0.25">
      <c r="A85" s="22"/>
      <c r="C85" s="22"/>
    </row>
    <row r="86" spans="1:3" x14ac:dyDescent="0.25">
      <c r="A86" s="22"/>
      <c r="C86" s="22"/>
    </row>
    <row r="87" spans="1:3" x14ac:dyDescent="0.25">
      <c r="A87" s="22"/>
      <c r="C87" s="22"/>
    </row>
    <row r="88" spans="1:3" x14ac:dyDescent="0.25">
      <c r="A88" s="22"/>
      <c r="C88" s="22"/>
    </row>
    <row r="89" spans="1:3" x14ac:dyDescent="0.25">
      <c r="A89" s="22"/>
      <c r="C89" s="22"/>
    </row>
    <row r="90" spans="1:3" x14ac:dyDescent="0.25">
      <c r="A90" s="22"/>
      <c r="C90" s="22"/>
    </row>
    <row r="91" spans="1:3" x14ac:dyDescent="0.25">
      <c r="A91" s="22"/>
      <c r="C91" s="22"/>
    </row>
    <row r="92" spans="1:3" x14ac:dyDescent="0.25">
      <c r="A92" s="22"/>
      <c r="C92" s="22"/>
    </row>
    <row r="93" spans="1:3" x14ac:dyDescent="0.25">
      <c r="A93" s="22"/>
      <c r="C93" s="22"/>
    </row>
    <row r="94" spans="1:3" x14ac:dyDescent="0.25">
      <c r="A94" s="22"/>
      <c r="C94" s="22"/>
    </row>
    <row r="95" spans="1:3" x14ac:dyDescent="0.25">
      <c r="A95" s="22"/>
      <c r="C95" s="22"/>
    </row>
    <row r="96" spans="1:3" x14ac:dyDescent="0.25">
      <c r="A96" s="22"/>
      <c r="C96" s="22"/>
    </row>
    <row r="97" spans="1:3" x14ac:dyDescent="0.25">
      <c r="A97" s="22"/>
      <c r="C97" s="22"/>
    </row>
    <row r="98" spans="1:3" x14ac:dyDescent="0.25">
      <c r="A98" s="22"/>
      <c r="C98" s="22"/>
    </row>
    <row r="99" spans="1:3" x14ac:dyDescent="0.25">
      <c r="A99" s="22"/>
      <c r="C99" s="22"/>
    </row>
    <row r="100" spans="1:3" x14ac:dyDescent="0.25">
      <c r="A100" s="22"/>
      <c r="C100" s="22"/>
    </row>
    <row r="101" spans="1:3" x14ac:dyDescent="0.25">
      <c r="A101" s="22"/>
      <c r="C101" s="22"/>
    </row>
    <row r="102" spans="1:3" x14ac:dyDescent="0.25">
      <c r="A102" s="22"/>
      <c r="C102" s="22"/>
    </row>
    <row r="103" spans="1:3" x14ac:dyDescent="0.25">
      <c r="A103" s="22"/>
      <c r="C103" s="22"/>
    </row>
    <row r="104" spans="1:3" x14ac:dyDescent="0.25">
      <c r="A104" s="22"/>
      <c r="C104" s="22"/>
    </row>
    <row r="105" spans="1:3" x14ac:dyDescent="0.25">
      <c r="A105" s="22"/>
      <c r="C105" s="22"/>
    </row>
    <row r="106" spans="1:3" x14ac:dyDescent="0.25">
      <c r="A106" s="22"/>
      <c r="C106" s="22"/>
    </row>
    <row r="107" spans="1:3" x14ac:dyDescent="0.25">
      <c r="A107" s="22"/>
      <c r="C107" s="22"/>
    </row>
    <row r="108" spans="1:3" x14ac:dyDescent="0.25">
      <c r="A108" s="22"/>
      <c r="C108" s="22"/>
    </row>
    <row r="109" spans="1:3" x14ac:dyDescent="0.25">
      <c r="A109" s="22"/>
      <c r="C109" s="22"/>
    </row>
    <row r="110" spans="1:3" x14ac:dyDescent="0.25">
      <c r="A110" s="22"/>
      <c r="C110" s="22"/>
    </row>
    <row r="111" spans="1:3" x14ac:dyDescent="0.25">
      <c r="A111" s="22"/>
      <c r="C111" s="22"/>
    </row>
    <row r="112" spans="1:3" x14ac:dyDescent="0.25">
      <c r="A112" s="22"/>
      <c r="C112" s="22"/>
    </row>
    <row r="113" spans="1:3" x14ac:dyDescent="0.25">
      <c r="A113" s="22"/>
      <c r="C113" s="22"/>
    </row>
    <row r="114" spans="1:3" x14ac:dyDescent="0.25">
      <c r="A114" s="22"/>
      <c r="C114" s="22"/>
    </row>
    <row r="115" spans="1:3" x14ac:dyDescent="0.25">
      <c r="A115" s="22"/>
      <c r="C115" s="22"/>
    </row>
    <row r="116" spans="1:3" x14ac:dyDescent="0.25">
      <c r="A116" s="22"/>
      <c r="C116" s="22"/>
    </row>
    <row r="117" spans="1:3" x14ac:dyDescent="0.25">
      <c r="A117" s="22"/>
      <c r="C117" s="22"/>
    </row>
    <row r="118" spans="1:3" x14ac:dyDescent="0.25">
      <c r="A118" s="22"/>
      <c r="C118" s="22"/>
    </row>
    <row r="119" spans="1:3" x14ac:dyDescent="0.25">
      <c r="A119" s="22"/>
      <c r="C119" s="22"/>
    </row>
    <row r="120" spans="1:3" x14ac:dyDescent="0.25">
      <c r="A120" s="22"/>
      <c r="C120" s="22"/>
    </row>
    <row r="121" spans="1:3" x14ac:dyDescent="0.25">
      <c r="A121" s="22"/>
      <c r="C121" s="22"/>
    </row>
    <row r="122" spans="1:3" x14ac:dyDescent="0.25">
      <c r="A122" s="22"/>
      <c r="C122" s="22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6"/>
  <sheetViews>
    <sheetView zoomScale="80" zoomScaleNormal="80" workbookViewId="0"/>
  </sheetViews>
  <sheetFormatPr defaultRowHeight="15" x14ac:dyDescent="0.25"/>
  <cols>
    <col min="1" max="1" width="9.140625" style="12"/>
    <col min="2" max="3" width="9.85546875" style="12" customWidth="1"/>
    <col min="4" max="5" width="9.140625" style="12"/>
    <col min="6" max="6" width="11.140625" style="12" bestFit="1" customWidth="1"/>
    <col min="7" max="16384" width="9.140625" style="12"/>
  </cols>
  <sheetData>
    <row r="1" spans="1:47" ht="24" customHeight="1" x14ac:dyDescent="0.25">
      <c r="A1" s="2" t="s">
        <v>2</v>
      </c>
      <c r="B1" s="10" t="s">
        <v>12</v>
      </c>
      <c r="C1" s="10" t="s">
        <v>13</v>
      </c>
      <c r="D1" s="9" t="s">
        <v>14</v>
      </c>
      <c r="E1" s="11"/>
      <c r="F1" s="9" t="s">
        <v>16</v>
      </c>
      <c r="G1" s="9" t="s">
        <v>17</v>
      </c>
      <c r="H1" s="9" t="s">
        <v>23</v>
      </c>
      <c r="I1" s="11"/>
      <c r="J1" s="11"/>
      <c r="K1" s="11"/>
      <c r="L1" s="11"/>
      <c r="M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spans="1:47" x14ac:dyDescent="0.25">
      <c r="A2" s="11">
        <v>0</v>
      </c>
      <c r="B2" s="11">
        <v>7.9394999999999998</v>
      </c>
      <c r="C2" s="11">
        <f t="shared" ref="C2:C32" si="0">$G$5+LOG10($G$2*EXP(-$G$3*A2)+(1-$G$2)*EXP(-$G$4*A2))</f>
        <v>8.0103569123046245</v>
      </c>
      <c r="D2" s="11">
        <f t="shared" ref="D2:D32" si="1" xml:space="preserve"> (B2 - C2)^2</f>
        <v>5.0207020213452842E-3</v>
      </c>
      <c r="E2" s="11"/>
      <c r="F2" s="11" t="s">
        <v>20</v>
      </c>
      <c r="G2" s="22">
        <v>0.99992236902420917</v>
      </c>
      <c r="H2" s="22">
        <v>7.5415509232145067E-5</v>
      </c>
      <c r="I2" s="11"/>
      <c r="J2" s="11"/>
      <c r="K2" s="11"/>
      <c r="L2" s="13" t="s">
        <v>24</v>
      </c>
      <c r="M2" s="22">
        <v>0.31400036853041857</v>
      </c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</row>
    <row r="3" spans="1:47" x14ac:dyDescent="0.25">
      <c r="A3" s="11">
        <v>1</v>
      </c>
      <c r="B3" s="11">
        <v>4.9912000000000001</v>
      </c>
      <c r="C3" s="11">
        <f t="shared" si="0"/>
        <v>4.1017239839182942</v>
      </c>
      <c r="D3" s="11">
        <f t="shared" si="1"/>
        <v>0.79116758318458313</v>
      </c>
      <c r="E3" s="11"/>
      <c r="F3" s="11" t="s">
        <v>21</v>
      </c>
      <c r="G3" s="22">
        <v>9.4573309784852686</v>
      </c>
      <c r="H3" s="22">
        <v>1.2021343063963146</v>
      </c>
      <c r="I3" s="11"/>
      <c r="J3" s="11"/>
      <c r="K3" s="11"/>
      <c r="L3" s="13" t="s">
        <v>27</v>
      </c>
      <c r="M3" s="22">
        <f>SQRT(M2)</f>
        <v>0.56035735788014651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</row>
    <row r="4" spans="1:47" x14ac:dyDescent="0.25">
      <c r="A4" s="11">
        <v>2</v>
      </c>
      <c r="B4" s="11">
        <v>3.2862</v>
      </c>
      <c r="C4" s="11">
        <f t="shared" si="0"/>
        <v>3.4327337455442439</v>
      </c>
      <c r="D4" s="11">
        <f t="shared" si="1"/>
        <v>2.1472138583225227E-2</v>
      </c>
      <c r="E4" s="11"/>
      <c r="F4" s="11" t="s">
        <v>22</v>
      </c>
      <c r="G4" s="22">
        <v>0.53852677920962155</v>
      </c>
      <c r="H4" s="22">
        <v>0.21741543694395585</v>
      </c>
      <c r="I4" s="11"/>
      <c r="J4" s="11"/>
      <c r="K4" s="11"/>
      <c r="L4" s="13" t="s">
        <v>25</v>
      </c>
      <c r="M4" s="22">
        <v>0.93166434845246182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</row>
    <row r="5" spans="1:47" x14ac:dyDescent="0.25">
      <c r="A5" s="11">
        <v>0</v>
      </c>
      <c r="B5" s="11">
        <v>7.9031000000000002</v>
      </c>
      <c r="C5" s="11">
        <f t="shared" si="0"/>
        <v>8.0103569123046245</v>
      </c>
      <c r="D5" s="11">
        <f t="shared" si="1"/>
        <v>1.150404523712187E-2</v>
      </c>
      <c r="E5" s="11"/>
      <c r="F5" s="11" t="s">
        <v>19</v>
      </c>
      <c r="G5" s="22">
        <v>8.0103569123046245</v>
      </c>
      <c r="H5" s="22">
        <v>0.22876493146110802</v>
      </c>
      <c r="I5" s="11"/>
      <c r="J5" s="11"/>
      <c r="K5" s="11"/>
      <c r="L5" s="13" t="s">
        <v>26</v>
      </c>
      <c r="M5" s="22">
        <v>0.92407149828051316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</row>
    <row r="6" spans="1:47" x14ac:dyDescent="0.25">
      <c r="A6" s="11">
        <v>2</v>
      </c>
      <c r="B6" s="11">
        <v>3.3555000000000001</v>
      </c>
      <c r="C6" s="11">
        <f t="shared" si="0"/>
        <v>3.4327337455442439</v>
      </c>
      <c r="D6" s="11">
        <f t="shared" si="1"/>
        <v>5.9650514507929965E-3</v>
      </c>
      <c r="E6" s="11"/>
      <c r="F6" s="11"/>
      <c r="G6" s="11"/>
      <c r="H6" s="11"/>
      <c r="I6" s="11"/>
      <c r="J6" s="11"/>
      <c r="K6" s="11"/>
      <c r="L6" s="1" t="s">
        <v>28</v>
      </c>
      <c r="M6" s="15" t="s">
        <v>40</v>
      </c>
      <c r="N6" s="12" t="s">
        <v>29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x14ac:dyDescent="0.25">
      <c r="A7" s="11">
        <v>3</v>
      </c>
      <c r="B7" s="11">
        <v>3.1139000000000001</v>
      </c>
      <c r="C7" s="11">
        <f t="shared" si="0"/>
        <v>3.1987543451234064</v>
      </c>
      <c r="D7" s="11">
        <f t="shared" si="1"/>
        <v>7.2002598863221438E-3</v>
      </c>
      <c r="E7" s="11"/>
      <c r="F7" s="9" t="s">
        <v>30</v>
      </c>
      <c r="G7" s="11"/>
      <c r="H7" s="9"/>
      <c r="I7" s="11"/>
      <c r="J7" s="11"/>
      <c r="K7" s="11"/>
      <c r="L7" s="11"/>
      <c r="M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spans="1:47" x14ac:dyDescent="0.25">
      <c r="A8" s="11">
        <v>4</v>
      </c>
      <c r="B8" s="11">
        <v>2.7782</v>
      </c>
      <c r="C8" s="11">
        <f t="shared" si="0"/>
        <v>2.9648751231434902</v>
      </c>
      <c r="D8" s="11">
        <f t="shared" si="1"/>
        <v>3.484760160063724E-2</v>
      </c>
      <c r="E8" s="11"/>
      <c r="F8" s="11" t="s">
        <v>35</v>
      </c>
      <c r="G8" s="11"/>
      <c r="H8" s="11"/>
      <c r="I8" s="11"/>
      <c r="J8" s="11"/>
      <c r="K8" s="11"/>
      <c r="L8" s="11"/>
      <c r="M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</row>
    <row r="9" spans="1:47" x14ac:dyDescent="0.25">
      <c r="A9" s="11">
        <v>0</v>
      </c>
      <c r="B9" s="11">
        <v>7.9031000000000002</v>
      </c>
      <c r="C9" s="11">
        <f t="shared" si="0"/>
        <v>8.0103569123046245</v>
      </c>
      <c r="D9" s="11">
        <f t="shared" si="1"/>
        <v>1.150404523712187E-2</v>
      </c>
      <c r="E9" s="11"/>
      <c r="F9" s="9" t="s">
        <v>31</v>
      </c>
      <c r="G9" s="11"/>
      <c r="H9" s="11"/>
      <c r="I9" s="11"/>
      <c r="J9" s="11"/>
      <c r="K9" s="11"/>
      <c r="L9" s="11"/>
      <c r="M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</row>
    <row r="10" spans="1:47" x14ac:dyDescent="0.25">
      <c r="A10" s="11">
        <v>2</v>
      </c>
      <c r="B10" s="11">
        <v>4.3554000000000004</v>
      </c>
      <c r="C10" s="11">
        <f t="shared" si="0"/>
        <v>3.4327337455442439</v>
      </c>
      <c r="D10" s="11">
        <f t="shared" si="1"/>
        <v>0.85131301711141472</v>
      </c>
      <c r="E10" s="11"/>
      <c r="F10" s="11" t="s">
        <v>35</v>
      </c>
      <c r="G10" s="11"/>
      <c r="H10" s="11"/>
      <c r="I10" s="11"/>
      <c r="J10" s="11"/>
      <c r="K10" s="11"/>
      <c r="L10" s="11"/>
      <c r="M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</row>
    <row r="11" spans="1:47" x14ac:dyDescent="0.25">
      <c r="A11" s="11">
        <v>3</v>
      </c>
      <c r="B11" s="11">
        <v>3.2219000000000002</v>
      </c>
      <c r="C11" s="11">
        <f t="shared" si="0"/>
        <v>3.1987543451234064</v>
      </c>
      <c r="D11" s="11">
        <f t="shared" si="1"/>
        <v>5.35721339666391E-4</v>
      </c>
      <c r="E11" s="11"/>
      <c r="F11" s="9" t="s">
        <v>32</v>
      </c>
      <c r="G11" s="11"/>
      <c r="H11" s="11"/>
      <c r="I11" s="11"/>
      <c r="J11" s="11"/>
      <c r="K11" s="11"/>
      <c r="L11" s="11"/>
      <c r="M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</row>
    <row r="12" spans="1:47" x14ac:dyDescent="0.25">
      <c r="A12" s="11">
        <v>4</v>
      </c>
      <c r="B12" s="11">
        <v>3.5139999999999998</v>
      </c>
      <c r="C12" s="11">
        <f t="shared" si="0"/>
        <v>2.9648751231434902</v>
      </c>
      <c r="D12" s="11">
        <f t="shared" si="1"/>
        <v>0.30153813038267679</v>
      </c>
      <c r="E12" s="11"/>
      <c r="F12" s="35" t="s">
        <v>36</v>
      </c>
      <c r="G12" s="36"/>
      <c r="H12" s="36"/>
      <c r="I12" s="36"/>
      <c r="J12" s="36"/>
      <c r="K12" s="36"/>
      <c r="L12" s="36"/>
      <c r="M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</row>
    <row r="13" spans="1:47" x14ac:dyDescent="0.25">
      <c r="A13" s="11">
        <v>0</v>
      </c>
      <c r="B13" s="11">
        <v>8.1239000000000008</v>
      </c>
      <c r="C13" s="11">
        <f t="shared" si="0"/>
        <v>8.0103569123046245</v>
      </c>
      <c r="D13" s="11">
        <f t="shared" si="1"/>
        <v>1.28920327633999E-2</v>
      </c>
      <c r="E13" s="11"/>
      <c r="F13" s="36"/>
      <c r="G13" s="36"/>
      <c r="H13" s="36"/>
      <c r="I13" s="36"/>
      <c r="J13" s="36"/>
      <c r="K13" s="36"/>
      <c r="L13" s="36"/>
      <c r="M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</row>
    <row r="14" spans="1:47" x14ac:dyDescent="0.25">
      <c r="A14" s="11">
        <v>1</v>
      </c>
      <c r="B14" s="11">
        <v>3.3908999999999998</v>
      </c>
      <c r="C14" s="11">
        <f t="shared" si="0"/>
        <v>4.1017239839182942</v>
      </c>
      <c r="D14" s="11">
        <f t="shared" si="1"/>
        <v>0.50527073611347562</v>
      </c>
      <c r="E14" s="11"/>
      <c r="F14" s="36"/>
      <c r="G14" s="36"/>
      <c r="H14" s="36"/>
      <c r="I14" s="36"/>
      <c r="J14" s="36"/>
      <c r="K14" s="36"/>
      <c r="L14" s="36"/>
      <c r="M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</row>
    <row r="15" spans="1:47" x14ac:dyDescent="0.25">
      <c r="A15" s="11">
        <v>2</v>
      </c>
      <c r="B15" s="11">
        <v>4.4378000000000002</v>
      </c>
      <c r="C15" s="11">
        <f t="shared" si="0"/>
        <v>3.4327337455442439</v>
      </c>
      <c r="D15" s="11">
        <f t="shared" si="1"/>
        <v>1.010158175845723</v>
      </c>
      <c r="E15" s="11"/>
      <c r="F15" s="11"/>
      <c r="G15" s="11"/>
      <c r="H15" s="11"/>
      <c r="I15" s="11"/>
      <c r="J15" s="11"/>
      <c r="K15" s="11"/>
      <c r="L15" s="11"/>
      <c r="M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</row>
    <row r="16" spans="1:47" x14ac:dyDescent="0.25">
      <c r="A16" s="11">
        <v>3</v>
      </c>
      <c r="B16" s="11">
        <v>2.1461000000000001</v>
      </c>
      <c r="C16" s="11">
        <f t="shared" si="0"/>
        <v>3.1987543451234064</v>
      </c>
      <c r="D16" s="11">
        <f t="shared" si="1"/>
        <v>1.1080811703071873</v>
      </c>
      <c r="E16" s="11"/>
      <c r="F16" s="11"/>
      <c r="G16" s="11"/>
      <c r="H16" s="11"/>
      <c r="I16" s="11"/>
      <c r="J16" s="11"/>
      <c r="K16" s="11"/>
      <c r="L16" s="11"/>
      <c r="M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</row>
    <row r="17" spans="1:47" x14ac:dyDescent="0.25">
      <c r="A17" s="11">
        <v>4</v>
      </c>
      <c r="B17" s="11">
        <v>3.3424</v>
      </c>
      <c r="C17" s="11">
        <f t="shared" si="0"/>
        <v>2.9648751231434902</v>
      </c>
      <c r="D17" s="11">
        <f t="shared" si="1"/>
        <v>0.14252503264552291</v>
      </c>
      <c r="E17" s="11"/>
      <c r="F17" s="11"/>
      <c r="G17" s="11"/>
      <c r="H17" s="11"/>
      <c r="I17" s="11"/>
      <c r="J17" s="11"/>
      <c r="K17" s="11"/>
      <c r="L17" s="11"/>
      <c r="M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</row>
    <row r="18" spans="1:47" x14ac:dyDescent="0.25">
      <c r="A18" s="11">
        <v>5</v>
      </c>
      <c r="B18" s="11">
        <v>1.7782</v>
      </c>
      <c r="C18" s="11">
        <f t="shared" si="0"/>
        <v>2.7309959145738256</v>
      </c>
      <c r="D18" s="11">
        <f t="shared" si="1"/>
        <v>0.90782005482857275</v>
      </c>
      <c r="E18" s="11"/>
      <c r="F18" s="11"/>
      <c r="G18" s="11"/>
      <c r="H18" s="11"/>
      <c r="I18" s="11"/>
      <c r="J18" s="11"/>
      <c r="K18" s="11"/>
      <c r="L18" s="11"/>
      <c r="M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</row>
    <row r="19" spans="1:47" x14ac:dyDescent="0.25">
      <c r="A19" s="11">
        <v>6</v>
      </c>
      <c r="B19" s="11">
        <v>3.5865999999999998</v>
      </c>
      <c r="C19" s="11">
        <f t="shared" si="0"/>
        <v>2.497116706005956</v>
      </c>
      <c r="D19" s="11">
        <f t="shared" si="1"/>
        <v>1.1869738478921119</v>
      </c>
      <c r="E19" s="11"/>
      <c r="F19" s="11"/>
      <c r="G19" s="11"/>
      <c r="H19" s="11"/>
      <c r="I19" s="11"/>
      <c r="J19" s="11"/>
      <c r="K19" s="11"/>
      <c r="L19" s="11"/>
      <c r="M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</row>
    <row r="20" spans="1:47" x14ac:dyDescent="0.25">
      <c r="A20" s="11">
        <v>0</v>
      </c>
      <c r="B20" s="11">
        <v>8</v>
      </c>
      <c r="C20" s="11">
        <f t="shared" si="0"/>
        <v>8.0103569123046245</v>
      </c>
      <c r="D20" s="11">
        <f t="shared" si="1"/>
        <v>1.0726563248568328E-4</v>
      </c>
      <c r="E20" s="11"/>
      <c r="F20" s="11"/>
      <c r="G20" s="11"/>
      <c r="H20" s="11"/>
      <c r="I20" s="11"/>
      <c r="J20" s="11"/>
      <c r="K20" s="11"/>
      <c r="L20" s="11"/>
      <c r="M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</row>
    <row r="21" spans="1:47" x14ac:dyDescent="0.25">
      <c r="A21" s="11">
        <v>1</v>
      </c>
      <c r="B21" s="11">
        <v>3.8195000000000001</v>
      </c>
      <c r="C21" s="11">
        <f t="shared" si="0"/>
        <v>4.1017239839182942</v>
      </c>
      <c r="D21" s="11">
        <f t="shared" si="1"/>
        <v>7.9650377098713504E-2</v>
      </c>
      <c r="E21" s="11"/>
      <c r="F21" s="11"/>
      <c r="G21" s="11"/>
      <c r="H21" s="11"/>
      <c r="I21" s="11"/>
      <c r="J21" s="11"/>
      <c r="K21" s="11"/>
      <c r="L21" s="11"/>
      <c r="M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</row>
    <row r="22" spans="1:47" x14ac:dyDescent="0.25">
      <c r="A22" s="22">
        <v>2</v>
      </c>
      <c r="B22" s="22">
        <v>3.5051000000000001</v>
      </c>
      <c r="C22" s="22">
        <f t="shared" si="0"/>
        <v>3.4327337455442439</v>
      </c>
      <c r="D22" s="11">
        <f t="shared" si="1"/>
        <v>5.2368747839552504E-3</v>
      </c>
      <c r="E22" s="11"/>
      <c r="F22" s="11"/>
      <c r="G22" s="11"/>
      <c r="H22" s="11"/>
      <c r="I22" s="11"/>
      <c r="J22" s="11"/>
      <c r="K22" s="11"/>
      <c r="L22" s="11"/>
      <c r="M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</row>
    <row r="23" spans="1:47" x14ac:dyDescent="0.25">
      <c r="A23" s="22">
        <v>3</v>
      </c>
      <c r="B23" s="22">
        <v>2.8195000000000001</v>
      </c>
      <c r="C23" s="22">
        <f t="shared" si="0"/>
        <v>3.1987543451234064</v>
      </c>
      <c r="D23" s="11">
        <f t="shared" si="1"/>
        <v>0.14383385829498377</v>
      </c>
      <c r="E23" s="11"/>
      <c r="F23" s="11"/>
      <c r="G23" s="11"/>
      <c r="H23" s="11"/>
      <c r="I23" s="11"/>
      <c r="J23" s="11"/>
      <c r="K23" s="11"/>
      <c r="L23" s="11"/>
      <c r="M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</row>
    <row r="24" spans="1:47" x14ac:dyDescent="0.25">
      <c r="A24" s="22">
        <v>4</v>
      </c>
      <c r="B24" s="22">
        <v>2.1461000000000001</v>
      </c>
      <c r="C24" s="22">
        <f t="shared" si="0"/>
        <v>2.9648751231434902</v>
      </c>
      <c r="D24" s="11">
        <f t="shared" si="1"/>
        <v>0.67039270227863734</v>
      </c>
      <c r="E24" s="11"/>
      <c r="F24" s="11"/>
      <c r="G24" s="11"/>
      <c r="H24" s="11"/>
      <c r="I24" s="11"/>
      <c r="J24" s="11"/>
      <c r="K24" s="11"/>
      <c r="L24" s="11"/>
      <c r="M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</row>
    <row r="25" spans="1:47" x14ac:dyDescent="0.25">
      <c r="A25" s="22">
        <v>5</v>
      </c>
      <c r="B25" s="22">
        <v>2.7324000000000002</v>
      </c>
      <c r="C25" s="22">
        <f t="shared" si="0"/>
        <v>2.7309959145738256</v>
      </c>
      <c r="D25" s="11">
        <f t="shared" si="1"/>
        <v>1.9714558839957383E-6</v>
      </c>
      <c r="E25" s="11"/>
      <c r="F25" s="11"/>
      <c r="G25" s="11"/>
      <c r="H25" s="11"/>
      <c r="I25" s="11"/>
      <c r="J25" s="11"/>
      <c r="K25" s="11"/>
      <c r="L25" s="11"/>
      <c r="M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</row>
    <row r="26" spans="1:47" x14ac:dyDescent="0.25">
      <c r="A26" s="22">
        <v>0</v>
      </c>
      <c r="B26" s="22">
        <v>8.1959</v>
      </c>
      <c r="C26" s="22">
        <f t="shared" si="0"/>
        <v>8.0103569123046245</v>
      </c>
      <c r="D26" s="11">
        <f t="shared" si="1"/>
        <v>3.4426237391533776E-2</v>
      </c>
      <c r="E26" s="11"/>
      <c r="F26" s="11"/>
      <c r="G26" s="11"/>
      <c r="H26" s="11"/>
      <c r="I26" s="11"/>
      <c r="J26" s="11"/>
      <c r="K26" s="11"/>
      <c r="L26" s="11"/>
      <c r="M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</row>
    <row r="27" spans="1:47" x14ac:dyDescent="0.25">
      <c r="A27" s="22">
        <v>1</v>
      </c>
      <c r="B27" s="22">
        <v>4.2041000000000004</v>
      </c>
      <c r="C27" s="22">
        <f t="shared" si="0"/>
        <v>4.1017239839182942</v>
      </c>
      <c r="D27" s="11">
        <f t="shared" si="1"/>
        <v>1.0480848668761769E-2</v>
      </c>
      <c r="E27" s="11"/>
      <c r="F27" s="11"/>
      <c r="G27" s="11"/>
      <c r="H27" s="11"/>
      <c r="I27" s="11"/>
      <c r="J27" s="11"/>
      <c r="K27" s="11"/>
      <c r="L27" s="11"/>
      <c r="M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</row>
    <row r="28" spans="1:47" x14ac:dyDescent="0.25">
      <c r="A28" s="22">
        <v>2</v>
      </c>
      <c r="B28" s="22">
        <v>3.2553000000000001</v>
      </c>
      <c r="C28" s="22">
        <f t="shared" si="0"/>
        <v>3.4327337455442439</v>
      </c>
      <c r="D28" s="11">
        <f t="shared" si="1"/>
        <v>3.1482734057859472E-2</v>
      </c>
      <c r="E28" s="11"/>
      <c r="F28" s="11"/>
      <c r="G28" s="11"/>
      <c r="H28" s="11"/>
      <c r="I28" s="11"/>
      <c r="J28" s="11"/>
      <c r="K28" s="11"/>
      <c r="L28" s="11"/>
      <c r="M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</row>
    <row r="29" spans="1:47" x14ac:dyDescent="0.25">
      <c r="A29" s="22">
        <v>3</v>
      </c>
      <c r="B29" s="22">
        <v>3.0792000000000002</v>
      </c>
      <c r="C29" s="22">
        <f t="shared" si="0"/>
        <v>3.1987543451234064</v>
      </c>
      <c r="D29" s="11">
        <f t="shared" si="1"/>
        <v>1.4293241437886529E-2</v>
      </c>
      <c r="E29" s="11"/>
      <c r="F29" s="11"/>
      <c r="G29" s="11"/>
      <c r="H29" s="11"/>
      <c r="I29" s="11"/>
      <c r="J29" s="11"/>
      <c r="K29" s="11"/>
      <c r="L29" s="11"/>
      <c r="M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</row>
    <row r="30" spans="1:47" x14ac:dyDescent="0.25">
      <c r="A30" s="22">
        <v>4</v>
      </c>
      <c r="B30" s="22">
        <v>3.0253000000000001</v>
      </c>
      <c r="C30" s="22">
        <f t="shared" si="0"/>
        <v>2.9648751231434902</v>
      </c>
      <c r="D30" s="11">
        <f t="shared" si="1"/>
        <v>3.6511657431243833E-3</v>
      </c>
      <c r="E30" s="11"/>
      <c r="F30" s="11"/>
      <c r="G30" s="11"/>
      <c r="H30" s="11"/>
      <c r="I30" s="11"/>
      <c r="J30" s="11"/>
      <c r="K30" s="11"/>
      <c r="L30" s="11"/>
      <c r="M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</row>
    <row r="31" spans="1:47" x14ac:dyDescent="0.25">
      <c r="A31" s="22">
        <v>5</v>
      </c>
      <c r="B31" s="22">
        <v>2.1461000000000001</v>
      </c>
      <c r="C31" s="22">
        <f t="shared" si="0"/>
        <v>2.7309959145738256</v>
      </c>
      <c r="D31" s="11">
        <f t="shared" si="1"/>
        <v>0.34210323088515177</v>
      </c>
      <c r="E31" s="11"/>
      <c r="F31" s="11"/>
      <c r="G31" s="11"/>
      <c r="H31" s="11"/>
      <c r="I31" s="11"/>
      <c r="J31" s="11"/>
      <c r="K31" s="11"/>
      <c r="L31" s="11"/>
      <c r="M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</row>
    <row r="32" spans="1:47" x14ac:dyDescent="0.25">
      <c r="A32" s="22">
        <v>6</v>
      </c>
      <c r="B32" s="22">
        <v>2.9731000000000001</v>
      </c>
      <c r="C32" s="22">
        <f t="shared" si="0"/>
        <v>2.497116706005956</v>
      </c>
      <c r="D32" s="11">
        <f t="shared" si="1"/>
        <v>0.22656009616142056</v>
      </c>
      <c r="E32" s="11"/>
      <c r="F32" s="11"/>
      <c r="G32" s="11"/>
      <c r="H32" s="11"/>
      <c r="I32" s="11"/>
      <c r="J32" s="11"/>
      <c r="K32" s="11"/>
      <c r="L32" s="11"/>
      <c r="M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</row>
    <row r="33" spans="1:47" x14ac:dyDescent="0.25">
      <c r="A33" s="24" t="s">
        <v>15</v>
      </c>
      <c r="B33" s="22"/>
      <c r="C33" s="22"/>
      <c r="D33" s="11">
        <f>SUM(D2:D32)</f>
        <v>8.4780099503213009</v>
      </c>
      <c r="E33" s="11"/>
      <c r="F33" s="11"/>
      <c r="G33" s="11"/>
      <c r="H33" s="11"/>
      <c r="I33" s="11"/>
      <c r="J33" s="11"/>
      <c r="K33" s="11"/>
      <c r="L33" s="11"/>
      <c r="M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</row>
    <row r="34" spans="1:47" x14ac:dyDescent="0.25">
      <c r="A34" s="22"/>
      <c r="B34" s="22"/>
      <c r="C34" s="22"/>
      <c r="D34" s="11"/>
      <c r="E34" s="11"/>
      <c r="F34" s="11"/>
      <c r="G34" s="11"/>
      <c r="H34" s="11"/>
      <c r="I34" s="11"/>
      <c r="J34" s="11"/>
      <c r="K34" s="11"/>
      <c r="L34" s="11"/>
      <c r="M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</row>
    <row r="35" spans="1:47" x14ac:dyDescent="0.25">
      <c r="A35" s="22"/>
      <c r="B35" s="22"/>
      <c r="C35" s="22"/>
      <c r="D35" s="11"/>
      <c r="E35" s="11"/>
      <c r="F35" s="11"/>
      <c r="G35" s="11"/>
      <c r="H35" s="11"/>
      <c r="I35" s="11"/>
      <c r="J35" s="11"/>
      <c r="K35" s="11"/>
      <c r="L35" s="11"/>
      <c r="M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</row>
    <row r="36" spans="1:47" x14ac:dyDescent="0.25">
      <c r="A36" s="22">
        <v>0</v>
      </c>
      <c r="B36" s="22"/>
      <c r="C36" s="22">
        <f>$G$5+LOG10($G$2*EXP(-$G$3*A36)+(1-$G$2)*EXP(-$G$4*A36))</f>
        <v>8.0103569123046245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</row>
    <row r="37" spans="1:47" x14ac:dyDescent="0.25">
      <c r="A37" s="22">
        <v>0.06</v>
      </c>
      <c r="B37" s="22"/>
      <c r="C37" s="22">
        <f t="shared" ref="C37:C100" si="2">$G$5+LOG10($G$2*EXP(-$G$3*A37)+(1-$G$2)*EXP(-$G$4*A37))</f>
        <v>7.7639447709917677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</row>
    <row r="38" spans="1:47" x14ac:dyDescent="0.25">
      <c r="A38" s="22">
        <v>0.12</v>
      </c>
      <c r="B38" s="22"/>
      <c r="C38" s="22">
        <f t="shared" si="2"/>
        <v>7.5175495102706416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</row>
    <row r="39" spans="1:47" x14ac:dyDescent="0.25">
      <c r="A39" s="22">
        <v>0.18</v>
      </c>
      <c r="B39" s="22"/>
      <c r="C39" s="22">
        <f t="shared" si="2"/>
        <v>7.2711830701792275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</row>
    <row r="40" spans="1:47" x14ac:dyDescent="0.25">
      <c r="A40" s="22">
        <v>0.24349999999999999</v>
      </c>
      <c r="B40" s="22"/>
      <c r="C40" s="22">
        <f t="shared" si="2"/>
        <v>7.0104994813473134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</row>
    <row r="41" spans="1:47" x14ac:dyDescent="0.25">
      <c r="A41" s="22">
        <v>0.3</v>
      </c>
      <c r="B41" s="22"/>
      <c r="C41" s="22">
        <f t="shared" si="2"/>
        <v>6.7786325546941004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25">
      <c r="A42" s="22">
        <v>0.36</v>
      </c>
      <c r="B42" s="22"/>
      <c r="C42" s="22">
        <f t="shared" si="2"/>
        <v>6.5325425233373142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</row>
    <row r="43" spans="1:47" x14ac:dyDescent="0.25">
      <c r="A43" s="22">
        <v>0.42</v>
      </c>
      <c r="B43" s="22"/>
      <c r="C43" s="22">
        <f t="shared" si="2"/>
        <v>6.2866966858402744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</row>
    <row r="44" spans="1:47" x14ac:dyDescent="0.25">
      <c r="A44" s="22">
        <v>0.48</v>
      </c>
      <c r="B44" s="22"/>
      <c r="C44" s="22">
        <f t="shared" si="2"/>
        <v>6.0412666362508372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</row>
    <row r="45" spans="1:47" x14ac:dyDescent="0.25">
      <c r="A45" s="22">
        <v>0.54</v>
      </c>
      <c r="B45" s="22"/>
      <c r="C45" s="22">
        <f t="shared" si="2"/>
        <v>5.7965430958424058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</row>
    <row r="46" spans="1:47" x14ac:dyDescent="0.25">
      <c r="A46" s="22">
        <v>0.60000000000000009</v>
      </c>
      <c r="B46" s="22"/>
      <c r="C46" s="22">
        <f t="shared" si="2"/>
        <v>5.5530158858337018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</row>
    <row r="47" spans="1:47" x14ac:dyDescent="0.25">
      <c r="A47" s="22">
        <v>0.66000000000000014</v>
      </c>
      <c r="B47" s="22"/>
      <c r="C47" s="22">
        <f t="shared" si="2"/>
        <v>5.3115025289513405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</row>
    <row r="48" spans="1:47" x14ac:dyDescent="0.25">
      <c r="A48" s="22">
        <v>0.7200000000000002</v>
      </c>
      <c r="B48" s="22"/>
      <c r="C48" s="22">
        <f t="shared" si="2"/>
        <v>5.0733458806262988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 x14ac:dyDescent="0.25">
      <c r="A49" s="22">
        <v>0.78000000000000025</v>
      </c>
      <c r="B49" s="22"/>
      <c r="C49" s="22">
        <f t="shared" si="2"/>
        <v>4.8406932862524101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 x14ac:dyDescent="0.25">
      <c r="A50" s="22">
        <v>0.8400000000000003</v>
      </c>
      <c r="B50" s="22"/>
      <c r="C50" s="22">
        <f t="shared" si="2"/>
        <v>4.6168283432293435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 x14ac:dyDescent="0.25">
      <c r="A51" s="22">
        <v>0.90000000000000036</v>
      </c>
      <c r="B51" s="22"/>
      <c r="C51" s="22">
        <f t="shared" si="2"/>
        <v>4.4064155516964227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 x14ac:dyDescent="0.25">
      <c r="A52" s="22">
        <v>0.96000000000000041</v>
      </c>
      <c r="B52" s="22"/>
      <c r="C52" s="22">
        <f t="shared" si="2"/>
        <v>4.2153309891458397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 x14ac:dyDescent="0.25">
      <c r="A53" s="22">
        <v>1.0200000000000005</v>
      </c>
      <c r="B53" s="22"/>
      <c r="C53" s="22">
        <f t="shared" si="2"/>
        <v>4.0496462435955944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 x14ac:dyDescent="0.25">
      <c r="A54" s="22">
        <v>1.0800000000000005</v>
      </c>
      <c r="B54" s="22"/>
      <c r="C54" s="22">
        <f t="shared" si="2"/>
        <v>3.9137145602915293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x14ac:dyDescent="0.25">
      <c r="A55" s="22">
        <v>1.1400000000000006</v>
      </c>
      <c r="B55" s="22"/>
      <c r="C55" s="22">
        <f t="shared" si="2"/>
        <v>3.8082997454763552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x14ac:dyDescent="0.25">
      <c r="A56" s="22">
        <v>1.2000000000000006</v>
      </c>
      <c r="B56" s="22"/>
      <c r="C56" s="22">
        <f t="shared" si="2"/>
        <v>3.7302071451918231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x14ac:dyDescent="0.25">
      <c r="A57" s="22">
        <v>1.2600000000000007</v>
      </c>
      <c r="B57" s="22"/>
      <c r="C57" s="22">
        <f t="shared" si="2"/>
        <v>3.6737469094545059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x14ac:dyDescent="0.25">
      <c r="A58" s="22">
        <v>1.3200000000000007</v>
      </c>
      <c r="B58" s="22"/>
      <c r="C58" s="22">
        <f t="shared" si="2"/>
        <v>3.632797617939441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</row>
    <row r="59" spans="1:47" x14ac:dyDescent="0.25">
      <c r="A59" s="22">
        <v>1.3800000000000008</v>
      </c>
      <c r="B59" s="22"/>
      <c r="C59" s="22">
        <f t="shared" si="2"/>
        <v>3.6021917578934204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</row>
    <row r="60" spans="1:47" x14ac:dyDescent="0.25">
      <c r="A60" s="22">
        <v>1.4400000000000008</v>
      </c>
      <c r="B60" s="22"/>
      <c r="C60" s="22">
        <f t="shared" si="2"/>
        <v>3.578151921479547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</row>
    <row r="61" spans="1:47" x14ac:dyDescent="0.25">
      <c r="A61" s="22">
        <v>1.5000000000000009</v>
      </c>
      <c r="B61" s="22"/>
      <c r="C61" s="22">
        <f t="shared" si="2"/>
        <v>3.5581502112234347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</row>
    <row r="62" spans="1:47" x14ac:dyDescent="0.25">
      <c r="A62" s="22">
        <v>1.5600000000000009</v>
      </c>
      <c r="B62" s="22"/>
      <c r="C62" s="22">
        <f t="shared" si="2"/>
        <v>3.5405836024176942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</row>
    <row r="63" spans="1:47" x14ac:dyDescent="0.25">
      <c r="A63" s="22">
        <v>1.620000000000001</v>
      </c>
      <c r="B63" s="22"/>
      <c r="C63" s="22">
        <f t="shared" si="2"/>
        <v>3.5244680153934462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</row>
    <row r="64" spans="1:47" x14ac:dyDescent="0.25">
      <c r="A64" s="22">
        <v>1.680000000000001</v>
      </c>
      <c r="B64" s="22"/>
      <c r="C64" s="22">
        <f t="shared" si="2"/>
        <v>3.5092109134525717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</row>
    <row r="65" spans="1:47" x14ac:dyDescent="0.25">
      <c r="A65" s="22">
        <v>1.7400000000000011</v>
      </c>
      <c r="B65" s="22"/>
      <c r="C65" s="22">
        <f t="shared" si="2"/>
        <v>3.4944595833084326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</row>
    <row r="66" spans="1:47" x14ac:dyDescent="0.25">
      <c r="A66" s="22">
        <v>1.8000000000000012</v>
      </c>
      <c r="B66" s="22"/>
      <c r="C66" s="22">
        <f t="shared" si="2"/>
        <v>3.4800054832751286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</row>
    <row r="67" spans="1:47" x14ac:dyDescent="0.25">
      <c r="A67" s="22">
        <v>1.8600000000000012</v>
      </c>
      <c r="B67" s="22"/>
      <c r="C67" s="22">
        <f t="shared" si="2"/>
        <v>3.4657258021897999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</row>
    <row r="68" spans="1:47" x14ac:dyDescent="0.25">
      <c r="A68" s="22">
        <v>1.9200000000000013</v>
      </c>
      <c r="B68" s="22"/>
      <c r="C68" s="22">
        <f t="shared" si="2"/>
        <v>3.4515483845338419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</row>
    <row r="69" spans="1:47" x14ac:dyDescent="0.25">
      <c r="A69" s="22">
        <v>1.9800000000000013</v>
      </c>
      <c r="B69" s="22"/>
      <c r="C69" s="22">
        <f t="shared" si="2"/>
        <v>3.4374308945771173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</row>
    <row r="70" spans="1:47" x14ac:dyDescent="0.25">
      <c r="A70" s="22">
        <v>2.0400000000000014</v>
      </c>
      <c r="B70" s="22"/>
      <c r="C70" s="22">
        <f t="shared" si="2"/>
        <v>3.4233485126327414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</row>
    <row r="71" spans="1:47" x14ac:dyDescent="0.25">
      <c r="A71" s="22">
        <v>2.1000000000000014</v>
      </c>
      <c r="B71" s="22"/>
      <c r="C71" s="22">
        <f t="shared" si="2"/>
        <v>3.4092866947798104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</row>
    <row r="72" spans="1:47" x14ac:dyDescent="0.25">
      <c r="A72" s="22">
        <v>2.1600000000000015</v>
      </c>
      <c r="B72" s="22"/>
      <c r="C72" s="22">
        <f t="shared" si="2"/>
        <v>3.3952369208692899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</row>
    <row r="73" spans="1:47" x14ac:dyDescent="0.25">
      <c r="A73" s="22">
        <v>2.2200000000000015</v>
      </c>
      <c r="B73" s="22"/>
      <c r="C73" s="22">
        <f t="shared" si="2"/>
        <v>3.3811942004147681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</row>
    <row r="74" spans="1:47" x14ac:dyDescent="0.25">
      <c r="A74" s="22">
        <v>2.2800000000000016</v>
      </c>
      <c r="B74" s="22"/>
      <c r="C74" s="22">
        <f t="shared" si="2"/>
        <v>3.367155610626547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</row>
    <row r="75" spans="1:47" x14ac:dyDescent="0.25">
      <c r="A75" s="22">
        <v>2.3400000000000016</v>
      </c>
      <c r="B75" s="22"/>
      <c r="C75" s="22">
        <f t="shared" si="2"/>
        <v>3.3531194398022723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</row>
    <row r="76" spans="1:47" x14ac:dyDescent="0.25">
      <c r="A76" s="22">
        <v>2.4000000000000017</v>
      </c>
      <c r="B76" s="22"/>
      <c r="C76" s="22">
        <f t="shared" si="2"/>
        <v>3.339084685533142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</row>
    <row r="77" spans="1:47" x14ac:dyDescent="0.25">
      <c r="A77" s="22">
        <v>2.4600000000000017</v>
      </c>
      <c r="B77" s="22"/>
      <c r="C77" s="22">
        <f t="shared" si="2"/>
        <v>3.3250507607986721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</row>
    <row r="78" spans="1:47" x14ac:dyDescent="0.25">
      <c r="A78" s="22">
        <v>2.5200000000000018</v>
      </c>
      <c r="B78" s="22"/>
      <c r="C78" s="22">
        <f t="shared" si="2"/>
        <v>3.3110173218376859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</row>
    <row r="79" spans="1:47" x14ac:dyDescent="0.25">
      <c r="A79" s="22">
        <v>2.5800000000000018</v>
      </c>
      <c r="B79" s="22"/>
      <c r="C79" s="22">
        <f t="shared" si="2"/>
        <v>3.2969841673437905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</row>
    <row r="80" spans="1:47" x14ac:dyDescent="0.25">
      <c r="A80" s="22">
        <v>2.6400000000000019</v>
      </c>
      <c r="B80" s="22"/>
      <c r="C80" s="22">
        <f t="shared" si="2"/>
        <v>3.2829511794325006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</row>
    <row r="81" spans="1:47" x14ac:dyDescent="0.25">
      <c r="A81" s="22">
        <v>2.700000000000002</v>
      </c>
      <c r="B81" s="22"/>
      <c r="C81" s="22">
        <f t="shared" si="2"/>
        <v>3.2689182890711281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</row>
    <row r="82" spans="1:47" x14ac:dyDescent="0.25">
      <c r="A82" s="22">
        <v>2.760000000000002</v>
      </c>
      <c r="B82" s="22"/>
      <c r="C82" s="22">
        <f t="shared" si="2"/>
        <v>3.2548854558344589</v>
      </c>
      <c r="D82" s="11"/>
      <c r="E82" s="11"/>
      <c r="F82" s="11"/>
      <c r="G82" s="11"/>
      <c r="H82" s="11"/>
      <c r="I82" s="11"/>
      <c r="J82" s="11"/>
      <c r="K82" s="11"/>
      <c r="L82" s="11"/>
      <c r="M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</row>
    <row r="83" spans="1:47" x14ac:dyDescent="0.25">
      <c r="A83" s="22">
        <v>2.8200000000000021</v>
      </c>
      <c r="B83" s="22"/>
      <c r="C83" s="22">
        <f t="shared" si="2"/>
        <v>3.2408526560496957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</row>
    <row r="84" spans="1:47" x14ac:dyDescent="0.25">
      <c r="A84" s="22">
        <v>2.8800000000000021</v>
      </c>
      <c r="B84" s="22"/>
      <c r="C84" s="22">
        <f t="shared" si="2"/>
        <v>3.2268198758541802</v>
      </c>
      <c r="D84" s="11"/>
      <c r="E84" s="11"/>
      <c r="F84" s="11"/>
      <c r="G84" s="11"/>
      <c r="H84" s="11"/>
      <c r="I84" s="11"/>
      <c r="J84" s="11"/>
      <c r="K84" s="11"/>
      <c r="L84" s="11"/>
      <c r="M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</row>
    <row r="85" spans="1:47" x14ac:dyDescent="0.25">
      <c r="A85" s="22">
        <v>2.9400000000000022</v>
      </c>
      <c r="B85" s="22"/>
      <c r="C85" s="22">
        <f t="shared" si="2"/>
        <v>3.2127871071300147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</row>
    <row r="86" spans="1:47" x14ac:dyDescent="0.25">
      <c r="A86" s="22">
        <v>3.0000000000000022</v>
      </c>
      <c r="B86" s="22"/>
      <c r="C86" s="22">
        <f t="shared" si="2"/>
        <v>3.1987543451234064</v>
      </c>
      <c r="D86" s="11"/>
      <c r="E86" s="11"/>
      <c r="F86" s="11"/>
      <c r="G86" s="11"/>
      <c r="H86" s="11"/>
      <c r="I86" s="11"/>
      <c r="J86" s="11"/>
      <c r="K86" s="11"/>
      <c r="L86" s="11"/>
      <c r="M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</row>
    <row r="87" spans="1:47" x14ac:dyDescent="0.25">
      <c r="A87" s="22">
        <v>3.0600000000000023</v>
      </c>
      <c r="B87" s="22"/>
      <c r="C87" s="22">
        <f t="shared" si="2"/>
        <v>3.1847215870505599</v>
      </c>
      <c r="D87" s="11"/>
      <c r="E87" s="11"/>
      <c r="F87" s="11"/>
      <c r="G87" s="11"/>
      <c r="H87" s="11"/>
      <c r="I87" s="11"/>
      <c r="J87" s="11"/>
      <c r="K87" s="11"/>
      <c r="L87" s="11"/>
      <c r="M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</row>
    <row r="88" spans="1:47" x14ac:dyDescent="0.25">
      <c r="A88" s="22">
        <v>3.1200000000000023</v>
      </c>
      <c r="B88" s="22"/>
      <c r="C88" s="22">
        <f t="shared" si="2"/>
        <v>3.1706888312813017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</row>
    <row r="89" spans="1:47" x14ac:dyDescent="0.25">
      <c r="A89" s="22">
        <v>3.1800000000000024</v>
      </c>
      <c r="B89" s="22"/>
      <c r="C89" s="22">
        <f t="shared" si="2"/>
        <v>3.1566560768610117</v>
      </c>
      <c r="D89" s="11"/>
      <c r="E89" s="11"/>
      <c r="F89" s="11"/>
      <c r="G89" s="11"/>
      <c r="H89" s="11"/>
      <c r="I89" s="11"/>
      <c r="J89" s="11"/>
      <c r="K89" s="11"/>
      <c r="L89" s="11"/>
      <c r="M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</row>
    <row r="90" spans="1:47" x14ac:dyDescent="0.25">
      <c r="A90" s="22">
        <v>3.2400000000000024</v>
      </c>
      <c r="B90" s="22"/>
      <c r="C90" s="22">
        <f t="shared" si="2"/>
        <v>3.1426233232306693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</row>
    <row r="91" spans="1:47" x14ac:dyDescent="0.25">
      <c r="A91" s="22">
        <v>3.3000000000000025</v>
      </c>
      <c r="B91" s="22"/>
      <c r="C91" s="22">
        <f t="shared" si="2"/>
        <v>3.128590570062916</v>
      </c>
      <c r="D91" s="11"/>
      <c r="E91" s="11"/>
      <c r="F91" s="11"/>
      <c r="G91" s="11"/>
      <c r="H91" s="11"/>
      <c r="I91" s="11"/>
      <c r="J91" s="11"/>
      <c r="K91" s="11"/>
      <c r="L91" s="11"/>
      <c r="M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</row>
    <row r="92" spans="1:47" x14ac:dyDescent="0.25">
      <c r="A92" s="22">
        <v>3.3600000000000025</v>
      </c>
      <c r="B92" s="22"/>
      <c r="C92" s="22">
        <f t="shared" si="2"/>
        <v>3.1145578171660517</v>
      </c>
      <c r="D92" s="11"/>
      <c r="E92" s="11"/>
      <c r="F92" s="11"/>
      <c r="G92" s="11"/>
      <c r="H92" s="11"/>
      <c r="I92" s="11"/>
      <c r="J92" s="11"/>
      <c r="K92" s="11"/>
      <c r="L92" s="11"/>
      <c r="M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</row>
    <row r="93" spans="1:47" x14ac:dyDescent="0.25">
      <c r="A93" s="22">
        <v>3.4200000000000026</v>
      </c>
      <c r="B93" s="22"/>
      <c r="C93" s="22">
        <f t="shared" si="2"/>
        <v>3.1005250644278188</v>
      </c>
      <c r="D93" s="11"/>
      <c r="E93" s="11"/>
      <c r="F93" s="11"/>
      <c r="G93" s="11"/>
      <c r="H93" s="11"/>
      <c r="I93" s="11"/>
      <c r="J93" s="11"/>
      <c r="K93" s="11"/>
      <c r="L93" s="11"/>
      <c r="M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</row>
    <row r="94" spans="1:47" x14ac:dyDescent="0.25">
      <c r="A94" s="22">
        <v>3.4800000000000026</v>
      </c>
      <c r="B94" s="22"/>
      <c r="C94" s="22">
        <f t="shared" si="2"/>
        <v>3.0864923117824796</v>
      </c>
      <c r="D94" s="11"/>
      <c r="E94" s="11"/>
      <c r="F94" s="11"/>
      <c r="G94" s="11"/>
      <c r="H94" s="11"/>
      <c r="I94" s="11"/>
      <c r="J94" s="11"/>
      <c r="K94" s="11"/>
      <c r="L94" s="11"/>
      <c r="M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</row>
    <row r="95" spans="1:47" x14ac:dyDescent="0.25">
      <c r="A95" s="22">
        <v>3.5400000000000027</v>
      </c>
      <c r="B95" s="22"/>
      <c r="C95" s="22">
        <f t="shared" si="2"/>
        <v>3.0724595591915378</v>
      </c>
      <c r="D95" s="11"/>
      <c r="E95" s="11"/>
      <c r="F95" s="11"/>
      <c r="G95" s="11"/>
      <c r="H95" s="11"/>
      <c r="I95" s="11"/>
      <c r="J95" s="11"/>
      <c r="K95" s="11"/>
      <c r="L95" s="11"/>
      <c r="M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</row>
    <row r="96" spans="1:47" x14ac:dyDescent="0.25">
      <c r="A96" s="22">
        <v>3.6000000000000028</v>
      </c>
      <c r="B96" s="22"/>
      <c r="C96" s="22">
        <f t="shared" si="2"/>
        <v>3.0584268066324514</v>
      </c>
      <c r="D96" s="11"/>
      <c r="E96" s="11"/>
      <c r="F96" s="11"/>
      <c r="G96" s="11"/>
      <c r="H96" s="11"/>
      <c r="I96" s="11"/>
      <c r="J96" s="11"/>
      <c r="K96" s="11"/>
      <c r="L96" s="11"/>
      <c r="M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</row>
    <row r="97" spans="1:47" x14ac:dyDescent="0.25">
      <c r="A97" s="22">
        <v>3.6600000000000028</v>
      </c>
      <c r="B97" s="22"/>
      <c r="C97" s="22">
        <f t="shared" si="2"/>
        <v>3.0443940540920194</v>
      </c>
      <c r="D97" s="11"/>
      <c r="E97" s="11"/>
      <c r="F97" s="11"/>
      <c r="G97" s="11"/>
      <c r="H97" s="11"/>
      <c r="I97" s="11"/>
      <c r="J97" s="11"/>
      <c r="K97" s="11"/>
      <c r="L97" s="11"/>
      <c r="M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</row>
    <row r="98" spans="1:47" x14ac:dyDescent="0.25">
      <c r="A98" s="22">
        <v>3.7200000000000029</v>
      </c>
      <c r="B98" s="22"/>
      <c r="C98" s="22">
        <f t="shared" si="2"/>
        <v>3.0303613015625102</v>
      </c>
      <c r="D98" s="11"/>
      <c r="E98" s="11"/>
      <c r="F98" s="11"/>
      <c r="G98" s="11"/>
      <c r="H98" s="11"/>
      <c r="I98" s="11"/>
      <c r="J98" s="11"/>
      <c r="K98" s="11"/>
      <c r="L98" s="11"/>
      <c r="M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</row>
    <row r="99" spans="1:47" x14ac:dyDescent="0.25">
      <c r="A99" s="22">
        <v>3.7800000000000029</v>
      </c>
      <c r="B99" s="22"/>
      <c r="C99" s="22">
        <f t="shared" si="2"/>
        <v>3.0163285490393985</v>
      </c>
      <c r="D99" s="11"/>
      <c r="E99" s="11"/>
      <c r="F99" s="11"/>
      <c r="G99" s="11"/>
      <c r="H99" s="11"/>
      <c r="I99" s="11"/>
      <c r="J99" s="11"/>
      <c r="K99" s="11"/>
      <c r="L99" s="11"/>
      <c r="M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</row>
    <row r="100" spans="1:47" x14ac:dyDescent="0.25">
      <c r="A100" s="22">
        <v>3.840000000000003</v>
      </c>
      <c r="B100" s="22"/>
      <c r="C100" s="22">
        <f t="shared" si="2"/>
        <v>3.0022957965200332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</row>
    <row r="101" spans="1:47" x14ac:dyDescent="0.25">
      <c r="A101" s="22">
        <v>3.900000000000003</v>
      </c>
      <c r="B101" s="22"/>
      <c r="C101" s="22">
        <f t="shared" ref="C101:C136" si="3">$G$5+LOG10($G$2*EXP(-$G$3*A101)+(1-$G$2)*EXP(-$G$4*A101))</f>
        <v>2.9882630440028617</v>
      </c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</row>
    <row r="102" spans="1:47" x14ac:dyDescent="0.25">
      <c r="A102" s="22">
        <v>3.9600000000000031</v>
      </c>
      <c r="B102" s="22"/>
      <c r="C102" s="22">
        <f t="shared" si="3"/>
        <v>2.9742302914869736</v>
      </c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</row>
    <row r="103" spans="1:47" x14ac:dyDescent="0.25">
      <c r="A103" s="22">
        <v>4.0200000000000031</v>
      </c>
      <c r="B103" s="22"/>
      <c r="C103" s="22">
        <f t="shared" si="3"/>
        <v>2.9601975389718387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</row>
    <row r="104" spans="1:47" x14ac:dyDescent="0.25">
      <c r="A104" s="22">
        <v>4.0800000000000027</v>
      </c>
      <c r="B104" s="22"/>
      <c r="C104" s="22">
        <f t="shared" si="3"/>
        <v>2.9461647864571443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</row>
    <row r="105" spans="1:47" x14ac:dyDescent="0.25">
      <c r="A105" s="22">
        <v>4.1400000000000023</v>
      </c>
      <c r="B105" s="22"/>
      <c r="C105" s="22">
        <f t="shared" si="3"/>
        <v>2.9321320339427075</v>
      </c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</row>
    <row r="106" spans="1:47" x14ac:dyDescent="0.25">
      <c r="A106" s="22">
        <v>4.200000000000002</v>
      </c>
      <c r="B106" s="22"/>
      <c r="C106" s="22">
        <f t="shared" si="3"/>
        <v>2.9180992814284217</v>
      </c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</row>
    <row r="107" spans="1:47" x14ac:dyDescent="0.25">
      <c r="A107" s="22">
        <v>4.2600000000000016</v>
      </c>
      <c r="B107" s="22"/>
      <c r="C107" s="22">
        <f t="shared" si="3"/>
        <v>2.9040665289142247</v>
      </c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</row>
    <row r="108" spans="1:47" x14ac:dyDescent="0.25">
      <c r="A108" s="22">
        <v>4.3200000000000012</v>
      </c>
      <c r="B108" s="22"/>
      <c r="C108" s="22">
        <f t="shared" si="3"/>
        <v>2.8900337764000801</v>
      </c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</row>
    <row r="109" spans="1:47" x14ac:dyDescent="0.25">
      <c r="A109" s="22">
        <v>4.3800000000000008</v>
      </c>
      <c r="B109" s="22"/>
      <c r="C109" s="22">
        <f t="shared" si="3"/>
        <v>2.8760010238859648</v>
      </c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</row>
    <row r="110" spans="1:47" x14ac:dyDescent="0.25">
      <c r="A110" s="22">
        <v>4.4400000000000004</v>
      </c>
      <c r="B110" s="22"/>
      <c r="C110" s="22">
        <f t="shared" si="3"/>
        <v>2.8619682713718673</v>
      </c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</row>
    <row r="111" spans="1:47" x14ac:dyDescent="0.25">
      <c r="A111" s="22">
        <v>4.5</v>
      </c>
      <c r="B111" s="22"/>
      <c r="C111" s="22">
        <f t="shared" si="3"/>
        <v>2.8479355188577804</v>
      </c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</row>
    <row r="112" spans="1:47" x14ac:dyDescent="0.25">
      <c r="A112" s="22">
        <v>4.5599999999999996</v>
      </c>
      <c r="B112" s="22"/>
      <c r="C112" s="22">
        <f t="shared" si="3"/>
        <v>2.8339027663436998</v>
      </c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</row>
    <row r="113" spans="1:47" x14ac:dyDescent="0.25">
      <c r="A113" s="22">
        <v>4.6199999999999992</v>
      </c>
      <c r="B113" s="22"/>
      <c r="C113" s="22">
        <f t="shared" si="3"/>
        <v>2.8198700138296227</v>
      </c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</row>
    <row r="114" spans="1:47" x14ac:dyDescent="0.25">
      <c r="A114" s="22">
        <v>4.6799999999999988</v>
      </c>
      <c r="B114" s="22"/>
      <c r="C114" s="22">
        <f t="shared" si="3"/>
        <v>2.8058372613155482</v>
      </c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</row>
    <row r="115" spans="1:47" x14ac:dyDescent="0.25">
      <c r="A115" s="22">
        <v>4.7399999999999984</v>
      </c>
      <c r="B115" s="22"/>
      <c r="C115" s="22">
        <f t="shared" si="3"/>
        <v>2.7918045088014738</v>
      </c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</row>
    <row r="116" spans="1:47" x14ac:dyDescent="0.25">
      <c r="A116" s="22">
        <v>4.799999999999998</v>
      </c>
      <c r="B116" s="22"/>
      <c r="C116" s="22">
        <f t="shared" si="3"/>
        <v>2.7777717562874011</v>
      </c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</row>
    <row r="117" spans="1:47" x14ac:dyDescent="0.25">
      <c r="A117" s="22">
        <v>4.8599999999999977</v>
      </c>
      <c r="B117" s="22"/>
      <c r="C117" s="22">
        <f t="shared" si="3"/>
        <v>2.7637390037733285</v>
      </c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</row>
    <row r="118" spans="1:47" x14ac:dyDescent="0.25">
      <c r="A118" s="22">
        <v>4.9199999999999973</v>
      </c>
      <c r="B118" s="22"/>
      <c r="C118" s="22">
        <f t="shared" si="3"/>
        <v>2.7497062512592558</v>
      </c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</row>
    <row r="119" spans="1:47" x14ac:dyDescent="0.25">
      <c r="A119" s="22">
        <v>4.9799999999999969</v>
      </c>
      <c r="B119" s="22"/>
      <c r="C119" s="22">
        <f t="shared" si="3"/>
        <v>2.7356734987451841</v>
      </c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</row>
    <row r="120" spans="1:47" x14ac:dyDescent="0.25">
      <c r="A120" s="22">
        <v>5.0399999999999965</v>
      </c>
      <c r="B120" s="22"/>
      <c r="C120" s="22">
        <f t="shared" si="3"/>
        <v>2.7216407462311114</v>
      </c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</row>
    <row r="121" spans="1:47" x14ac:dyDescent="0.25">
      <c r="A121" s="22">
        <v>5.0999999999999961</v>
      </c>
      <c r="B121" s="22"/>
      <c r="C121" s="22">
        <f t="shared" si="3"/>
        <v>2.7076079937170396</v>
      </c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</row>
    <row r="122" spans="1:47" x14ac:dyDescent="0.25">
      <c r="A122" s="22">
        <v>5.1599999999999957</v>
      </c>
      <c r="B122" s="22"/>
      <c r="C122" s="22">
        <f t="shared" si="3"/>
        <v>2.693575241202967</v>
      </c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</row>
    <row r="123" spans="1:47" x14ac:dyDescent="0.25">
      <c r="A123" s="11">
        <v>5.2199999999999953</v>
      </c>
      <c r="B123" s="11"/>
      <c r="C123" s="11">
        <f t="shared" si="3"/>
        <v>2.6795424886888952</v>
      </c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</row>
    <row r="124" spans="1:47" x14ac:dyDescent="0.25">
      <c r="A124" s="11">
        <v>5.2799999999999949</v>
      </c>
      <c r="B124" s="11"/>
      <c r="C124" s="11">
        <f t="shared" si="3"/>
        <v>2.6655097361748235</v>
      </c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</row>
    <row r="125" spans="1:47" x14ac:dyDescent="0.25">
      <c r="A125" s="11">
        <v>5.3399999999999945</v>
      </c>
      <c r="B125" s="11"/>
      <c r="C125" s="11">
        <f t="shared" si="3"/>
        <v>2.6514769836607508</v>
      </c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</row>
    <row r="126" spans="1:47" x14ac:dyDescent="0.25">
      <c r="A126" s="11">
        <v>5.3999999999999941</v>
      </c>
      <c r="B126" s="11"/>
      <c r="C126" s="11">
        <f t="shared" si="3"/>
        <v>2.637444231146679</v>
      </c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</row>
    <row r="127" spans="1:47" x14ac:dyDescent="0.25">
      <c r="A127" s="11">
        <v>5.4599999999999937</v>
      </c>
      <c r="B127" s="11"/>
      <c r="C127" s="11">
        <f t="shared" si="3"/>
        <v>2.6234114786326073</v>
      </c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</row>
    <row r="128" spans="1:47" x14ac:dyDescent="0.25">
      <c r="A128" s="11">
        <v>5.5199999999999934</v>
      </c>
      <c r="B128" s="11"/>
      <c r="C128" s="11">
        <f t="shared" si="3"/>
        <v>2.6093787261185346</v>
      </c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</row>
    <row r="129" spans="1:47" x14ac:dyDescent="0.25">
      <c r="A129" s="11">
        <v>5.579999999999993</v>
      </c>
      <c r="B129" s="11"/>
      <c r="C129" s="11">
        <f t="shared" si="3"/>
        <v>2.5953459736044628</v>
      </c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</row>
    <row r="130" spans="1:47" x14ac:dyDescent="0.25">
      <c r="A130" s="11">
        <v>5.6399999999999926</v>
      </c>
      <c r="B130" s="11"/>
      <c r="C130" s="11">
        <f t="shared" si="3"/>
        <v>2.5813132210903902</v>
      </c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</row>
    <row r="131" spans="1:47" x14ac:dyDescent="0.25">
      <c r="A131" s="11">
        <v>5.6999999999999922</v>
      </c>
      <c r="B131" s="11"/>
      <c r="C131" s="11">
        <f t="shared" si="3"/>
        <v>2.5672804685763184</v>
      </c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</row>
    <row r="132" spans="1:47" x14ac:dyDescent="0.25">
      <c r="A132" s="11">
        <v>5.7599999999999918</v>
      </c>
      <c r="B132" s="11"/>
      <c r="C132" s="11">
        <f t="shared" si="3"/>
        <v>2.5532477160622467</v>
      </c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</row>
    <row r="133" spans="1:47" x14ac:dyDescent="0.25">
      <c r="A133" s="11">
        <v>5.8199999999999914</v>
      </c>
      <c r="B133" s="11"/>
      <c r="C133" s="11">
        <f t="shared" si="3"/>
        <v>2.539214963548174</v>
      </c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</row>
    <row r="134" spans="1:47" x14ac:dyDescent="0.25">
      <c r="A134" s="11">
        <v>5.879999999999991</v>
      </c>
      <c r="B134" s="11"/>
      <c r="C134" s="11">
        <f t="shared" si="3"/>
        <v>2.5251822110341022</v>
      </c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</row>
    <row r="135" spans="1:47" x14ac:dyDescent="0.25">
      <c r="A135" s="11">
        <v>5.9399999999999906</v>
      </c>
      <c r="B135" s="11"/>
      <c r="C135" s="11">
        <f t="shared" si="3"/>
        <v>2.5111494585200305</v>
      </c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</row>
    <row r="136" spans="1:47" x14ac:dyDescent="0.25">
      <c r="A136" s="11">
        <v>5.9999999999999902</v>
      </c>
      <c r="B136" s="11"/>
      <c r="C136" s="11">
        <f t="shared" si="3"/>
        <v>2.4971167060059578</v>
      </c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</row>
  </sheetData>
  <mergeCells count="1">
    <mergeCell ref="F12:L14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zoomScale="80" zoomScaleNormal="80" workbookViewId="0"/>
  </sheetViews>
  <sheetFormatPr defaultRowHeight="12.75" x14ac:dyDescent="0.2"/>
  <cols>
    <col min="1" max="1" width="10.28515625" style="7" bestFit="1" customWidth="1"/>
    <col min="2" max="2" width="9.140625" style="7"/>
    <col min="3" max="3" width="12.28515625" style="7" bestFit="1" customWidth="1"/>
    <col min="4" max="16384" width="9.140625" style="7"/>
  </cols>
  <sheetData>
    <row r="1" spans="1:9" x14ac:dyDescent="0.2">
      <c r="A1" s="7" t="s">
        <v>10</v>
      </c>
      <c r="B1" s="7" t="s">
        <v>0</v>
      </c>
      <c r="C1" s="7" t="s">
        <v>1</v>
      </c>
      <c r="D1" s="7" t="s">
        <v>2</v>
      </c>
      <c r="E1" s="7" t="s">
        <v>9</v>
      </c>
    </row>
    <row r="2" spans="1:9" x14ac:dyDescent="0.2">
      <c r="A2" s="27">
        <v>13136</v>
      </c>
      <c r="B2" s="7" t="s">
        <v>3</v>
      </c>
      <c r="C2" s="7" t="s">
        <v>11</v>
      </c>
      <c r="D2" s="7">
        <v>0</v>
      </c>
      <c r="E2" s="8">
        <v>7.9394999999999998</v>
      </c>
      <c r="I2" s="8"/>
    </row>
    <row r="3" spans="1:9" x14ac:dyDescent="0.2">
      <c r="A3" s="27">
        <v>13136</v>
      </c>
      <c r="B3" s="7" t="s">
        <v>3</v>
      </c>
      <c r="C3" s="7" t="s">
        <v>11</v>
      </c>
      <c r="D3" s="7">
        <v>1</v>
      </c>
      <c r="E3" s="8">
        <v>4.9912000000000001</v>
      </c>
      <c r="I3" s="8"/>
    </row>
    <row r="4" spans="1:9" x14ac:dyDescent="0.2">
      <c r="A4" s="27">
        <v>13136</v>
      </c>
      <c r="B4" s="7" t="s">
        <v>3</v>
      </c>
      <c r="C4" s="7" t="s">
        <v>11</v>
      </c>
      <c r="D4" s="7">
        <v>2</v>
      </c>
      <c r="E4" s="8">
        <v>3.2862</v>
      </c>
      <c r="I4" s="8"/>
    </row>
    <row r="5" spans="1:9" x14ac:dyDescent="0.2">
      <c r="A5" s="27">
        <v>13136</v>
      </c>
      <c r="B5" s="7" t="s">
        <v>4</v>
      </c>
      <c r="C5" s="7" t="s">
        <v>11</v>
      </c>
      <c r="D5" s="7">
        <v>0</v>
      </c>
      <c r="E5" s="8">
        <v>7.9031000000000002</v>
      </c>
    </row>
    <row r="6" spans="1:9" x14ac:dyDescent="0.2">
      <c r="A6" s="27">
        <v>13136</v>
      </c>
      <c r="B6" s="7" t="s">
        <v>4</v>
      </c>
      <c r="C6" s="7" t="s">
        <v>11</v>
      </c>
      <c r="D6" s="7">
        <v>2</v>
      </c>
      <c r="E6" s="8">
        <v>3.3555000000000001</v>
      </c>
    </row>
    <row r="7" spans="1:9" x14ac:dyDescent="0.2">
      <c r="A7" s="27">
        <v>13136</v>
      </c>
      <c r="B7" s="7" t="s">
        <v>4</v>
      </c>
      <c r="C7" s="7" t="s">
        <v>11</v>
      </c>
      <c r="D7" s="7">
        <v>3</v>
      </c>
      <c r="E7" s="8">
        <v>3.1139000000000001</v>
      </c>
    </row>
    <row r="8" spans="1:9" x14ac:dyDescent="0.2">
      <c r="A8" s="27">
        <v>13136</v>
      </c>
      <c r="B8" s="7" t="s">
        <v>4</v>
      </c>
      <c r="C8" s="7" t="s">
        <v>11</v>
      </c>
      <c r="D8" s="7">
        <v>4</v>
      </c>
      <c r="E8" s="8">
        <v>2.7782</v>
      </c>
    </row>
    <row r="9" spans="1:9" x14ac:dyDescent="0.2">
      <c r="A9" s="27">
        <v>13136</v>
      </c>
      <c r="B9" s="7" t="s">
        <v>5</v>
      </c>
      <c r="C9" s="7" t="s">
        <v>11</v>
      </c>
      <c r="D9" s="7">
        <v>0</v>
      </c>
      <c r="E9" s="8">
        <v>7.9031000000000002</v>
      </c>
    </row>
    <row r="10" spans="1:9" x14ac:dyDescent="0.2">
      <c r="A10" s="27">
        <v>13136</v>
      </c>
      <c r="B10" s="7" t="s">
        <v>5</v>
      </c>
      <c r="C10" s="7" t="s">
        <v>11</v>
      </c>
      <c r="D10" s="7">
        <v>2</v>
      </c>
      <c r="E10" s="8">
        <v>4.3554000000000004</v>
      </c>
    </row>
    <row r="11" spans="1:9" x14ac:dyDescent="0.2">
      <c r="A11" s="27">
        <v>13136</v>
      </c>
      <c r="B11" s="7" t="s">
        <v>5</v>
      </c>
      <c r="C11" s="7" t="s">
        <v>11</v>
      </c>
      <c r="D11" s="7">
        <v>3</v>
      </c>
      <c r="E11" s="8">
        <v>3.2219000000000002</v>
      </c>
    </row>
    <row r="12" spans="1:9" x14ac:dyDescent="0.2">
      <c r="A12" s="27">
        <v>13136</v>
      </c>
      <c r="B12" s="7" t="s">
        <v>5</v>
      </c>
      <c r="C12" s="7" t="s">
        <v>11</v>
      </c>
      <c r="D12" s="7">
        <v>4</v>
      </c>
      <c r="E12" s="8">
        <v>3.5139999999999998</v>
      </c>
    </row>
    <row r="13" spans="1:9" x14ac:dyDescent="0.2">
      <c r="A13" s="27">
        <v>13136</v>
      </c>
      <c r="B13" s="7" t="s">
        <v>6</v>
      </c>
      <c r="C13" s="7" t="s">
        <v>11</v>
      </c>
      <c r="D13" s="7">
        <v>0</v>
      </c>
      <c r="E13" s="8">
        <v>8.1239000000000008</v>
      </c>
    </row>
    <row r="14" spans="1:9" x14ac:dyDescent="0.2">
      <c r="A14" s="27">
        <v>13136</v>
      </c>
      <c r="B14" s="7" t="s">
        <v>6</v>
      </c>
      <c r="C14" s="7" t="s">
        <v>11</v>
      </c>
      <c r="D14" s="7">
        <v>1</v>
      </c>
      <c r="E14" s="8">
        <v>3.3908999999999998</v>
      </c>
    </row>
    <row r="15" spans="1:9" x14ac:dyDescent="0.2">
      <c r="A15" s="27">
        <v>13136</v>
      </c>
      <c r="B15" s="7" t="s">
        <v>6</v>
      </c>
      <c r="C15" s="7" t="s">
        <v>11</v>
      </c>
      <c r="D15" s="7">
        <v>2</v>
      </c>
      <c r="E15" s="8">
        <v>4.4378000000000002</v>
      </c>
    </row>
    <row r="16" spans="1:9" x14ac:dyDescent="0.2">
      <c r="A16" s="27">
        <v>13136</v>
      </c>
      <c r="B16" s="7" t="s">
        <v>6</v>
      </c>
      <c r="C16" s="7" t="s">
        <v>11</v>
      </c>
      <c r="D16" s="7">
        <v>3</v>
      </c>
      <c r="E16" s="8">
        <v>2.1461000000000001</v>
      </c>
    </row>
    <row r="17" spans="1:5" x14ac:dyDescent="0.2">
      <c r="A17" s="27">
        <v>13136</v>
      </c>
      <c r="B17" s="7" t="s">
        <v>6</v>
      </c>
      <c r="C17" s="7" t="s">
        <v>11</v>
      </c>
      <c r="D17" s="7">
        <v>4</v>
      </c>
      <c r="E17" s="8">
        <v>3.3424</v>
      </c>
    </row>
    <row r="18" spans="1:5" x14ac:dyDescent="0.2">
      <c r="A18" s="27">
        <v>13136</v>
      </c>
      <c r="B18" s="7" t="s">
        <v>6</v>
      </c>
      <c r="C18" s="7" t="s">
        <v>11</v>
      </c>
      <c r="D18" s="7">
        <v>5</v>
      </c>
      <c r="E18" s="8">
        <v>1.7782</v>
      </c>
    </row>
    <row r="19" spans="1:5" x14ac:dyDescent="0.2">
      <c r="A19" s="27">
        <v>13136</v>
      </c>
      <c r="B19" s="7" t="s">
        <v>6</v>
      </c>
      <c r="C19" s="7" t="s">
        <v>11</v>
      </c>
      <c r="D19" s="7">
        <v>6</v>
      </c>
      <c r="E19" s="8">
        <v>3.5865999999999998</v>
      </c>
    </row>
    <row r="20" spans="1:5" x14ac:dyDescent="0.2">
      <c r="A20" s="27">
        <v>13136</v>
      </c>
      <c r="B20" s="7" t="s">
        <v>7</v>
      </c>
      <c r="C20" s="7" t="s">
        <v>11</v>
      </c>
      <c r="D20" s="7">
        <v>0</v>
      </c>
      <c r="E20" s="8">
        <v>8</v>
      </c>
    </row>
    <row r="21" spans="1:5" x14ac:dyDescent="0.2">
      <c r="A21" s="27">
        <v>13136</v>
      </c>
      <c r="B21" s="7" t="s">
        <v>7</v>
      </c>
      <c r="C21" s="7" t="s">
        <v>11</v>
      </c>
      <c r="D21" s="7">
        <v>1</v>
      </c>
      <c r="E21" s="8">
        <v>3.8195000000000001</v>
      </c>
    </row>
    <row r="22" spans="1:5" x14ac:dyDescent="0.2">
      <c r="A22" s="27">
        <v>13136</v>
      </c>
      <c r="B22" s="7" t="s">
        <v>7</v>
      </c>
      <c r="C22" s="8" t="s">
        <v>11</v>
      </c>
      <c r="D22" s="7">
        <v>2</v>
      </c>
      <c r="E22" s="8">
        <v>3.5051000000000001</v>
      </c>
    </row>
    <row r="23" spans="1:5" x14ac:dyDescent="0.2">
      <c r="A23" s="27">
        <v>13136</v>
      </c>
      <c r="B23" s="7" t="s">
        <v>7</v>
      </c>
      <c r="C23" s="8" t="s">
        <v>11</v>
      </c>
      <c r="D23" s="7">
        <v>3</v>
      </c>
      <c r="E23" s="8">
        <v>2.8195000000000001</v>
      </c>
    </row>
    <row r="24" spans="1:5" x14ac:dyDescent="0.2">
      <c r="A24" s="27">
        <v>13136</v>
      </c>
      <c r="B24" s="7" t="s">
        <v>7</v>
      </c>
      <c r="C24" s="8" t="s">
        <v>11</v>
      </c>
      <c r="D24" s="7">
        <v>4</v>
      </c>
      <c r="E24" s="8">
        <v>2.1461000000000001</v>
      </c>
    </row>
    <row r="25" spans="1:5" x14ac:dyDescent="0.2">
      <c r="A25" s="27">
        <v>13136</v>
      </c>
      <c r="B25" s="7" t="s">
        <v>7</v>
      </c>
      <c r="C25" s="8" t="s">
        <v>11</v>
      </c>
      <c r="D25" s="7">
        <v>5</v>
      </c>
      <c r="E25" s="8">
        <v>2.7324000000000002</v>
      </c>
    </row>
    <row r="26" spans="1:5" x14ac:dyDescent="0.2">
      <c r="A26" s="27">
        <v>13136</v>
      </c>
      <c r="B26" s="7" t="s">
        <v>8</v>
      </c>
      <c r="C26" s="8" t="s">
        <v>11</v>
      </c>
      <c r="D26" s="7">
        <v>0</v>
      </c>
      <c r="E26" s="8">
        <v>8.1959</v>
      </c>
    </row>
    <row r="27" spans="1:5" x14ac:dyDescent="0.2">
      <c r="A27" s="27">
        <v>13136</v>
      </c>
      <c r="B27" s="7" t="s">
        <v>8</v>
      </c>
      <c r="C27" s="8" t="s">
        <v>11</v>
      </c>
      <c r="D27" s="7">
        <v>1</v>
      </c>
      <c r="E27" s="8">
        <v>4.2041000000000004</v>
      </c>
    </row>
    <row r="28" spans="1:5" x14ac:dyDescent="0.2">
      <c r="A28" s="27">
        <v>13136</v>
      </c>
      <c r="B28" s="7" t="s">
        <v>8</v>
      </c>
      <c r="C28" s="8" t="s">
        <v>11</v>
      </c>
      <c r="D28" s="7">
        <v>2</v>
      </c>
      <c r="E28" s="8">
        <v>3.2553000000000001</v>
      </c>
    </row>
    <row r="29" spans="1:5" x14ac:dyDescent="0.2">
      <c r="A29" s="27">
        <v>13136</v>
      </c>
      <c r="B29" s="7" t="s">
        <v>8</v>
      </c>
      <c r="C29" s="8" t="s">
        <v>11</v>
      </c>
      <c r="D29" s="7">
        <v>3</v>
      </c>
      <c r="E29" s="8">
        <v>3.0792000000000002</v>
      </c>
    </row>
    <row r="30" spans="1:5" x14ac:dyDescent="0.2">
      <c r="A30" s="27">
        <v>13136</v>
      </c>
      <c r="B30" s="7" t="s">
        <v>8</v>
      </c>
      <c r="C30" s="8" t="s">
        <v>11</v>
      </c>
      <c r="D30" s="7">
        <v>4</v>
      </c>
      <c r="E30" s="8">
        <v>3.0253000000000001</v>
      </c>
    </row>
    <row r="31" spans="1:5" x14ac:dyDescent="0.2">
      <c r="A31" s="27">
        <v>13136</v>
      </c>
      <c r="B31" s="7" t="s">
        <v>8</v>
      </c>
      <c r="C31" s="8" t="s">
        <v>11</v>
      </c>
      <c r="D31" s="7">
        <v>5</v>
      </c>
      <c r="E31" s="8">
        <v>2.1461000000000001</v>
      </c>
    </row>
    <row r="32" spans="1:5" x14ac:dyDescent="0.2">
      <c r="A32" s="27">
        <v>13136</v>
      </c>
      <c r="B32" s="7" t="s">
        <v>8</v>
      </c>
      <c r="C32" s="8" t="s">
        <v>11</v>
      </c>
      <c r="D32" s="7">
        <v>6</v>
      </c>
      <c r="E32" s="8">
        <v>2.9731000000000001</v>
      </c>
    </row>
    <row r="33" spans="1:3" x14ac:dyDescent="0.2">
      <c r="A33" s="8"/>
      <c r="C33" s="8"/>
    </row>
    <row r="34" spans="1:3" x14ac:dyDescent="0.2">
      <c r="A34" s="8"/>
      <c r="C34" s="8"/>
    </row>
    <row r="35" spans="1:3" x14ac:dyDescent="0.2">
      <c r="A35" s="8"/>
      <c r="C35" s="8"/>
    </row>
    <row r="36" spans="1:3" x14ac:dyDescent="0.2">
      <c r="A36" s="8"/>
      <c r="C36" s="8"/>
    </row>
    <row r="37" spans="1:3" x14ac:dyDescent="0.2">
      <c r="A37" s="8"/>
      <c r="C37" s="8"/>
    </row>
    <row r="38" spans="1:3" x14ac:dyDescent="0.2">
      <c r="A38" s="8"/>
      <c r="C38" s="8"/>
    </row>
    <row r="39" spans="1:3" x14ac:dyDescent="0.2">
      <c r="A39" s="8"/>
      <c r="C39" s="8"/>
    </row>
    <row r="40" spans="1:3" x14ac:dyDescent="0.2">
      <c r="A40" s="8"/>
      <c r="C40" s="8"/>
    </row>
    <row r="41" spans="1:3" x14ac:dyDescent="0.2">
      <c r="A41" s="8"/>
      <c r="C41" s="8"/>
    </row>
    <row r="42" spans="1:3" x14ac:dyDescent="0.2">
      <c r="A42" s="8"/>
      <c r="C42" s="8"/>
    </row>
    <row r="43" spans="1:3" x14ac:dyDescent="0.2">
      <c r="A43" s="8"/>
      <c r="C43" s="8"/>
    </row>
    <row r="44" spans="1:3" x14ac:dyDescent="0.2">
      <c r="A44" s="8"/>
      <c r="C44" s="8"/>
    </row>
    <row r="45" spans="1:3" x14ac:dyDescent="0.2">
      <c r="A45" s="8"/>
      <c r="C45" s="8"/>
    </row>
    <row r="46" spans="1:3" x14ac:dyDescent="0.2">
      <c r="A46" s="8"/>
      <c r="C46" s="8"/>
    </row>
    <row r="47" spans="1:3" x14ac:dyDescent="0.2">
      <c r="A47" s="8"/>
      <c r="C47" s="8"/>
    </row>
    <row r="48" spans="1:3" x14ac:dyDescent="0.2">
      <c r="A48" s="8"/>
      <c r="C48" s="8"/>
    </row>
    <row r="49" spans="1:3" x14ac:dyDescent="0.2">
      <c r="A49" s="8"/>
      <c r="C49" s="8"/>
    </row>
    <row r="50" spans="1:3" x14ac:dyDescent="0.2">
      <c r="A50" s="8"/>
      <c r="C50" s="8"/>
    </row>
    <row r="51" spans="1:3" x14ac:dyDescent="0.2">
      <c r="A51" s="8"/>
      <c r="C51" s="8"/>
    </row>
    <row r="52" spans="1:3" x14ac:dyDescent="0.2">
      <c r="A52" s="8"/>
      <c r="C52" s="8"/>
    </row>
    <row r="53" spans="1:3" x14ac:dyDescent="0.2">
      <c r="A53" s="8"/>
      <c r="C53" s="8"/>
    </row>
    <row r="54" spans="1:3" x14ac:dyDescent="0.2">
      <c r="A54" s="8"/>
      <c r="C54" s="8"/>
    </row>
    <row r="55" spans="1:3" x14ac:dyDescent="0.2">
      <c r="A55" s="8"/>
      <c r="C55" s="8"/>
    </row>
    <row r="56" spans="1:3" x14ac:dyDescent="0.2">
      <c r="A56" s="8"/>
      <c r="C56" s="8"/>
    </row>
    <row r="57" spans="1:3" x14ac:dyDescent="0.2">
      <c r="A57" s="8"/>
      <c r="C57" s="8"/>
    </row>
    <row r="58" spans="1:3" x14ac:dyDescent="0.2">
      <c r="A58" s="8"/>
      <c r="C58" s="8"/>
    </row>
    <row r="59" spans="1:3" x14ac:dyDescent="0.2">
      <c r="A59" s="8"/>
      <c r="C59" s="8"/>
    </row>
    <row r="60" spans="1:3" x14ac:dyDescent="0.2">
      <c r="A60" s="8"/>
      <c r="C60" s="8"/>
    </row>
    <row r="61" spans="1:3" x14ac:dyDescent="0.2">
      <c r="A61" s="8"/>
      <c r="C61" s="8"/>
    </row>
    <row r="62" spans="1:3" x14ac:dyDescent="0.2">
      <c r="A62" s="8"/>
      <c r="C62" s="8"/>
    </row>
    <row r="63" spans="1:3" x14ac:dyDescent="0.2">
      <c r="A63" s="8"/>
      <c r="C63" s="8"/>
    </row>
    <row r="64" spans="1:3" x14ac:dyDescent="0.2">
      <c r="A64" s="8"/>
      <c r="C64" s="8"/>
    </row>
    <row r="65" spans="1:3" x14ac:dyDescent="0.2">
      <c r="A65" s="8"/>
      <c r="C65" s="8"/>
    </row>
    <row r="66" spans="1:3" x14ac:dyDescent="0.2">
      <c r="A66" s="8"/>
      <c r="C66" s="8"/>
    </row>
    <row r="67" spans="1:3" x14ac:dyDescent="0.2">
      <c r="A67" s="8"/>
      <c r="C67" s="8"/>
    </row>
    <row r="68" spans="1:3" x14ac:dyDescent="0.2">
      <c r="A68" s="8"/>
      <c r="C68" s="8"/>
    </row>
    <row r="69" spans="1:3" x14ac:dyDescent="0.2">
      <c r="A69" s="8"/>
      <c r="C69" s="8"/>
    </row>
    <row r="70" spans="1:3" x14ac:dyDescent="0.2">
      <c r="A70" s="8"/>
      <c r="C70" s="8"/>
    </row>
    <row r="71" spans="1:3" x14ac:dyDescent="0.2">
      <c r="A71" s="8"/>
      <c r="C71" s="8"/>
    </row>
    <row r="72" spans="1:3" x14ac:dyDescent="0.2">
      <c r="A72" s="8"/>
      <c r="C72" s="8"/>
    </row>
    <row r="73" spans="1:3" x14ac:dyDescent="0.2">
      <c r="A73" s="8"/>
      <c r="C73" s="8"/>
    </row>
    <row r="74" spans="1:3" x14ac:dyDescent="0.2">
      <c r="A74" s="8"/>
      <c r="C74" s="8"/>
    </row>
    <row r="75" spans="1:3" x14ac:dyDescent="0.2">
      <c r="A75" s="8"/>
      <c r="C75" s="8"/>
    </row>
    <row r="76" spans="1:3" x14ac:dyDescent="0.2">
      <c r="A76" s="8"/>
      <c r="C76" s="8"/>
    </row>
    <row r="77" spans="1:3" x14ac:dyDescent="0.2">
      <c r="A77" s="8"/>
      <c r="C77" s="8"/>
    </row>
    <row r="78" spans="1:3" x14ac:dyDescent="0.2">
      <c r="A78" s="8"/>
      <c r="C78" s="8"/>
    </row>
    <row r="79" spans="1:3" x14ac:dyDescent="0.2">
      <c r="A79" s="8"/>
      <c r="C79" s="8"/>
    </row>
    <row r="80" spans="1:3" x14ac:dyDescent="0.2">
      <c r="A80" s="8"/>
      <c r="C80" s="8"/>
    </row>
    <row r="81" spans="1:3" x14ac:dyDescent="0.2">
      <c r="A81" s="8"/>
      <c r="C81" s="8"/>
    </row>
    <row r="82" spans="1:3" x14ac:dyDescent="0.2">
      <c r="A82" s="8"/>
      <c r="C82" s="8"/>
    </row>
    <row r="83" spans="1:3" x14ac:dyDescent="0.2">
      <c r="A83" s="8"/>
      <c r="C83" s="8"/>
    </row>
    <row r="84" spans="1:3" x14ac:dyDescent="0.2">
      <c r="A84" s="8"/>
      <c r="C84" s="8"/>
    </row>
    <row r="85" spans="1:3" x14ac:dyDescent="0.2">
      <c r="A85" s="8"/>
      <c r="C85" s="8"/>
    </row>
    <row r="86" spans="1:3" x14ac:dyDescent="0.2">
      <c r="A86" s="8"/>
      <c r="C86" s="8"/>
    </row>
    <row r="87" spans="1:3" x14ac:dyDescent="0.2">
      <c r="A87" s="8"/>
      <c r="C87" s="8"/>
    </row>
    <row r="88" spans="1:3" x14ac:dyDescent="0.2">
      <c r="A88" s="8"/>
      <c r="C88" s="8"/>
    </row>
    <row r="89" spans="1:3" x14ac:dyDescent="0.2">
      <c r="A89" s="8"/>
      <c r="C89" s="8"/>
    </row>
    <row r="90" spans="1:3" x14ac:dyDescent="0.2">
      <c r="A90" s="8"/>
      <c r="C90" s="8"/>
    </row>
    <row r="91" spans="1:3" x14ac:dyDescent="0.2">
      <c r="A91" s="8"/>
      <c r="C91" s="8"/>
    </row>
    <row r="92" spans="1:3" x14ac:dyDescent="0.2">
      <c r="A92" s="8"/>
      <c r="C92" s="8"/>
    </row>
    <row r="93" spans="1:3" x14ac:dyDescent="0.2">
      <c r="A93" s="8"/>
      <c r="C93" s="8"/>
    </row>
    <row r="94" spans="1:3" x14ac:dyDescent="0.2">
      <c r="A94" s="8"/>
      <c r="C94" s="8"/>
    </row>
    <row r="95" spans="1:3" x14ac:dyDescent="0.2">
      <c r="A95" s="8"/>
      <c r="C95" s="8"/>
    </row>
    <row r="96" spans="1:3" x14ac:dyDescent="0.2">
      <c r="A96" s="8"/>
      <c r="C96" s="8"/>
    </row>
    <row r="97" spans="1:3" x14ac:dyDescent="0.2">
      <c r="A97" s="8"/>
      <c r="C97" s="8"/>
    </row>
    <row r="98" spans="1:3" x14ac:dyDescent="0.2">
      <c r="A98" s="8"/>
      <c r="C98" s="8"/>
    </row>
    <row r="99" spans="1:3" x14ac:dyDescent="0.2">
      <c r="A99" s="8"/>
      <c r="C99" s="8"/>
    </row>
    <row r="100" spans="1:3" x14ac:dyDescent="0.2">
      <c r="A100" s="8"/>
      <c r="C100" s="8"/>
    </row>
    <row r="101" spans="1:3" x14ac:dyDescent="0.2">
      <c r="A101" s="8"/>
      <c r="C101" s="8"/>
    </row>
    <row r="102" spans="1:3" x14ac:dyDescent="0.2">
      <c r="A102" s="8"/>
      <c r="C102" s="8"/>
    </row>
    <row r="103" spans="1:3" x14ac:dyDescent="0.2">
      <c r="A103" s="8"/>
      <c r="C103" s="8"/>
    </row>
    <row r="104" spans="1:3" x14ac:dyDescent="0.2">
      <c r="A104" s="8"/>
      <c r="C104" s="8"/>
    </row>
    <row r="105" spans="1:3" x14ac:dyDescent="0.2">
      <c r="A105" s="8"/>
      <c r="C105" s="8"/>
    </row>
    <row r="106" spans="1:3" x14ac:dyDescent="0.2">
      <c r="A106" s="8"/>
      <c r="C106" s="8"/>
    </row>
    <row r="107" spans="1:3" x14ac:dyDescent="0.2">
      <c r="A107" s="8"/>
      <c r="C107" s="8"/>
    </row>
    <row r="108" spans="1:3" x14ac:dyDescent="0.2">
      <c r="A108" s="8"/>
      <c r="C108" s="8"/>
    </row>
    <row r="109" spans="1:3" x14ac:dyDescent="0.2">
      <c r="A109" s="8"/>
      <c r="C109" s="8"/>
    </row>
    <row r="110" spans="1:3" x14ac:dyDescent="0.2">
      <c r="A110" s="8"/>
      <c r="C110" s="8"/>
    </row>
    <row r="111" spans="1:3" x14ac:dyDescent="0.2">
      <c r="A111" s="8"/>
      <c r="C111" s="8"/>
    </row>
    <row r="112" spans="1:3" x14ac:dyDescent="0.2">
      <c r="A112" s="8"/>
      <c r="C112" s="8"/>
    </row>
    <row r="113" spans="1:3" x14ac:dyDescent="0.2">
      <c r="A113" s="8"/>
      <c r="C113" s="8"/>
    </row>
    <row r="114" spans="1:3" x14ac:dyDescent="0.2">
      <c r="A114" s="8"/>
      <c r="C114" s="8"/>
    </row>
    <row r="115" spans="1:3" x14ac:dyDescent="0.2">
      <c r="A115" s="8"/>
      <c r="C115" s="8"/>
    </row>
    <row r="116" spans="1:3" x14ac:dyDescent="0.2">
      <c r="A116" s="8"/>
      <c r="C116" s="8"/>
    </row>
    <row r="117" spans="1:3" x14ac:dyDescent="0.2">
      <c r="A117" s="8"/>
      <c r="C117" s="8"/>
    </row>
    <row r="118" spans="1:3" x14ac:dyDescent="0.2">
      <c r="A118" s="8"/>
      <c r="C118" s="8"/>
    </row>
    <row r="119" spans="1:3" x14ac:dyDescent="0.2">
      <c r="A119" s="8"/>
      <c r="C119" s="8"/>
    </row>
    <row r="120" spans="1:3" x14ac:dyDescent="0.2">
      <c r="A120" s="8"/>
      <c r="C120" s="8"/>
    </row>
    <row r="121" spans="1:3" x14ac:dyDescent="0.2">
      <c r="A121" s="8"/>
      <c r="C121" s="8"/>
    </row>
    <row r="122" spans="1:3" x14ac:dyDescent="0.2">
      <c r="A122" s="8"/>
      <c r="C122" s="8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3"/>
  <sheetViews>
    <sheetView zoomScale="80" zoomScaleNormal="80" workbookViewId="0"/>
  </sheetViews>
  <sheetFormatPr defaultRowHeight="15" x14ac:dyDescent="0.25"/>
  <cols>
    <col min="1" max="1" width="9.140625" style="12"/>
    <col min="2" max="3" width="9.85546875" style="12" customWidth="1"/>
    <col min="4" max="5" width="9.140625" style="12"/>
    <col min="6" max="6" width="13.28515625" style="12" bestFit="1" customWidth="1"/>
    <col min="7" max="16384" width="9.140625" style="12"/>
  </cols>
  <sheetData>
    <row r="1" spans="1:34" ht="24" customHeight="1" x14ac:dyDescent="0.25">
      <c r="A1" s="2" t="s">
        <v>2</v>
      </c>
      <c r="B1" s="10" t="s">
        <v>12</v>
      </c>
      <c r="C1" s="10" t="s">
        <v>13</v>
      </c>
      <c r="D1" s="9" t="s">
        <v>14</v>
      </c>
      <c r="E1" s="11"/>
      <c r="F1" s="9" t="s">
        <v>16</v>
      </c>
      <c r="G1" s="9" t="s">
        <v>17</v>
      </c>
      <c r="H1" s="9" t="s">
        <v>23</v>
      </c>
      <c r="I1" s="11"/>
      <c r="K1" s="11"/>
      <c r="L1" s="11"/>
      <c r="M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spans="1:34" x14ac:dyDescent="0.25">
      <c r="A2" s="11">
        <v>0</v>
      </c>
      <c r="B2" s="11">
        <v>7.9684999999999997</v>
      </c>
      <c r="C2" s="11">
        <f t="shared" ref="C2:C19" si="0" xml:space="preserve"> LOG((10^$G$5 - 10^$G$4) * EXP(-$G$3 *A2 )  + 10^$G$4)</f>
        <v>7.974556040611434</v>
      </c>
      <c r="D2" s="11">
        <f t="shared" ref="D2:D19" si="1" xml:space="preserve"> (B2 - C2)^2</f>
        <v>3.6675627887341252E-5</v>
      </c>
      <c r="E2" s="11"/>
      <c r="F2" s="11"/>
      <c r="G2" s="11"/>
      <c r="H2" s="11"/>
      <c r="I2" s="11"/>
      <c r="J2" s="11"/>
      <c r="K2" s="11"/>
      <c r="L2" s="13" t="s">
        <v>24</v>
      </c>
      <c r="M2" s="22">
        <v>0.32449270101001992</v>
      </c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4" x14ac:dyDescent="0.25">
      <c r="A3" s="11">
        <v>1</v>
      </c>
      <c r="B3" s="11">
        <v>2.9344999999999999</v>
      </c>
      <c r="C3" s="11">
        <f t="shared" si="0"/>
        <v>3.822964526408458</v>
      </c>
      <c r="D3" s="11">
        <f t="shared" si="1"/>
        <v>0.78936921468620569</v>
      </c>
      <c r="E3" s="11"/>
      <c r="F3" s="11" t="s">
        <v>18</v>
      </c>
      <c r="G3" s="22">
        <v>9.9596742758754662</v>
      </c>
      <c r="H3" s="22">
        <v>1.3730958414743091</v>
      </c>
      <c r="I3" s="11"/>
      <c r="J3" s="11"/>
      <c r="K3" s="11"/>
      <c r="L3" s="13" t="s">
        <v>27</v>
      </c>
      <c r="M3" s="22">
        <f>SQRT(M2)</f>
        <v>0.56964260814129763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</row>
    <row r="4" spans="1:34" x14ac:dyDescent="0.25">
      <c r="A4" s="11">
        <v>2</v>
      </c>
      <c r="B4" s="11">
        <v>3.4969000000000001</v>
      </c>
      <c r="C4" s="11">
        <f t="shared" si="0"/>
        <v>3.341367798551782</v>
      </c>
      <c r="D4" s="11">
        <f t="shared" si="1"/>
        <v>2.4190265687329099E-2</v>
      </c>
      <c r="E4" s="11"/>
      <c r="F4" s="11" t="s">
        <v>38</v>
      </c>
      <c r="G4" s="22">
        <v>3.3413261000800896</v>
      </c>
      <c r="H4" s="22">
        <v>0.16444949168592754</v>
      </c>
      <c r="I4" s="11"/>
      <c r="J4" s="11"/>
      <c r="K4" s="11"/>
      <c r="L4" s="13" t="s">
        <v>25</v>
      </c>
      <c r="M4" s="22">
        <v>0.91443241779920859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</row>
    <row r="5" spans="1:34" x14ac:dyDescent="0.25">
      <c r="A5" s="11">
        <v>3</v>
      </c>
      <c r="B5" s="11">
        <v>3.3540999999999999</v>
      </c>
      <c r="C5" s="11">
        <f t="shared" si="0"/>
        <v>3.3413261020511933</v>
      </c>
      <c r="D5" s="11">
        <f t="shared" si="1"/>
        <v>1.6317246880652464E-4</v>
      </c>
      <c r="E5" s="11"/>
      <c r="F5" s="11" t="s">
        <v>19</v>
      </c>
      <c r="G5" s="22">
        <v>7.9745560406114331</v>
      </c>
      <c r="H5" s="22">
        <v>0.32888331201531945</v>
      </c>
      <c r="I5" s="11"/>
      <c r="J5" s="11"/>
      <c r="K5" s="11"/>
      <c r="L5" s="13" t="s">
        <v>26</v>
      </c>
      <c r="M5" s="22">
        <v>0.90302340683910309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</row>
    <row r="6" spans="1:34" x14ac:dyDescent="0.25">
      <c r="A6" s="11">
        <v>4</v>
      </c>
      <c r="B6" s="11">
        <v>3.6435</v>
      </c>
      <c r="C6" s="11">
        <f t="shared" si="0"/>
        <v>3.3413261000801833</v>
      </c>
      <c r="D6" s="11">
        <f t="shared" si="1"/>
        <v>9.1309065792751387E-2</v>
      </c>
      <c r="E6" s="11"/>
      <c r="F6" s="11"/>
      <c r="G6" s="11"/>
      <c r="H6" s="11"/>
      <c r="I6" s="11"/>
      <c r="J6" s="11"/>
      <c r="K6" s="11"/>
      <c r="L6" s="1" t="s">
        <v>28</v>
      </c>
      <c r="M6" s="15" t="s">
        <v>46</v>
      </c>
      <c r="N6" s="12" t="s">
        <v>29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x14ac:dyDescent="0.25">
      <c r="A7" s="11">
        <v>5</v>
      </c>
      <c r="B7" s="11">
        <v>3.4969000000000001</v>
      </c>
      <c r="C7" s="11">
        <f t="shared" si="0"/>
        <v>3.34132610008009</v>
      </c>
      <c r="D7" s="11">
        <f t="shared" si="1"/>
        <v>2.4203238336290206E-2</v>
      </c>
      <c r="E7" s="11"/>
      <c r="F7" s="9" t="s">
        <v>30</v>
      </c>
      <c r="G7" s="11"/>
      <c r="H7" s="11"/>
      <c r="I7" s="11"/>
      <c r="J7" s="11"/>
      <c r="K7" s="11"/>
      <c r="L7" s="11"/>
      <c r="M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</row>
    <row r="8" spans="1:34" x14ac:dyDescent="0.25">
      <c r="A8" s="11">
        <v>0</v>
      </c>
      <c r="B8" s="11">
        <v>7.9867999999999997</v>
      </c>
      <c r="C8" s="11">
        <f t="shared" si="0"/>
        <v>7.974556040611434</v>
      </c>
      <c r="D8" s="11">
        <f t="shared" si="1"/>
        <v>1.499145415088463E-4</v>
      </c>
      <c r="E8" s="11"/>
      <c r="F8" s="11" t="s">
        <v>43</v>
      </c>
      <c r="G8" s="11"/>
      <c r="H8" s="11"/>
      <c r="I8" s="11"/>
      <c r="J8" s="11"/>
      <c r="K8" s="11"/>
      <c r="L8" s="11"/>
      <c r="M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</row>
    <row r="9" spans="1:34" x14ac:dyDescent="0.25">
      <c r="A9" s="11">
        <v>1</v>
      </c>
      <c r="B9" s="11">
        <v>4.0568999999999997</v>
      </c>
      <c r="C9" s="11">
        <f t="shared" si="0"/>
        <v>3.822964526408458</v>
      </c>
      <c r="D9" s="11">
        <f t="shared" si="1"/>
        <v>5.4725805804498935E-2</v>
      </c>
      <c r="E9" s="11"/>
      <c r="F9" s="9" t="s">
        <v>31</v>
      </c>
      <c r="G9" s="11"/>
      <c r="H9" s="11"/>
      <c r="I9" s="11"/>
      <c r="J9" s="11"/>
      <c r="K9" s="11"/>
      <c r="L9" s="11"/>
      <c r="M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</row>
    <row r="10" spans="1:34" x14ac:dyDescent="0.25">
      <c r="A10" s="11">
        <v>2</v>
      </c>
      <c r="B10" s="11">
        <v>4.415</v>
      </c>
      <c r="C10" s="11">
        <f t="shared" si="0"/>
        <v>3.341367798551782</v>
      </c>
      <c r="D10" s="11">
        <f t="shared" si="1"/>
        <v>1.152686103986547</v>
      </c>
      <c r="E10" s="11"/>
      <c r="F10" s="11" t="s">
        <v>44</v>
      </c>
      <c r="G10" s="11"/>
      <c r="H10" s="11"/>
      <c r="I10" s="11"/>
      <c r="J10" s="11"/>
      <c r="K10" s="11"/>
      <c r="L10" s="11"/>
      <c r="M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</row>
    <row r="11" spans="1:34" x14ac:dyDescent="0.25">
      <c r="A11" s="11">
        <v>3</v>
      </c>
      <c r="B11" s="11">
        <v>3.5562999999999998</v>
      </c>
      <c r="C11" s="11">
        <f t="shared" si="0"/>
        <v>3.3413261020511933</v>
      </c>
      <c r="D11" s="11">
        <f t="shared" si="1"/>
        <v>4.6213776799303871E-2</v>
      </c>
      <c r="E11" s="11"/>
      <c r="F11" s="9" t="s">
        <v>32</v>
      </c>
      <c r="G11" s="11"/>
      <c r="H11" s="11"/>
      <c r="I11" s="11"/>
      <c r="J11" s="11"/>
      <c r="K11" s="11"/>
      <c r="L11" s="11"/>
      <c r="M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x14ac:dyDescent="0.25">
      <c r="A12" s="11">
        <v>4</v>
      </c>
      <c r="B12" s="11">
        <v>3.2404999999999999</v>
      </c>
      <c r="C12" s="11">
        <f t="shared" si="0"/>
        <v>3.3413261000801833</v>
      </c>
      <c r="D12" s="11">
        <f t="shared" si="1"/>
        <v>1.0165902457379146E-2</v>
      </c>
      <c r="E12" s="11"/>
      <c r="F12" s="33" t="s">
        <v>33</v>
      </c>
      <c r="G12" s="34"/>
      <c r="H12" s="34"/>
      <c r="I12" s="34"/>
      <c r="J12" s="34"/>
      <c r="K12" s="34"/>
      <c r="L12" s="34"/>
      <c r="M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1:34" x14ac:dyDescent="0.25">
      <c r="A13" s="11">
        <v>5</v>
      </c>
      <c r="B13" s="11">
        <v>2.5314999999999999</v>
      </c>
      <c r="C13" s="11">
        <f t="shared" si="0"/>
        <v>3.34132610008009</v>
      </c>
      <c r="D13" s="11">
        <f t="shared" si="1"/>
        <v>0.65581831237092814</v>
      </c>
      <c r="E13" s="11"/>
      <c r="F13" s="34"/>
      <c r="G13" s="34"/>
      <c r="H13" s="34"/>
      <c r="I13" s="34"/>
      <c r="J13" s="34"/>
      <c r="K13" s="34"/>
      <c r="L13" s="34"/>
      <c r="M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4" x14ac:dyDescent="0.25">
      <c r="A14" s="11">
        <v>6</v>
      </c>
      <c r="B14" s="11">
        <v>2.1461000000000001</v>
      </c>
      <c r="C14" s="11">
        <f t="shared" si="0"/>
        <v>3.34132610008009</v>
      </c>
      <c r="D14" s="11">
        <f t="shared" si="1"/>
        <v>1.4285654303126611</v>
      </c>
      <c r="E14" s="11"/>
      <c r="F14" s="34"/>
      <c r="G14" s="34"/>
      <c r="H14" s="34"/>
      <c r="I14" s="34"/>
      <c r="J14" s="34"/>
      <c r="K14" s="34"/>
      <c r="L14" s="34"/>
      <c r="M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</row>
    <row r="15" spans="1:34" x14ac:dyDescent="0.25">
      <c r="A15" s="11">
        <v>0</v>
      </c>
      <c r="B15" s="11">
        <v>7.9684999999999997</v>
      </c>
      <c r="C15" s="11">
        <f t="shared" si="0"/>
        <v>7.974556040611434</v>
      </c>
      <c r="D15" s="11">
        <f t="shared" si="1"/>
        <v>3.6675627887341252E-5</v>
      </c>
      <c r="E15" s="11"/>
      <c r="F15" s="11"/>
      <c r="G15" s="11"/>
      <c r="H15" s="11"/>
      <c r="I15" s="11"/>
      <c r="J15" s="11"/>
      <c r="K15" s="11"/>
      <c r="L15" s="11"/>
      <c r="M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spans="1:34" x14ac:dyDescent="0.25">
      <c r="A16" s="11">
        <v>1</v>
      </c>
      <c r="B16" s="11">
        <v>4.4771000000000001</v>
      </c>
      <c r="C16" s="11">
        <f t="shared" si="0"/>
        <v>3.822964526408458</v>
      </c>
      <c r="D16" s="11">
        <f t="shared" si="1"/>
        <v>0.42789321781083112</v>
      </c>
      <c r="E16" s="11"/>
      <c r="F16" s="11"/>
      <c r="G16" s="11"/>
      <c r="H16" s="11"/>
      <c r="I16" s="11"/>
      <c r="J16" s="11"/>
      <c r="K16" s="11"/>
      <c r="L16" s="11"/>
      <c r="M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1:34" x14ac:dyDescent="0.25">
      <c r="A17" s="11">
        <v>2</v>
      </c>
      <c r="B17" s="11">
        <v>3.4857</v>
      </c>
      <c r="C17" s="11">
        <f t="shared" si="0"/>
        <v>3.341367798551782</v>
      </c>
      <c r="D17" s="11">
        <f t="shared" si="1"/>
        <v>2.0831784374888987E-2</v>
      </c>
      <c r="E17" s="11"/>
      <c r="F17" s="11"/>
      <c r="G17" s="11"/>
      <c r="H17" s="11"/>
      <c r="I17" s="11"/>
      <c r="J17" s="11"/>
      <c r="K17" s="11"/>
      <c r="L17" s="11"/>
      <c r="M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</row>
    <row r="18" spans="1:34" x14ac:dyDescent="0.25">
      <c r="A18" s="11">
        <v>3</v>
      </c>
      <c r="B18" s="11">
        <v>3.1004</v>
      </c>
      <c r="C18" s="11">
        <f t="shared" si="0"/>
        <v>3.3413261020511933</v>
      </c>
      <c r="D18" s="11">
        <f t="shared" si="1"/>
        <v>5.8045386649581983E-2</v>
      </c>
      <c r="E18" s="11"/>
      <c r="F18" s="11"/>
      <c r="G18" s="11"/>
      <c r="H18" s="11"/>
      <c r="I18" s="11"/>
      <c r="J18" s="11"/>
      <c r="K18" s="11"/>
      <c r="L18" s="11"/>
      <c r="M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19" spans="1:34" x14ac:dyDescent="0.25">
      <c r="A19" s="11">
        <v>4</v>
      </c>
      <c r="B19" s="11">
        <v>3.6294</v>
      </c>
      <c r="C19" s="11">
        <f t="shared" si="0"/>
        <v>3.3413261000801833</v>
      </c>
      <c r="D19" s="11">
        <f t="shared" si="1"/>
        <v>8.2986571815012566E-2</v>
      </c>
      <c r="E19" s="11"/>
      <c r="F19" s="11"/>
      <c r="G19" s="11"/>
      <c r="H19" s="11"/>
      <c r="I19" s="11"/>
      <c r="J19" s="11"/>
      <c r="K19" s="11"/>
      <c r="L19" s="11"/>
      <c r="M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</row>
    <row r="20" spans="1:34" x14ac:dyDescent="0.25">
      <c r="A20" s="9" t="s">
        <v>15</v>
      </c>
      <c r="B20" s="11"/>
      <c r="C20" s="11"/>
      <c r="D20" s="11">
        <f>SUM(D2:D19)</f>
        <v>4.8673905151502987</v>
      </c>
      <c r="E20" s="11"/>
      <c r="F20" s="11"/>
      <c r="G20" s="11"/>
      <c r="H20" s="11"/>
      <c r="I20" s="11"/>
      <c r="J20" s="11"/>
      <c r="K20" s="11"/>
      <c r="L20" s="11"/>
      <c r="M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</row>
    <row r="21" spans="1:34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</row>
    <row r="22" spans="1:34" x14ac:dyDescent="0.25">
      <c r="A22" s="22"/>
      <c r="B22" s="22"/>
      <c r="C22" s="22"/>
      <c r="D22" s="11"/>
      <c r="E22" s="11"/>
      <c r="F22" s="11"/>
      <c r="G22" s="11"/>
      <c r="H22" s="11"/>
      <c r="I22" s="11"/>
      <c r="J22" s="11"/>
      <c r="K22" s="11"/>
      <c r="L22" s="11"/>
      <c r="M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1:34" x14ac:dyDescent="0.25">
      <c r="A23" s="22">
        <v>0</v>
      </c>
      <c r="B23" s="22"/>
      <c r="C23" s="22">
        <f xml:space="preserve"> LOG((10^$G$5 - 10^$G$4) * EXP(-$G$3 *A23 )  + 10^$G$4)</f>
        <v>7.974556040611434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 x14ac:dyDescent="0.25">
      <c r="A24" s="22">
        <v>0.06</v>
      </c>
      <c r="B24" s="22"/>
      <c r="C24" s="22">
        <f t="shared" ref="C24:C87" si="2" xml:space="preserve"> LOG((10^$G$5 - 10^$G$4) * EXP(-$G$3 *A24 )  + 10^$G$4)</f>
        <v>7.7150384091167803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x14ac:dyDescent="0.25">
      <c r="A25" s="22">
        <v>0.12</v>
      </c>
      <c r="B25" s="22"/>
      <c r="C25" s="22">
        <f t="shared" si="2"/>
        <v>7.4555275342305496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4" x14ac:dyDescent="0.25">
      <c r="A26" s="22">
        <v>0.18</v>
      </c>
      <c r="B26" s="22"/>
      <c r="C26" s="22">
        <f t="shared" si="2"/>
        <v>7.1960289400081487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4" x14ac:dyDescent="0.25">
      <c r="A27" s="22">
        <v>0.23105000000000001</v>
      </c>
      <c r="B27" s="22"/>
      <c r="C27" s="22">
        <f t="shared" si="2"/>
        <v>6.9752558718267501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x14ac:dyDescent="0.25">
      <c r="A28" s="22">
        <v>0.3</v>
      </c>
      <c r="B28" s="22"/>
      <c r="C28" s="22">
        <f t="shared" si="2"/>
        <v>6.6771169516586983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</row>
    <row r="29" spans="1:34" x14ac:dyDescent="0.25">
      <c r="A29" s="22">
        <v>0.36</v>
      </c>
      <c r="B29" s="22"/>
      <c r="C29" s="22">
        <f t="shared" si="2"/>
        <v>6.4177549322657041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</row>
    <row r="30" spans="1:34" x14ac:dyDescent="0.25">
      <c r="A30" s="22">
        <v>0.42</v>
      </c>
      <c r="B30" s="22"/>
      <c r="C30" s="22">
        <f t="shared" si="2"/>
        <v>6.1585267580366789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 x14ac:dyDescent="0.25">
      <c r="A31" s="22">
        <v>0.48</v>
      </c>
      <c r="B31" s="22"/>
      <c r="C31" s="22">
        <f t="shared" si="2"/>
        <v>5.8995415123767696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x14ac:dyDescent="0.25">
      <c r="A32" s="22">
        <v>0.54</v>
      </c>
      <c r="B32" s="22"/>
      <c r="C32" s="22">
        <f t="shared" si="2"/>
        <v>5.6409966435374059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</row>
    <row r="33" spans="1:34" x14ac:dyDescent="0.25">
      <c r="A33" s="22">
        <v>0.60000000000000009</v>
      </c>
      <c r="B33" s="22"/>
      <c r="C33" s="22">
        <f t="shared" si="2"/>
        <v>5.383248319427369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</row>
    <row r="34" spans="1:34" x14ac:dyDescent="0.25">
      <c r="A34" s="22">
        <v>0.66000000000000014</v>
      </c>
      <c r="B34" s="22"/>
      <c r="C34" s="22">
        <f t="shared" si="2"/>
        <v>5.1269350271715624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</row>
    <row r="35" spans="1:34" x14ac:dyDescent="0.25">
      <c r="A35" s="22">
        <v>0.7200000000000002</v>
      </c>
      <c r="B35" s="22"/>
      <c r="C35" s="22">
        <f t="shared" si="2"/>
        <v>4.8731885577917406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</row>
    <row r="36" spans="1:34" x14ac:dyDescent="0.25">
      <c r="A36" s="22">
        <v>0.78000000000000025</v>
      </c>
      <c r="B36" s="22"/>
      <c r="C36" s="22">
        <f t="shared" si="2"/>
        <v>4.6239750136340705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</row>
    <row r="37" spans="1:34" x14ac:dyDescent="0.25">
      <c r="A37" s="22">
        <v>0.8400000000000003</v>
      </c>
      <c r="B37" s="22"/>
      <c r="C37" s="22">
        <f t="shared" si="2"/>
        <v>4.3825890673193157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</row>
    <row r="38" spans="1:34" x14ac:dyDescent="0.25">
      <c r="A38" s="22">
        <v>0.90000000000000036</v>
      </c>
      <c r="B38" s="22"/>
      <c r="C38" s="22">
        <f t="shared" si="2"/>
        <v>4.1542129924684765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</row>
    <row r="39" spans="1:34" x14ac:dyDescent="0.25">
      <c r="A39" s="22">
        <v>0.96000000000000041</v>
      </c>
      <c r="B39" s="22"/>
      <c r="C39" s="22">
        <f t="shared" si="2"/>
        <v>3.9461522153210136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</row>
    <row r="40" spans="1:34" x14ac:dyDescent="0.25">
      <c r="A40" s="22">
        <v>1.0200000000000005</v>
      </c>
      <c r="B40" s="22"/>
      <c r="C40" s="22">
        <f t="shared" si="2"/>
        <v>3.766939216149543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</row>
    <row r="41" spans="1:34" x14ac:dyDescent="0.25">
      <c r="A41" s="22">
        <v>1.0800000000000005</v>
      </c>
      <c r="B41" s="22"/>
      <c r="C41" s="22">
        <f t="shared" si="2"/>
        <v>3.6236538454277691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</row>
    <row r="42" spans="1:34" x14ac:dyDescent="0.25">
      <c r="A42" s="22">
        <v>1.1400000000000006</v>
      </c>
      <c r="B42" s="22"/>
      <c r="C42" s="22">
        <f t="shared" si="2"/>
        <v>3.5185060200882372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</row>
    <row r="43" spans="1:34" x14ac:dyDescent="0.25">
      <c r="A43" s="22">
        <v>1.2000000000000006</v>
      </c>
      <c r="B43" s="22"/>
      <c r="C43" s="22">
        <f t="shared" si="2"/>
        <v>3.4475651990211933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</row>
    <row r="44" spans="1:34" x14ac:dyDescent="0.25">
      <c r="A44" s="22">
        <v>1.2600000000000007</v>
      </c>
      <c r="B44" s="22"/>
      <c r="C44" s="22">
        <f t="shared" si="2"/>
        <v>3.4029546237309032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</row>
    <row r="45" spans="1:34" x14ac:dyDescent="0.25">
      <c r="A45" s="22">
        <v>1.3200000000000007</v>
      </c>
      <c r="B45" s="22"/>
      <c r="C45" s="22">
        <f t="shared" si="2"/>
        <v>3.3763066626014133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</row>
    <row r="46" spans="1:34" x14ac:dyDescent="0.25">
      <c r="A46" s="22">
        <v>1.3800000000000008</v>
      </c>
      <c r="B46" s="22"/>
      <c r="C46" s="22">
        <f t="shared" si="2"/>
        <v>3.360917966355851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</row>
    <row r="47" spans="1:34" x14ac:dyDescent="0.25">
      <c r="A47" s="22">
        <v>1.4400000000000008</v>
      </c>
      <c r="B47" s="22"/>
      <c r="C47" s="22">
        <f t="shared" si="2"/>
        <v>3.3522135847584016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</row>
    <row r="48" spans="1:34" x14ac:dyDescent="0.25">
      <c r="A48" s="22">
        <v>1.5000000000000009</v>
      </c>
      <c r="B48" s="22"/>
      <c r="C48" s="22">
        <f t="shared" si="2"/>
        <v>3.3473494985851513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</row>
    <row r="49" spans="1:34" x14ac:dyDescent="0.25">
      <c r="A49" s="22">
        <v>1.5600000000000009</v>
      </c>
      <c r="B49" s="22"/>
      <c r="C49" s="22">
        <f t="shared" si="2"/>
        <v>3.3446501519810563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</row>
    <row r="50" spans="1:34" x14ac:dyDescent="0.25">
      <c r="A50" s="22">
        <v>1.620000000000001</v>
      </c>
      <c r="B50" s="22"/>
      <c r="C50" s="22">
        <f t="shared" si="2"/>
        <v>3.3431579451622584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</row>
    <row r="51" spans="1:34" x14ac:dyDescent="0.25">
      <c r="A51" s="22">
        <v>1.680000000000001</v>
      </c>
      <c r="B51" s="22"/>
      <c r="C51" s="22">
        <f t="shared" si="2"/>
        <v>3.3423348293676249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</row>
    <row r="52" spans="1:34" x14ac:dyDescent="0.25">
      <c r="A52" s="22">
        <v>1.7400000000000011</v>
      </c>
      <c r="B52" s="22"/>
      <c r="C52" s="22">
        <f t="shared" si="2"/>
        <v>3.3418813334397228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</row>
    <row r="53" spans="1:34" x14ac:dyDescent="0.25">
      <c r="A53" s="22">
        <v>1.8000000000000012</v>
      </c>
      <c r="B53" s="22"/>
      <c r="C53" s="22">
        <f t="shared" si="2"/>
        <v>3.3416316446161867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</row>
    <row r="54" spans="1:34" x14ac:dyDescent="0.25">
      <c r="A54" s="22">
        <v>1.8600000000000012</v>
      </c>
      <c r="B54" s="22"/>
      <c r="C54" s="22">
        <f t="shared" si="2"/>
        <v>3.3414942192921862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</row>
    <row r="55" spans="1:34" x14ac:dyDescent="0.25">
      <c r="A55" s="22">
        <v>1.9200000000000013</v>
      </c>
      <c r="B55" s="22"/>
      <c r="C55" s="22">
        <f t="shared" si="2"/>
        <v>3.3414185974244295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</row>
    <row r="56" spans="1:34" x14ac:dyDescent="0.25">
      <c r="A56" s="22">
        <v>1.9800000000000013</v>
      </c>
      <c r="B56" s="22"/>
      <c r="C56" s="22">
        <f t="shared" si="2"/>
        <v>3.3413769891102261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7" spans="1:34" x14ac:dyDescent="0.25">
      <c r="A57" s="22">
        <v>2.0400000000000014</v>
      </c>
      <c r="B57" s="22"/>
      <c r="C57" s="22">
        <f t="shared" si="2"/>
        <v>3.3413540969658677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</row>
    <row r="58" spans="1:34" x14ac:dyDescent="0.25">
      <c r="A58" s="22">
        <v>2.1000000000000014</v>
      </c>
      <c r="B58" s="22"/>
      <c r="C58" s="22">
        <f t="shared" si="2"/>
        <v>3.3413415025414497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</row>
    <row r="59" spans="1:34" x14ac:dyDescent="0.25">
      <c r="A59" s="22">
        <v>2.1600000000000015</v>
      </c>
      <c r="B59" s="22"/>
      <c r="C59" s="22">
        <f t="shared" si="2"/>
        <v>3.3413345736749887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</row>
    <row r="60" spans="1:34" x14ac:dyDescent="0.25">
      <c r="A60" s="22">
        <v>2.2200000000000015</v>
      </c>
      <c r="B60" s="22"/>
      <c r="C60" s="22">
        <f t="shared" si="2"/>
        <v>3.3413307617735142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</row>
    <row r="61" spans="1:34" x14ac:dyDescent="0.25">
      <c r="A61" s="22">
        <v>2.2800000000000016</v>
      </c>
      <c r="B61" s="22"/>
      <c r="C61" s="22">
        <f t="shared" si="2"/>
        <v>3.3413286646755114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</row>
    <row r="62" spans="1:34" x14ac:dyDescent="0.25">
      <c r="A62" s="22">
        <v>2.3400000000000016</v>
      </c>
      <c r="B62" s="22"/>
      <c r="C62" s="22">
        <f t="shared" si="2"/>
        <v>3.3413275109713547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</row>
    <row r="63" spans="1:34" x14ac:dyDescent="0.25">
      <c r="A63" s="22">
        <v>2.4000000000000017</v>
      </c>
      <c r="B63" s="22"/>
      <c r="C63" s="22">
        <f t="shared" si="2"/>
        <v>3.3413268762699539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</row>
    <row r="64" spans="1:34" x14ac:dyDescent="0.25">
      <c r="A64" s="22">
        <v>2.4600000000000017</v>
      </c>
      <c r="B64" s="22"/>
      <c r="C64" s="22">
        <f t="shared" si="2"/>
        <v>3.3413265270942207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</row>
    <row r="65" spans="1:34" x14ac:dyDescent="0.25">
      <c r="A65" s="22">
        <v>2.5200000000000018</v>
      </c>
      <c r="B65" s="22"/>
      <c r="C65" s="22">
        <f t="shared" si="2"/>
        <v>3.3413263349981732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</row>
    <row r="66" spans="1:34" x14ac:dyDescent="0.25">
      <c r="A66" s="22">
        <v>2.5800000000000018</v>
      </c>
      <c r="B66" s="22"/>
      <c r="C66" s="22">
        <f t="shared" si="2"/>
        <v>3.3413262293182022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</row>
    <row r="67" spans="1:34" x14ac:dyDescent="0.25">
      <c r="A67" s="22">
        <v>2.6400000000000019</v>
      </c>
      <c r="B67" s="22"/>
      <c r="C67" s="22">
        <f t="shared" si="2"/>
        <v>3.3413261711792943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1:34" x14ac:dyDescent="0.25">
      <c r="A68" s="22">
        <v>2.700000000000002</v>
      </c>
      <c r="B68" s="22"/>
      <c r="C68" s="22">
        <f t="shared" si="2"/>
        <v>3.3413261391946874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1:34" x14ac:dyDescent="0.25">
      <c r="A69" s="22">
        <v>2.760000000000002</v>
      </c>
      <c r="B69" s="22"/>
      <c r="C69" s="22">
        <f t="shared" si="2"/>
        <v>3.3413261215986387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34" x14ac:dyDescent="0.25">
      <c r="A70" s="22">
        <v>2.8200000000000021</v>
      </c>
      <c r="B70" s="22"/>
      <c r="C70" s="22">
        <f t="shared" si="2"/>
        <v>3.3413261119183284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1:34" x14ac:dyDescent="0.25">
      <c r="A71" s="22">
        <v>2.8800000000000021</v>
      </c>
      <c r="B71" s="22"/>
      <c r="C71" s="22">
        <f t="shared" si="2"/>
        <v>3.3413261065927919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1:34" x14ac:dyDescent="0.25">
      <c r="A72" s="22">
        <v>2.9400000000000022</v>
      </c>
      <c r="B72" s="22"/>
      <c r="C72" s="22">
        <f t="shared" si="2"/>
        <v>3.3413261036629951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</row>
    <row r="73" spans="1:34" x14ac:dyDescent="0.25">
      <c r="A73" s="22">
        <v>3.0000000000000022</v>
      </c>
      <c r="B73" s="22"/>
      <c r="C73" s="22">
        <f t="shared" si="2"/>
        <v>3.3413261020511933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</row>
    <row r="74" spans="1:34" x14ac:dyDescent="0.25">
      <c r="A74" s="22">
        <v>3.0600000000000023</v>
      </c>
      <c r="B74" s="22"/>
      <c r="C74" s="22">
        <f t="shared" si="2"/>
        <v>3.341326101164475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</row>
    <row r="75" spans="1:34" x14ac:dyDescent="0.25">
      <c r="A75" s="22">
        <v>3.1200000000000023</v>
      </c>
      <c r="B75" s="22"/>
      <c r="C75" s="22">
        <f t="shared" si="2"/>
        <v>3.3413261006766546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</row>
    <row r="76" spans="1:34" x14ac:dyDescent="0.25">
      <c r="A76" s="22">
        <v>3.1800000000000024</v>
      </c>
      <c r="B76" s="22"/>
      <c r="C76" s="22">
        <f t="shared" si="2"/>
        <v>3.3413261004082848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</row>
    <row r="77" spans="1:34" x14ac:dyDescent="0.25">
      <c r="A77" s="22">
        <v>3.2400000000000024</v>
      </c>
      <c r="B77" s="22"/>
      <c r="C77" s="22">
        <f t="shared" si="2"/>
        <v>3.3413261002606434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</row>
    <row r="78" spans="1:34" x14ac:dyDescent="0.25">
      <c r="A78" s="22">
        <v>3.3000000000000025</v>
      </c>
      <c r="B78" s="22"/>
      <c r="C78" s="22">
        <f t="shared" si="2"/>
        <v>3.3413261001794199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</row>
    <row r="79" spans="1:34" x14ac:dyDescent="0.25">
      <c r="A79" s="22">
        <v>3.3600000000000025</v>
      </c>
      <c r="B79" s="22"/>
      <c r="C79" s="22">
        <f t="shared" si="2"/>
        <v>3.3413261001347352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</row>
    <row r="80" spans="1:34" x14ac:dyDescent="0.25">
      <c r="A80" s="22">
        <v>3.4200000000000026</v>
      </c>
      <c r="B80" s="22"/>
      <c r="C80" s="22">
        <f t="shared" si="2"/>
        <v>3.3413261001101526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</row>
    <row r="81" spans="1:34" x14ac:dyDescent="0.25">
      <c r="A81" s="22">
        <v>3.4800000000000026</v>
      </c>
      <c r="B81" s="22"/>
      <c r="C81" s="22">
        <f t="shared" si="2"/>
        <v>3.3413261000966288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</row>
    <row r="82" spans="1:34" x14ac:dyDescent="0.25">
      <c r="A82" s="22">
        <v>3.5400000000000027</v>
      </c>
      <c r="B82" s="22"/>
      <c r="C82" s="22">
        <f t="shared" si="2"/>
        <v>3.3413261000891885</v>
      </c>
      <c r="D82" s="11"/>
      <c r="E82" s="11"/>
      <c r="F82" s="11"/>
      <c r="G82" s="11"/>
      <c r="H82" s="11"/>
      <c r="I82" s="11"/>
      <c r="J82" s="11"/>
      <c r="K82" s="11"/>
      <c r="L82" s="11"/>
      <c r="M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</row>
    <row r="83" spans="1:34" x14ac:dyDescent="0.25">
      <c r="A83" s="22">
        <v>3.6000000000000028</v>
      </c>
      <c r="B83" s="22"/>
      <c r="C83" s="22">
        <f t="shared" si="2"/>
        <v>3.3413261000850953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</row>
    <row r="84" spans="1:34" x14ac:dyDescent="0.25">
      <c r="A84" s="22">
        <v>3.6600000000000028</v>
      </c>
      <c r="B84" s="22"/>
      <c r="C84" s="22">
        <f t="shared" si="2"/>
        <v>3.3413261000828438</v>
      </c>
      <c r="D84" s="11"/>
      <c r="E84" s="11"/>
      <c r="F84" s="11"/>
      <c r="G84" s="11"/>
      <c r="H84" s="11"/>
      <c r="I84" s="11"/>
      <c r="J84" s="11"/>
      <c r="K84" s="11"/>
      <c r="L84" s="11"/>
      <c r="M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34" x14ac:dyDescent="0.25">
      <c r="A85" s="22">
        <v>3.7200000000000029</v>
      </c>
      <c r="B85" s="22"/>
      <c r="C85" s="22">
        <f t="shared" si="2"/>
        <v>3.3413261000816048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34" x14ac:dyDescent="0.25">
      <c r="A86" s="22">
        <v>3.7800000000000029</v>
      </c>
      <c r="B86" s="22"/>
      <c r="C86" s="22">
        <f t="shared" si="2"/>
        <v>3.3413261000809236</v>
      </c>
      <c r="D86" s="11"/>
      <c r="E86" s="11"/>
      <c r="F86" s="11"/>
      <c r="G86" s="11"/>
      <c r="H86" s="11"/>
      <c r="I86" s="11"/>
      <c r="J86" s="11"/>
      <c r="K86" s="11"/>
      <c r="L86" s="11"/>
      <c r="M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34" x14ac:dyDescent="0.25">
      <c r="A87" s="22">
        <v>3.840000000000003</v>
      </c>
      <c r="B87" s="22"/>
      <c r="C87" s="22">
        <f t="shared" si="2"/>
        <v>3.3413261000805483</v>
      </c>
      <c r="D87" s="11"/>
      <c r="E87" s="11"/>
      <c r="F87" s="11"/>
      <c r="G87" s="11"/>
      <c r="H87" s="11"/>
      <c r="I87" s="11"/>
      <c r="J87" s="11"/>
      <c r="K87" s="11"/>
      <c r="L87" s="11"/>
      <c r="M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34" x14ac:dyDescent="0.25">
      <c r="A88" s="22">
        <v>3.900000000000003</v>
      </c>
      <c r="B88" s="22"/>
      <c r="C88" s="22">
        <f t="shared" ref="C88:C123" si="3" xml:space="preserve"> LOG((10^$G$5 - 10^$G$4) * EXP(-$G$3 *A88 )  + 10^$G$4)</f>
        <v>3.3413261000803423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34" x14ac:dyDescent="0.25">
      <c r="A89" s="22">
        <v>3.9600000000000031</v>
      </c>
      <c r="B89" s="22"/>
      <c r="C89" s="22">
        <f t="shared" si="3"/>
        <v>3.3413261000802286</v>
      </c>
      <c r="D89" s="11"/>
      <c r="E89" s="11"/>
      <c r="F89" s="11"/>
      <c r="G89" s="11"/>
      <c r="H89" s="11"/>
      <c r="I89" s="11"/>
      <c r="J89" s="11"/>
      <c r="K89" s="11"/>
      <c r="L89" s="11"/>
      <c r="M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</row>
    <row r="90" spans="1:34" x14ac:dyDescent="0.25">
      <c r="A90" s="22">
        <v>4.0200000000000031</v>
      </c>
      <c r="B90" s="22"/>
      <c r="C90" s="22">
        <f t="shared" si="3"/>
        <v>3.3413261000801664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</row>
    <row r="91" spans="1:34" x14ac:dyDescent="0.25">
      <c r="A91" s="22">
        <v>4.0800000000000027</v>
      </c>
      <c r="B91" s="22"/>
      <c r="C91" s="22">
        <f t="shared" si="3"/>
        <v>3.3413261000801322</v>
      </c>
      <c r="D91" s="11"/>
      <c r="E91" s="11"/>
      <c r="F91" s="11"/>
      <c r="G91" s="11"/>
      <c r="H91" s="11"/>
      <c r="I91" s="11"/>
      <c r="J91" s="11"/>
      <c r="K91" s="11"/>
      <c r="L91" s="11"/>
      <c r="M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</row>
    <row r="92" spans="1:34" x14ac:dyDescent="0.25">
      <c r="A92" s="22">
        <v>4.1400000000000023</v>
      </c>
      <c r="B92" s="22"/>
      <c r="C92" s="22">
        <f t="shared" si="3"/>
        <v>3.3413261000801131</v>
      </c>
      <c r="D92" s="11"/>
      <c r="E92" s="11"/>
      <c r="F92" s="11"/>
      <c r="G92" s="11"/>
      <c r="H92" s="11"/>
      <c r="I92" s="11"/>
      <c r="J92" s="11"/>
      <c r="K92" s="11"/>
      <c r="L92" s="11"/>
      <c r="M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</row>
    <row r="93" spans="1:34" x14ac:dyDescent="0.25">
      <c r="A93" s="22">
        <v>4.200000000000002</v>
      </c>
      <c r="B93" s="22"/>
      <c r="C93" s="22">
        <f t="shared" si="3"/>
        <v>3.3413261000801029</v>
      </c>
      <c r="D93" s="11"/>
      <c r="E93" s="11"/>
      <c r="F93" s="11"/>
      <c r="G93" s="11"/>
      <c r="H93" s="11"/>
      <c r="I93" s="11"/>
      <c r="J93" s="11"/>
      <c r="K93" s="11"/>
      <c r="L93" s="11"/>
      <c r="M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</row>
    <row r="94" spans="1:34" x14ac:dyDescent="0.25">
      <c r="A94" s="22">
        <v>4.2600000000000016</v>
      </c>
      <c r="B94" s="22"/>
      <c r="C94" s="22">
        <f t="shared" si="3"/>
        <v>3.3413261000800971</v>
      </c>
      <c r="D94" s="11"/>
      <c r="E94" s="11"/>
      <c r="F94" s="11"/>
      <c r="G94" s="11"/>
      <c r="H94" s="11"/>
      <c r="I94" s="11"/>
      <c r="J94" s="11"/>
      <c r="K94" s="11"/>
      <c r="L94" s="11"/>
      <c r="M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</row>
    <row r="95" spans="1:34" x14ac:dyDescent="0.25">
      <c r="A95" s="22">
        <v>4.3200000000000012</v>
      </c>
      <c r="B95" s="22"/>
      <c r="C95" s="22">
        <f t="shared" si="3"/>
        <v>3.341326100080094</v>
      </c>
      <c r="D95" s="11"/>
      <c r="E95" s="11"/>
      <c r="F95" s="11"/>
      <c r="G95" s="11"/>
      <c r="H95" s="11"/>
      <c r="I95" s="11"/>
      <c r="J95" s="11"/>
      <c r="K95" s="11"/>
      <c r="L95" s="11"/>
      <c r="M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</row>
    <row r="96" spans="1:34" x14ac:dyDescent="0.25">
      <c r="A96" s="22">
        <v>4.3800000000000008</v>
      </c>
      <c r="B96" s="22"/>
      <c r="C96" s="22">
        <f t="shared" si="3"/>
        <v>3.3413261000800922</v>
      </c>
      <c r="D96" s="11"/>
      <c r="E96" s="11"/>
      <c r="F96" s="11"/>
      <c r="G96" s="11"/>
      <c r="H96" s="11"/>
      <c r="I96" s="11"/>
      <c r="J96" s="11"/>
      <c r="K96" s="11"/>
      <c r="L96" s="11"/>
      <c r="M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</row>
    <row r="97" spans="1:34" x14ac:dyDescent="0.25">
      <c r="A97" s="22">
        <v>4.4400000000000004</v>
      </c>
      <c r="B97" s="22"/>
      <c r="C97" s="22">
        <f t="shared" si="3"/>
        <v>3.3413261000800913</v>
      </c>
      <c r="D97" s="11"/>
      <c r="E97" s="11"/>
      <c r="F97" s="11"/>
      <c r="G97" s="11"/>
      <c r="H97" s="11"/>
      <c r="I97" s="11"/>
      <c r="J97" s="11"/>
      <c r="K97" s="11"/>
      <c r="L97" s="11"/>
      <c r="M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</row>
    <row r="98" spans="1:34" x14ac:dyDescent="0.25">
      <c r="A98" s="22">
        <v>4.5</v>
      </c>
      <c r="B98" s="22"/>
      <c r="C98" s="22">
        <f t="shared" si="3"/>
        <v>3.3413261000800905</v>
      </c>
      <c r="D98" s="11"/>
      <c r="E98" s="11"/>
      <c r="F98" s="11"/>
      <c r="G98" s="11"/>
      <c r="H98" s="11"/>
      <c r="I98" s="11"/>
      <c r="J98" s="11"/>
      <c r="K98" s="11"/>
      <c r="L98" s="11"/>
      <c r="M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</row>
    <row r="99" spans="1:34" x14ac:dyDescent="0.25">
      <c r="A99" s="22">
        <v>4.5599999999999996</v>
      </c>
      <c r="B99" s="22"/>
      <c r="C99" s="22">
        <f t="shared" si="3"/>
        <v>3.3413261000800905</v>
      </c>
      <c r="D99" s="11"/>
      <c r="E99" s="11"/>
      <c r="F99" s="11"/>
      <c r="G99" s="11"/>
      <c r="H99" s="11"/>
      <c r="I99" s="11"/>
      <c r="J99" s="11"/>
      <c r="K99" s="11"/>
      <c r="L99" s="11"/>
      <c r="M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</row>
    <row r="100" spans="1:34" x14ac:dyDescent="0.25">
      <c r="A100" s="22">
        <v>4.6199999999999992</v>
      </c>
      <c r="B100" s="22"/>
      <c r="C100" s="22">
        <f t="shared" si="3"/>
        <v>3.34132610008009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</row>
    <row r="101" spans="1:34" x14ac:dyDescent="0.25">
      <c r="A101" s="22">
        <v>4.6799999999999988</v>
      </c>
      <c r="B101" s="22"/>
      <c r="C101" s="22">
        <f t="shared" si="3"/>
        <v>3.34132610008009</v>
      </c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</row>
    <row r="102" spans="1:34" x14ac:dyDescent="0.25">
      <c r="A102" s="22">
        <v>4.7399999999999984</v>
      </c>
      <c r="B102" s="22"/>
      <c r="C102" s="22">
        <f t="shared" si="3"/>
        <v>3.34132610008009</v>
      </c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</row>
    <row r="103" spans="1:34" x14ac:dyDescent="0.25">
      <c r="A103" s="22">
        <v>4.799999999999998</v>
      </c>
      <c r="B103" s="22"/>
      <c r="C103" s="22">
        <f t="shared" si="3"/>
        <v>3.34132610008009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</row>
    <row r="104" spans="1:34" x14ac:dyDescent="0.25">
      <c r="A104" s="22">
        <v>4.8599999999999977</v>
      </c>
      <c r="B104" s="22"/>
      <c r="C104" s="22">
        <f t="shared" si="3"/>
        <v>3.34132610008009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</row>
    <row r="105" spans="1:34" x14ac:dyDescent="0.25">
      <c r="A105" s="22">
        <v>4.9199999999999973</v>
      </c>
      <c r="B105" s="22"/>
      <c r="C105" s="22">
        <f t="shared" si="3"/>
        <v>3.34132610008009</v>
      </c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</row>
    <row r="106" spans="1:34" x14ac:dyDescent="0.25">
      <c r="A106" s="22">
        <v>4.9799999999999969</v>
      </c>
      <c r="B106" s="22"/>
      <c r="C106" s="22">
        <f t="shared" si="3"/>
        <v>3.34132610008009</v>
      </c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</row>
    <row r="107" spans="1:34" x14ac:dyDescent="0.25">
      <c r="A107" s="22">
        <v>5.0399999999999965</v>
      </c>
      <c r="B107" s="22"/>
      <c r="C107" s="22">
        <f t="shared" si="3"/>
        <v>3.34132610008009</v>
      </c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</row>
    <row r="108" spans="1:34" x14ac:dyDescent="0.25">
      <c r="A108" s="22">
        <v>5.0999999999999961</v>
      </c>
      <c r="B108" s="22"/>
      <c r="C108" s="22">
        <f t="shared" si="3"/>
        <v>3.34132610008009</v>
      </c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</row>
    <row r="109" spans="1:34" x14ac:dyDescent="0.25">
      <c r="A109" s="22">
        <v>5.1599999999999957</v>
      </c>
      <c r="B109" s="22"/>
      <c r="C109" s="22">
        <f t="shared" si="3"/>
        <v>3.34132610008009</v>
      </c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</row>
    <row r="110" spans="1:34" x14ac:dyDescent="0.25">
      <c r="A110" s="22">
        <v>5.2199999999999953</v>
      </c>
      <c r="B110" s="22"/>
      <c r="C110" s="22">
        <f t="shared" si="3"/>
        <v>3.34132610008009</v>
      </c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</row>
    <row r="111" spans="1:34" x14ac:dyDescent="0.25">
      <c r="A111" s="22">
        <v>5.2799999999999949</v>
      </c>
      <c r="B111" s="22"/>
      <c r="C111" s="22">
        <f t="shared" si="3"/>
        <v>3.34132610008009</v>
      </c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</row>
    <row r="112" spans="1:34" x14ac:dyDescent="0.25">
      <c r="A112" s="22">
        <v>5.3399999999999945</v>
      </c>
      <c r="B112" s="22"/>
      <c r="C112" s="22">
        <f t="shared" si="3"/>
        <v>3.34132610008009</v>
      </c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</row>
    <row r="113" spans="1:34" x14ac:dyDescent="0.25">
      <c r="A113" s="22">
        <v>5.3999999999999941</v>
      </c>
      <c r="B113" s="22"/>
      <c r="C113" s="22">
        <f t="shared" si="3"/>
        <v>3.34132610008009</v>
      </c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</row>
    <row r="114" spans="1:34" x14ac:dyDescent="0.25">
      <c r="A114" s="22">
        <v>5.4599999999999937</v>
      </c>
      <c r="B114" s="22"/>
      <c r="C114" s="22">
        <f t="shared" si="3"/>
        <v>3.34132610008009</v>
      </c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</row>
    <row r="115" spans="1:34" x14ac:dyDescent="0.25">
      <c r="A115" s="22">
        <v>5.5199999999999934</v>
      </c>
      <c r="B115" s="22"/>
      <c r="C115" s="22">
        <f t="shared" si="3"/>
        <v>3.34132610008009</v>
      </c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</row>
    <row r="116" spans="1:34" x14ac:dyDescent="0.25">
      <c r="A116" s="22">
        <v>5.579999999999993</v>
      </c>
      <c r="B116" s="22"/>
      <c r="C116" s="22">
        <f t="shared" si="3"/>
        <v>3.34132610008009</v>
      </c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</row>
    <row r="117" spans="1:34" x14ac:dyDescent="0.25">
      <c r="A117" s="22">
        <v>5.6399999999999926</v>
      </c>
      <c r="B117" s="22"/>
      <c r="C117" s="22">
        <f t="shared" si="3"/>
        <v>3.34132610008009</v>
      </c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</row>
    <row r="118" spans="1:34" x14ac:dyDescent="0.25">
      <c r="A118" s="22">
        <v>5.6999999999999922</v>
      </c>
      <c r="B118" s="22"/>
      <c r="C118" s="22">
        <f t="shared" si="3"/>
        <v>3.34132610008009</v>
      </c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</row>
    <row r="119" spans="1:34" x14ac:dyDescent="0.25">
      <c r="A119" s="22">
        <v>5.7599999999999918</v>
      </c>
      <c r="B119" s="22"/>
      <c r="C119" s="22">
        <f t="shared" si="3"/>
        <v>3.34132610008009</v>
      </c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</row>
    <row r="120" spans="1:34" x14ac:dyDescent="0.25">
      <c r="A120" s="22">
        <v>5.8199999999999914</v>
      </c>
      <c r="B120" s="22"/>
      <c r="C120" s="22">
        <f t="shared" si="3"/>
        <v>3.34132610008009</v>
      </c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</row>
    <row r="121" spans="1:34" x14ac:dyDescent="0.25">
      <c r="A121" s="22">
        <v>5.879999999999991</v>
      </c>
      <c r="B121" s="22"/>
      <c r="C121" s="22">
        <f t="shared" si="3"/>
        <v>3.34132610008009</v>
      </c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</row>
    <row r="122" spans="1:34" x14ac:dyDescent="0.25">
      <c r="A122" s="22">
        <v>5.9399999999999906</v>
      </c>
      <c r="B122" s="22"/>
      <c r="C122" s="22">
        <f t="shared" si="3"/>
        <v>3.34132610008009</v>
      </c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</row>
    <row r="123" spans="1:34" x14ac:dyDescent="0.25">
      <c r="A123" s="11">
        <v>5.9999999999999902</v>
      </c>
      <c r="B123" s="11"/>
      <c r="C123" s="11">
        <f t="shared" si="3"/>
        <v>3.34132610008009</v>
      </c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</row>
  </sheetData>
  <mergeCells count="1">
    <mergeCell ref="F12:L14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zoomScale="80" zoomScaleNormal="80" workbookViewId="0"/>
  </sheetViews>
  <sheetFormatPr defaultRowHeight="12.75" x14ac:dyDescent="0.2"/>
  <cols>
    <col min="1" max="2" width="9.140625" style="7"/>
    <col min="3" max="3" width="12.28515625" style="7" bestFit="1" customWidth="1"/>
    <col min="4" max="16384" width="9.140625" style="7"/>
  </cols>
  <sheetData>
    <row r="1" spans="1:12" x14ac:dyDescent="0.2">
      <c r="A1" s="7" t="s">
        <v>10</v>
      </c>
      <c r="B1" s="7" t="s">
        <v>0</v>
      </c>
      <c r="C1" s="7" t="s">
        <v>1</v>
      </c>
      <c r="D1" s="7" t="s">
        <v>2</v>
      </c>
      <c r="E1" s="7" t="s">
        <v>9</v>
      </c>
    </row>
    <row r="2" spans="1:12" x14ac:dyDescent="0.2">
      <c r="A2" s="7">
        <v>13163</v>
      </c>
      <c r="B2" s="7" t="s">
        <v>3</v>
      </c>
      <c r="C2" s="7" t="s">
        <v>11</v>
      </c>
      <c r="D2" s="7">
        <v>0</v>
      </c>
      <c r="E2" s="7">
        <v>7.9684999999999997</v>
      </c>
      <c r="F2" s="8"/>
      <c r="G2" s="8"/>
      <c r="L2" s="8"/>
    </row>
    <row r="3" spans="1:12" x14ac:dyDescent="0.2">
      <c r="A3" s="7">
        <v>13163</v>
      </c>
      <c r="B3" s="7" t="s">
        <v>3</v>
      </c>
      <c r="C3" s="7" t="s">
        <v>11</v>
      </c>
      <c r="D3" s="7">
        <v>1</v>
      </c>
      <c r="E3" s="7">
        <v>2.9344999999999999</v>
      </c>
      <c r="F3" s="8"/>
      <c r="G3" s="8"/>
      <c r="L3" s="8"/>
    </row>
    <row r="4" spans="1:12" x14ac:dyDescent="0.2">
      <c r="A4" s="7">
        <v>13163</v>
      </c>
      <c r="B4" s="7" t="s">
        <v>3</v>
      </c>
      <c r="C4" s="7" t="s">
        <v>11</v>
      </c>
      <c r="D4" s="7">
        <v>2</v>
      </c>
      <c r="E4" s="7">
        <v>3.4969000000000001</v>
      </c>
      <c r="F4" s="8"/>
      <c r="G4" s="8"/>
      <c r="L4" s="8"/>
    </row>
    <row r="5" spans="1:12" x14ac:dyDescent="0.2">
      <c r="A5" s="7">
        <v>13163</v>
      </c>
      <c r="B5" s="7" t="s">
        <v>3</v>
      </c>
      <c r="C5" s="7" t="s">
        <v>11</v>
      </c>
      <c r="D5" s="7">
        <v>3</v>
      </c>
      <c r="E5" s="7">
        <v>3.3540999999999999</v>
      </c>
      <c r="F5" s="8"/>
      <c r="G5" s="8"/>
      <c r="L5" s="8"/>
    </row>
    <row r="6" spans="1:12" x14ac:dyDescent="0.2">
      <c r="A6" s="7">
        <v>13163</v>
      </c>
      <c r="B6" s="7" t="s">
        <v>3</v>
      </c>
      <c r="C6" s="7" t="s">
        <v>11</v>
      </c>
      <c r="D6" s="7">
        <v>4</v>
      </c>
      <c r="E6" s="7">
        <v>3.6435</v>
      </c>
      <c r="G6" s="23"/>
    </row>
    <row r="7" spans="1:12" x14ac:dyDescent="0.2">
      <c r="A7" s="7">
        <v>13163</v>
      </c>
      <c r="B7" s="7" t="s">
        <v>3</v>
      </c>
      <c r="C7" s="7" t="s">
        <v>11</v>
      </c>
      <c r="D7" s="7">
        <v>5</v>
      </c>
      <c r="E7" s="7">
        <v>3.4969000000000001</v>
      </c>
      <c r="G7" s="23"/>
    </row>
    <row r="8" spans="1:12" x14ac:dyDescent="0.2">
      <c r="A8" s="7">
        <v>13163</v>
      </c>
      <c r="B8" s="7" t="s">
        <v>4</v>
      </c>
      <c r="C8" s="7" t="s">
        <v>11</v>
      </c>
      <c r="D8" s="7">
        <v>0</v>
      </c>
      <c r="E8" s="7">
        <v>7.9867999999999997</v>
      </c>
      <c r="G8" s="23"/>
    </row>
    <row r="9" spans="1:12" x14ac:dyDescent="0.2">
      <c r="A9" s="7">
        <v>13163</v>
      </c>
      <c r="B9" s="7" t="s">
        <v>4</v>
      </c>
      <c r="C9" s="7" t="s">
        <v>11</v>
      </c>
      <c r="D9" s="7">
        <v>1</v>
      </c>
      <c r="E9" s="7">
        <v>4.0568999999999997</v>
      </c>
      <c r="G9" s="23"/>
    </row>
    <row r="10" spans="1:12" x14ac:dyDescent="0.2">
      <c r="A10" s="7">
        <v>13163</v>
      </c>
      <c r="B10" s="7" t="s">
        <v>4</v>
      </c>
      <c r="C10" s="7" t="s">
        <v>11</v>
      </c>
      <c r="D10" s="7">
        <v>2</v>
      </c>
      <c r="E10" s="7">
        <v>4.415</v>
      </c>
      <c r="G10" s="23"/>
    </row>
    <row r="11" spans="1:12" x14ac:dyDescent="0.2">
      <c r="A11" s="7">
        <v>13163</v>
      </c>
      <c r="B11" s="7" t="s">
        <v>4</v>
      </c>
      <c r="C11" s="7" t="s">
        <v>11</v>
      </c>
      <c r="D11" s="7">
        <v>3</v>
      </c>
      <c r="E11" s="7">
        <v>3.5562999999999998</v>
      </c>
      <c r="G11" s="23"/>
    </row>
    <row r="12" spans="1:12" x14ac:dyDescent="0.2">
      <c r="A12" s="7">
        <v>13163</v>
      </c>
      <c r="B12" s="7" t="s">
        <v>4</v>
      </c>
      <c r="C12" s="7" t="s">
        <v>11</v>
      </c>
      <c r="D12" s="7">
        <v>4</v>
      </c>
      <c r="E12" s="7">
        <v>3.2404999999999999</v>
      </c>
      <c r="G12" s="23"/>
    </row>
    <row r="13" spans="1:12" x14ac:dyDescent="0.2">
      <c r="A13" s="7">
        <v>13163</v>
      </c>
      <c r="B13" s="7" t="s">
        <v>4</v>
      </c>
      <c r="C13" s="7" t="s">
        <v>11</v>
      </c>
      <c r="D13" s="7">
        <v>5</v>
      </c>
      <c r="E13" s="7">
        <v>2.5314999999999999</v>
      </c>
      <c r="G13" s="23"/>
    </row>
    <row r="14" spans="1:12" x14ac:dyDescent="0.2">
      <c r="A14" s="7">
        <v>13163</v>
      </c>
      <c r="B14" s="7" t="s">
        <v>4</v>
      </c>
      <c r="C14" s="7" t="s">
        <v>11</v>
      </c>
      <c r="D14" s="7">
        <v>6</v>
      </c>
      <c r="E14" s="7">
        <v>2.1461000000000001</v>
      </c>
      <c r="G14" s="23"/>
    </row>
    <row r="15" spans="1:12" x14ac:dyDescent="0.2">
      <c r="A15" s="7">
        <v>13163</v>
      </c>
      <c r="B15" s="7" t="s">
        <v>5</v>
      </c>
      <c r="C15" s="7" t="s">
        <v>11</v>
      </c>
      <c r="D15" s="7">
        <v>0</v>
      </c>
      <c r="E15" s="7">
        <v>7.9684999999999997</v>
      </c>
      <c r="G15" s="23"/>
    </row>
    <row r="16" spans="1:12" x14ac:dyDescent="0.2">
      <c r="A16" s="7">
        <v>13163</v>
      </c>
      <c r="B16" s="7" t="s">
        <v>5</v>
      </c>
      <c r="C16" s="7" t="s">
        <v>11</v>
      </c>
      <c r="D16" s="7">
        <v>1</v>
      </c>
      <c r="E16" s="7">
        <v>4.4771000000000001</v>
      </c>
      <c r="G16" s="23"/>
    </row>
    <row r="17" spans="1:7" x14ac:dyDescent="0.2">
      <c r="A17" s="7">
        <v>13163</v>
      </c>
      <c r="B17" s="7" t="s">
        <v>5</v>
      </c>
      <c r="C17" s="7" t="s">
        <v>11</v>
      </c>
      <c r="D17" s="7">
        <v>2</v>
      </c>
      <c r="E17" s="7">
        <v>3.4857</v>
      </c>
      <c r="G17" s="23"/>
    </row>
    <row r="18" spans="1:7" x14ac:dyDescent="0.2">
      <c r="A18" s="7">
        <v>13163</v>
      </c>
      <c r="B18" s="7" t="s">
        <v>5</v>
      </c>
      <c r="C18" s="7" t="s">
        <v>11</v>
      </c>
      <c r="D18" s="7">
        <v>3</v>
      </c>
      <c r="E18" s="7">
        <v>3.1004</v>
      </c>
      <c r="G18" s="23"/>
    </row>
    <row r="19" spans="1:7" x14ac:dyDescent="0.2">
      <c r="A19" s="7">
        <v>13163</v>
      </c>
      <c r="B19" s="7" t="s">
        <v>5</v>
      </c>
      <c r="C19" s="7" t="s">
        <v>11</v>
      </c>
      <c r="D19" s="7">
        <v>4</v>
      </c>
      <c r="E19" s="7">
        <v>3.6294</v>
      </c>
      <c r="G19" s="23"/>
    </row>
    <row r="20" spans="1:7" x14ac:dyDescent="0.2">
      <c r="G20" s="23"/>
    </row>
    <row r="22" spans="1:7" x14ac:dyDescent="0.2">
      <c r="A22" s="8"/>
      <c r="C22" s="8"/>
    </row>
    <row r="23" spans="1:7" x14ac:dyDescent="0.2">
      <c r="A23" s="8"/>
      <c r="C23" s="8"/>
    </row>
    <row r="24" spans="1:7" x14ac:dyDescent="0.2">
      <c r="A24" s="8"/>
      <c r="C24" s="8"/>
    </row>
    <row r="25" spans="1:7" x14ac:dyDescent="0.2">
      <c r="A25" s="8"/>
      <c r="C25" s="8"/>
    </row>
    <row r="26" spans="1:7" x14ac:dyDescent="0.2">
      <c r="A26" s="8"/>
      <c r="C26" s="8"/>
    </row>
    <row r="27" spans="1:7" x14ac:dyDescent="0.2">
      <c r="A27" s="8"/>
      <c r="C27" s="8"/>
    </row>
    <row r="28" spans="1:7" x14ac:dyDescent="0.2">
      <c r="A28" s="8"/>
      <c r="C28" s="8"/>
    </row>
    <row r="29" spans="1:7" x14ac:dyDescent="0.2">
      <c r="A29" s="8"/>
      <c r="C29" s="8"/>
    </row>
    <row r="30" spans="1:7" x14ac:dyDescent="0.2">
      <c r="A30" s="8"/>
      <c r="C30" s="8"/>
    </row>
    <row r="31" spans="1:7" x14ac:dyDescent="0.2">
      <c r="A31" s="8"/>
      <c r="C31" s="8"/>
    </row>
    <row r="32" spans="1:7" x14ac:dyDescent="0.2">
      <c r="A32" s="8"/>
      <c r="C32" s="8"/>
    </row>
    <row r="33" spans="1:3" x14ac:dyDescent="0.2">
      <c r="A33" s="8"/>
      <c r="C33" s="8"/>
    </row>
    <row r="34" spans="1:3" x14ac:dyDescent="0.2">
      <c r="A34" s="8"/>
      <c r="C34" s="8"/>
    </row>
    <row r="35" spans="1:3" x14ac:dyDescent="0.2">
      <c r="A35" s="8"/>
      <c r="C35" s="8"/>
    </row>
    <row r="36" spans="1:3" x14ac:dyDescent="0.2">
      <c r="A36" s="8"/>
      <c r="C36" s="8"/>
    </row>
    <row r="37" spans="1:3" x14ac:dyDescent="0.2">
      <c r="A37" s="8"/>
      <c r="C37" s="8"/>
    </row>
    <row r="38" spans="1:3" x14ac:dyDescent="0.2">
      <c r="A38" s="8"/>
      <c r="C38" s="8"/>
    </row>
    <row r="39" spans="1:3" x14ac:dyDescent="0.2">
      <c r="A39" s="8"/>
      <c r="C39" s="8"/>
    </row>
    <row r="40" spans="1:3" x14ac:dyDescent="0.2">
      <c r="A40" s="8"/>
      <c r="C40" s="8"/>
    </row>
    <row r="41" spans="1:3" x14ac:dyDescent="0.2">
      <c r="A41" s="8"/>
      <c r="C41" s="8"/>
    </row>
    <row r="42" spans="1:3" x14ac:dyDescent="0.2">
      <c r="A42" s="8"/>
      <c r="C42" s="8"/>
    </row>
    <row r="43" spans="1:3" x14ac:dyDescent="0.2">
      <c r="A43" s="8"/>
      <c r="C43" s="8"/>
    </row>
    <row r="44" spans="1:3" x14ac:dyDescent="0.2">
      <c r="A44" s="8"/>
      <c r="C44" s="8"/>
    </row>
    <row r="45" spans="1:3" x14ac:dyDescent="0.2">
      <c r="A45" s="8"/>
      <c r="C45" s="8"/>
    </row>
    <row r="46" spans="1:3" x14ac:dyDescent="0.2">
      <c r="A46" s="8"/>
      <c r="C46" s="8"/>
    </row>
    <row r="47" spans="1:3" x14ac:dyDescent="0.2">
      <c r="A47" s="8"/>
      <c r="C47" s="8"/>
    </row>
    <row r="48" spans="1:3" x14ac:dyDescent="0.2">
      <c r="A48" s="8"/>
      <c r="C48" s="8"/>
    </row>
    <row r="49" spans="1:3" x14ac:dyDescent="0.2">
      <c r="A49" s="8"/>
      <c r="C49" s="8"/>
    </row>
    <row r="50" spans="1:3" x14ac:dyDescent="0.2">
      <c r="A50" s="8"/>
      <c r="C50" s="8"/>
    </row>
    <row r="51" spans="1:3" x14ac:dyDescent="0.2">
      <c r="A51" s="8"/>
      <c r="C51" s="8"/>
    </row>
    <row r="52" spans="1:3" x14ac:dyDescent="0.2">
      <c r="A52" s="8"/>
      <c r="C52" s="8"/>
    </row>
    <row r="53" spans="1:3" x14ac:dyDescent="0.2">
      <c r="A53" s="8"/>
      <c r="C53" s="8"/>
    </row>
    <row r="54" spans="1:3" x14ac:dyDescent="0.2">
      <c r="A54" s="8"/>
      <c r="C54" s="8"/>
    </row>
    <row r="55" spans="1:3" x14ac:dyDescent="0.2">
      <c r="A55" s="8"/>
      <c r="C55" s="8"/>
    </row>
    <row r="56" spans="1:3" x14ac:dyDescent="0.2">
      <c r="A56" s="8"/>
      <c r="C56" s="8"/>
    </row>
    <row r="57" spans="1:3" x14ac:dyDescent="0.2">
      <c r="A57" s="8"/>
      <c r="C57" s="8"/>
    </row>
    <row r="58" spans="1:3" x14ac:dyDescent="0.2">
      <c r="A58" s="8"/>
      <c r="C58" s="8"/>
    </row>
    <row r="59" spans="1:3" x14ac:dyDescent="0.2">
      <c r="A59" s="8"/>
      <c r="C59" s="8"/>
    </row>
    <row r="60" spans="1:3" x14ac:dyDescent="0.2">
      <c r="A60" s="8"/>
      <c r="C60" s="8"/>
    </row>
    <row r="61" spans="1:3" x14ac:dyDescent="0.2">
      <c r="A61" s="8"/>
      <c r="C61" s="8"/>
    </row>
    <row r="62" spans="1:3" x14ac:dyDescent="0.2">
      <c r="A62" s="8"/>
      <c r="C62" s="8"/>
    </row>
    <row r="63" spans="1:3" x14ac:dyDescent="0.2">
      <c r="A63" s="8"/>
      <c r="C63" s="8"/>
    </row>
    <row r="64" spans="1:3" x14ac:dyDescent="0.2">
      <c r="A64" s="8"/>
      <c r="C64" s="8"/>
    </row>
    <row r="65" spans="1:3" x14ac:dyDescent="0.2">
      <c r="A65" s="8"/>
      <c r="C65" s="8"/>
    </row>
    <row r="66" spans="1:3" x14ac:dyDescent="0.2">
      <c r="A66" s="8"/>
      <c r="C66" s="8"/>
    </row>
    <row r="67" spans="1:3" x14ac:dyDescent="0.2">
      <c r="A67" s="8"/>
      <c r="C67" s="8"/>
    </row>
    <row r="68" spans="1:3" x14ac:dyDescent="0.2">
      <c r="A68" s="8"/>
      <c r="C68" s="8"/>
    </row>
    <row r="69" spans="1:3" x14ac:dyDescent="0.2">
      <c r="A69" s="8"/>
      <c r="C69" s="8"/>
    </row>
    <row r="70" spans="1:3" x14ac:dyDescent="0.2">
      <c r="A70" s="8"/>
      <c r="C70" s="8"/>
    </row>
    <row r="71" spans="1:3" x14ac:dyDescent="0.2">
      <c r="A71" s="8"/>
      <c r="C71" s="8"/>
    </row>
    <row r="72" spans="1:3" x14ac:dyDescent="0.2">
      <c r="A72" s="8"/>
      <c r="C72" s="8"/>
    </row>
    <row r="73" spans="1:3" x14ac:dyDescent="0.2">
      <c r="A73" s="8"/>
      <c r="C73" s="8"/>
    </row>
    <row r="74" spans="1:3" x14ac:dyDescent="0.2">
      <c r="A74" s="8"/>
      <c r="C74" s="8"/>
    </row>
    <row r="75" spans="1:3" x14ac:dyDescent="0.2">
      <c r="A75" s="8"/>
      <c r="C75" s="8"/>
    </row>
    <row r="76" spans="1:3" x14ac:dyDescent="0.2">
      <c r="A76" s="8"/>
      <c r="C76" s="8"/>
    </row>
    <row r="77" spans="1:3" x14ac:dyDescent="0.2">
      <c r="A77" s="8"/>
      <c r="C77" s="8"/>
    </row>
    <row r="78" spans="1:3" x14ac:dyDescent="0.2">
      <c r="A78" s="8"/>
      <c r="C78" s="8"/>
    </row>
    <row r="79" spans="1:3" x14ac:dyDescent="0.2">
      <c r="A79" s="8"/>
      <c r="C79" s="8"/>
    </row>
    <row r="80" spans="1:3" x14ac:dyDescent="0.2">
      <c r="A80" s="8"/>
      <c r="C80" s="8"/>
    </row>
    <row r="81" spans="1:3" x14ac:dyDescent="0.2">
      <c r="A81" s="8"/>
      <c r="C81" s="8"/>
    </row>
    <row r="82" spans="1:3" x14ac:dyDescent="0.2">
      <c r="A82" s="8"/>
      <c r="C82" s="8"/>
    </row>
    <row r="83" spans="1:3" x14ac:dyDescent="0.2">
      <c r="A83" s="8"/>
      <c r="C83" s="8"/>
    </row>
    <row r="84" spans="1:3" x14ac:dyDescent="0.2">
      <c r="A84" s="8"/>
      <c r="C84" s="8"/>
    </row>
    <row r="85" spans="1:3" x14ac:dyDescent="0.2">
      <c r="A85" s="8"/>
      <c r="C85" s="8"/>
    </row>
    <row r="86" spans="1:3" x14ac:dyDescent="0.2">
      <c r="A86" s="8"/>
      <c r="C86" s="8"/>
    </row>
    <row r="87" spans="1:3" x14ac:dyDescent="0.2">
      <c r="A87" s="8"/>
      <c r="C87" s="8"/>
    </row>
    <row r="88" spans="1:3" x14ac:dyDescent="0.2">
      <c r="A88" s="8"/>
      <c r="C88" s="8"/>
    </row>
    <row r="89" spans="1:3" x14ac:dyDescent="0.2">
      <c r="A89" s="8"/>
      <c r="C89" s="8"/>
    </row>
    <row r="90" spans="1:3" x14ac:dyDescent="0.2">
      <c r="A90" s="8"/>
      <c r="C90" s="8"/>
    </row>
    <row r="91" spans="1:3" x14ac:dyDescent="0.2">
      <c r="A91" s="8"/>
      <c r="C91" s="8"/>
    </row>
    <row r="92" spans="1:3" x14ac:dyDescent="0.2">
      <c r="A92" s="8"/>
      <c r="C92" s="8"/>
    </row>
    <row r="93" spans="1:3" x14ac:dyDescent="0.2">
      <c r="A93" s="8"/>
      <c r="C93" s="8"/>
    </row>
    <row r="94" spans="1:3" x14ac:dyDescent="0.2">
      <c r="A94" s="8"/>
      <c r="C94" s="8"/>
    </row>
    <row r="95" spans="1:3" x14ac:dyDescent="0.2">
      <c r="A95" s="8"/>
      <c r="C95" s="8"/>
    </row>
    <row r="96" spans="1:3" x14ac:dyDescent="0.2">
      <c r="A96" s="8"/>
      <c r="C96" s="8"/>
    </row>
    <row r="97" spans="1:3" x14ac:dyDescent="0.2">
      <c r="A97" s="8"/>
      <c r="C97" s="8"/>
    </row>
    <row r="98" spans="1:3" x14ac:dyDescent="0.2">
      <c r="A98" s="8"/>
      <c r="C98" s="8"/>
    </row>
    <row r="99" spans="1:3" x14ac:dyDescent="0.2">
      <c r="A99" s="8"/>
      <c r="C99" s="8"/>
    </row>
    <row r="100" spans="1:3" x14ac:dyDescent="0.2">
      <c r="A100" s="8"/>
      <c r="C100" s="8"/>
    </row>
    <row r="101" spans="1:3" x14ac:dyDescent="0.2">
      <c r="A101" s="8"/>
      <c r="C101" s="8"/>
    </row>
    <row r="102" spans="1:3" x14ac:dyDescent="0.2">
      <c r="A102" s="8"/>
      <c r="C102" s="8"/>
    </row>
    <row r="103" spans="1:3" x14ac:dyDescent="0.2">
      <c r="A103" s="8"/>
      <c r="C103" s="8"/>
    </row>
    <row r="104" spans="1:3" x14ac:dyDescent="0.2">
      <c r="A104" s="8"/>
      <c r="C104" s="8"/>
    </row>
    <row r="105" spans="1:3" x14ac:dyDescent="0.2">
      <c r="A105" s="8"/>
      <c r="C105" s="8"/>
    </row>
    <row r="106" spans="1:3" x14ac:dyDescent="0.2">
      <c r="A106" s="8"/>
      <c r="C106" s="8"/>
    </row>
    <row r="107" spans="1:3" x14ac:dyDescent="0.2">
      <c r="A107" s="8"/>
      <c r="C107" s="8"/>
    </row>
    <row r="108" spans="1:3" x14ac:dyDescent="0.2">
      <c r="A108" s="8"/>
      <c r="C108" s="8"/>
    </row>
    <row r="109" spans="1:3" x14ac:dyDescent="0.2">
      <c r="A109" s="8"/>
      <c r="C109" s="8"/>
    </row>
    <row r="110" spans="1:3" x14ac:dyDescent="0.2">
      <c r="A110" s="8"/>
      <c r="C110" s="8"/>
    </row>
    <row r="111" spans="1:3" x14ac:dyDescent="0.2">
      <c r="A111" s="8"/>
      <c r="C111" s="8"/>
    </row>
    <row r="112" spans="1:3" x14ac:dyDescent="0.2">
      <c r="A112" s="8"/>
      <c r="C112" s="8"/>
    </row>
    <row r="113" spans="1:3" x14ac:dyDescent="0.2">
      <c r="A113" s="8"/>
      <c r="C113" s="8"/>
    </row>
    <row r="114" spans="1:3" x14ac:dyDescent="0.2">
      <c r="A114" s="8"/>
      <c r="C114" s="8"/>
    </row>
    <row r="115" spans="1:3" x14ac:dyDescent="0.2">
      <c r="A115" s="8"/>
      <c r="C115" s="8"/>
    </row>
    <row r="116" spans="1:3" x14ac:dyDescent="0.2">
      <c r="A116" s="8"/>
      <c r="C116" s="8"/>
    </row>
    <row r="117" spans="1:3" x14ac:dyDescent="0.2">
      <c r="A117" s="8"/>
      <c r="C117" s="8"/>
    </row>
    <row r="118" spans="1:3" x14ac:dyDescent="0.2">
      <c r="A118" s="8"/>
      <c r="C118" s="8"/>
    </row>
    <row r="119" spans="1:3" x14ac:dyDescent="0.2">
      <c r="A119" s="8"/>
      <c r="C119" s="8"/>
    </row>
    <row r="120" spans="1:3" x14ac:dyDescent="0.2">
      <c r="A120" s="8"/>
      <c r="C120" s="8"/>
    </row>
    <row r="121" spans="1:3" x14ac:dyDescent="0.2">
      <c r="A121" s="8"/>
      <c r="C121" s="8"/>
    </row>
    <row r="122" spans="1:3" x14ac:dyDescent="0.2">
      <c r="A122" s="8"/>
      <c r="C122" s="8"/>
    </row>
  </sheetData>
  <sortState ref="G2:H20">
    <sortCondition ref="G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zoomScale="80" zoomScaleNormal="80" workbookViewId="0"/>
  </sheetViews>
  <sheetFormatPr defaultRowHeight="12.75" x14ac:dyDescent="0.2"/>
  <cols>
    <col min="1" max="2" width="9.140625" style="7"/>
    <col min="3" max="3" width="12.5703125" style="7" bestFit="1" customWidth="1"/>
    <col min="4" max="16384" width="9.140625" style="7"/>
  </cols>
  <sheetData>
    <row r="1" spans="1:9" x14ac:dyDescent="0.2">
      <c r="A1" s="7" t="s">
        <v>10</v>
      </c>
      <c r="B1" s="7" t="s">
        <v>0</v>
      </c>
      <c r="C1" s="7" t="s">
        <v>1</v>
      </c>
      <c r="D1" s="7" t="s">
        <v>2</v>
      </c>
      <c r="E1" s="7" t="s">
        <v>9</v>
      </c>
    </row>
    <row r="2" spans="1:9" x14ac:dyDescent="0.2">
      <c r="A2" s="7">
        <v>11253</v>
      </c>
      <c r="B2" s="7" t="s">
        <v>3</v>
      </c>
      <c r="C2" s="7" t="s">
        <v>11</v>
      </c>
      <c r="D2" s="4">
        <v>0</v>
      </c>
      <c r="E2" s="8">
        <v>8.0792000000000002</v>
      </c>
      <c r="I2" s="8"/>
    </row>
    <row r="3" spans="1:9" x14ac:dyDescent="0.2">
      <c r="A3" s="7">
        <v>11253</v>
      </c>
      <c r="B3" s="7" t="s">
        <v>3</v>
      </c>
      <c r="C3" s="7" t="s">
        <v>11</v>
      </c>
      <c r="D3" s="4">
        <v>1</v>
      </c>
      <c r="E3" s="8">
        <v>4.2404999999999999</v>
      </c>
      <c r="I3" s="8"/>
    </row>
    <row r="4" spans="1:9" x14ac:dyDescent="0.2">
      <c r="A4" s="7">
        <v>11253</v>
      </c>
      <c r="B4" s="7" t="s">
        <v>3</v>
      </c>
      <c r="C4" s="7" t="s">
        <v>11</v>
      </c>
      <c r="D4" s="4">
        <v>2</v>
      </c>
      <c r="E4" s="8">
        <v>2.7782</v>
      </c>
      <c r="I4" s="8"/>
    </row>
    <row r="5" spans="1:9" x14ac:dyDescent="0.2">
      <c r="A5" s="7">
        <v>11253</v>
      </c>
      <c r="B5" s="7" t="s">
        <v>3</v>
      </c>
      <c r="C5" s="7" t="s">
        <v>11</v>
      </c>
      <c r="D5" s="4">
        <v>3</v>
      </c>
      <c r="E5" s="8">
        <v>2.415</v>
      </c>
      <c r="I5" s="8"/>
    </row>
    <row r="6" spans="1:9" x14ac:dyDescent="0.2">
      <c r="A6" s="7">
        <v>11253</v>
      </c>
      <c r="B6" s="7" t="s">
        <v>3</v>
      </c>
      <c r="C6" s="7" t="s">
        <v>11</v>
      </c>
      <c r="D6" s="4">
        <v>4</v>
      </c>
      <c r="E6" s="8">
        <v>2.1461000000000001</v>
      </c>
    </row>
    <row r="7" spans="1:9" x14ac:dyDescent="0.2">
      <c r="A7" s="7">
        <v>11253</v>
      </c>
      <c r="B7" s="7" t="s">
        <v>3</v>
      </c>
      <c r="C7" s="7" t="s">
        <v>11</v>
      </c>
      <c r="D7" s="4">
        <v>5</v>
      </c>
      <c r="E7" s="8">
        <v>2.415</v>
      </c>
    </row>
    <row r="8" spans="1:9" x14ac:dyDescent="0.2">
      <c r="A8" s="7">
        <v>11253</v>
      </c>
      <c r="B8" s="7" t="s">
        <v>3</v>
      </c>
      <c r="C8" s="7" t="s">
        <v>11</v>
      </c>
      <c r="D8" s="4">
        <v>6</v>
      </c>
      <c r="E8" s="8">
        <v>0</v>
      </c>
    </row>
    <row r="9" spans="1:9" x14ac:dyDescent="0.2">
      <c r="A9" s="7">
        <v>11253</v>
      </c>
      <c r="B9" s="7" t="s">
        <v>4</v>
      </c>
      <c r="C9" s="7" t="s">
        <v>11</v>
      </c>
      <c r="D9" s="4">
        <v>0</v>
      </c>
      <c r="E9" s="8">
        <v>8</v>
      </c>
    </row>
    <row r="10" spans="1:9" x14ac:dyDescent="0.2">
      <c r="A10" s="7">
        <v>11253</v>
      </c>
      <c r="B10" s="7" t="s">
        <v>4</v>
      </c>
      <c r="C10" s="7" t="s">
        <v>11</v>
      </c>
      <c r="D10" s="4">
        <v>1</v>
      </c>
      <c r="E10" s="8">
        <v>3.5051000000000001</v>
      </c>
    </row>
    <row r="11" spans="1:9" x14ac:dyDescent="0.2">
      <c r="A11" s="7">
        <v>11253</v>
      </c>
      <c r="B11" s="7" t="s">
        <v>4</v>
      </c>
      <c r="C11" s="7" t="s">
        <v>11</v>
      </c>
      <c r="D11" s="4">
        <v>2</v>
      </c>
      <c r="E11" s="8">
        <v>2.415</v>
      </c>
    </row>
    <row r="12" spans="1:9" x14ac:dyDescent="0.2">
      <c r="A12" s="7">
        <v>11253</v>
      </c>
      <c r="B12" s="7" t="s">
        <v>4</v>
      </c>
      <c r="C12" s="7" t="s">
        <v>11</v>
      </c>
      <c r="D12" s="4">
        <v>3</v>
      </c>
      <c r="E12" s="8">
        <v>2.1461000000000001</v>
      </c>
    </row>
    <row r="13" spans="1:9" x14ac:dyDescent="0.2">
      <c r="A13" s="7">
        <v>11253</v>
      </c>
      <c r="B13" s="7" t="s">
        <v>4</v>
      </c>
      <c r="C13" s="7" t="s">
        <v>11</v>
      </c>
      <c r="D13" s="4">
        <v>4</v>
      </c>
      <c r="E13" s="8">
        <v>0</v>
      </c>
    </row>
    <row r="14" spans="1:9" x14ac:dyDescent="0.2">
      <c r="A14" s="7">
        <v>11253</v>
      </c>
      <c r="B14" s="7" t="s">
        <v>5</v>
      </c>
      <c r="C14" s="7" t="s">
        <v>11</v>
      </c>
      <c r="D14" s="4">
        <v>0</v>
      </c>
      <c r="E14" s="8">
        <v>7.9542000000000002</v>
      </c>
    </row>
    <row r="15" spans="1:9" x14ac:dyDescent="0.2">
      <c r="A15" s="7">
        <v>11253</v>
      </c>
      <c r="B15" s="7" t="s">
        <v>5</v>
      </c>
      <c r="C15" s="7" t="s">
        <v>11</v>
      </c>
      <c r="D15" s="4">
        <v>1</v>
      </c>
      <c r="E15" s="8">
        <v>4.2404999999999999</v>
      </c>
    </row>
    <row r="16" spans="1:9" x14ac:dyDescent="0.2">
      <c r="A16" s="7">
        <v>11253</v>
      </c>
      <c r="B16" s="7" t="s">
        <v>5</v>
      </c>
      <c r="C16" s="7" t="s">
        <v>11</v>
      </c>
      <c r="D16" s="4">
        <v>2</v>
      </c>
      <c r="E16" s="8">
        <v>3.2553000000000001</v>
      </c>
    </row>
    <row r="17" spans="1:5" x14ac:dyDescent="0.2">
      <c r="A17" s="7">
        <v>11253</v>
      </c>
      <c r="B17" s="7" t="s">
        <v>5</v>
      </c>
      <c r="C17" s="7" t="s">
        <v>11</v>
      </c>
      <c r="D17" s="4">
        <v>3</v>
      </c>
      <c r="E17" s="8">
        <v>3.3424</v>
      </c>
    </row>
    <row r="18" spans="1:5" x14ac:dyDescent="0.2">
      <c r="A18" s="7">
        <v>11253</v>
      </c>
      <c r="B18" s="7" t="s">
        <v>5</v>
      </c>
      <c r="C18" s="7" t="s">
        <v>11</v>
      </c>
      <c r="D18" s="4">
        <v>4</v>
      </c>
      <c r="E18" s="8">
        <v>2.9030999999999998</v>
      </c>
    </row>
    <row r="19" spans="1:5" x14ac:dyDescent="0.2">
      <c r="A19" s="7">
        <v>11253</v>
      </c>
      <c r="B19" s="7" t="s">
        <v>5</v>
      </c>
      <c r="C19" s="7" t="s">
        <v>11</v>
      </c>
      <c r="D19" s="4">
        <v>5</v>
      </c>
      <c r="E19" s="8">
        <v>2.6627999999999998</v>
      </c>
    </row>
    <row r="20" spans="1:5" x14ac:dyDescent="0.2">
      <c r="A20" s="7">
        <v>11253</v>
      </c>
      <c r="B20" s="7" t="s">
        <v>5</v>
      </c>
      <c r="C20" s="7" t="s">
        <v>11</v>
      </c>
      <c r="D20" s="4">
        <v>6</v>
      </c>
      <c r="E20" s="8">
        <v>1.7782</v>
      </c>
    </row>
    <row r="22" spans="1:5" x14ac:dyDescent="0.2">
      <c r="A22" s="8"/>
      <c r="C22" s="8"/>
    </row>
    <row r="23" spans="1:5" x14ac:dyDescent="0.2">
      <c r="A23" s="8"/>
      <c r="C23" s="8"/>
    </row>
    <row r="24" spans="1:5" x14ac:dyDescent="0.2">
      <c r="A24" s="8"/>
      <c r="C24" s="8"/>
    </row>
    <row r="25" spans="1:5" x14ac:dyDescent="0.2">
      <c r="A25" s="8"/>
      <c r="C25" s="8"/>
    </row>
    <row r="26" spans="1:5" x14ac:dyDescent="0.2">
      <c r="A26" s="8"/>
      <c r="C26" s="8"/>
    </row>
    <row r="27" spans="1:5" x14ac:dyDescent="0.2">
      <c r="A27" s="8"/>
      <c r="C27" s="8"/>
    </row>
    <row r="28" spans="1:5" x14ac:dyDescent="0.2">
      <c r="A28" s="8"/>
      <c r="C28" s="8"/>
    </row>
    <row r="29" spans="1:5" x14ac:dyDescent="0.2">
      <c r="A29" s="8"/>
      <c r="C29" s="8"/>
    </row>
    <row r="30" spans="1:5" x14ac:dyDescent="0.2">
      <c r="A30" s="8"/>
      <c r="C30" s="8"/>
    </row>
    <row r="31" spans="1:5" x14ac:dyDescent="0.2">
      <c r="A31" s="8"/>
      <c r="C31" s="8"/>
    </row>
    <row r="32" spans="1:5" x14ac:dyDescent="0.2">
      <c r="A32" s="8"/>
      <c r="C32" s="8"/>
    </row>
    <row r="33" spans="1:3" x14ac:dyDescent="0.2">
      <c r="A33" s="8"/>
      <c r="C33" s="8"/>
    </row>
    <row r="34" spans="1:3" x14ac:dyDescent="0.2">
      <c r="A34" s="8"/>
      <c r="C34" s="8"/>
    </row>
    <row r="35" spans="1:3" x14ac:dyDescent="0.2">
      <c r="A35" s="8"/>
      <c r="C35" s="8"/>
    </row>
    <row r="36" spans="1:3" x14ac:dyDescent="0.2">
      <c r="A36" s="8"/>
      <c r="C36" s="8"/>
    </row>
    <row r="37" spans="1:3" x14ac:dyDescent="0.2">
      <c r="A37" s="8"/>
      <c r="C37" s="8"/>
    </row>
    <row r="38" spans="1:3" x14ac:dyDescent="0.2">
      <c r="A38" s="8"/>
      <c r="C38" s="8"/>
    </row>
    <row r="39" spans="1:3" x14ac:dyDescent="0.2">
      <c r="A39" s="8"/>
      <c r="C39" s="8"/>
    </row>
    <row r="40" spans="1:3" x14ac:dyDescent="0.2">
      <c r="A40" s="8"/>
      <c r="C40" s="8"/>
    </row>
    <row r="41" spans="1:3" x14ac:dyDescent="0.2">
      <c r="A41" s="8"/>
      <c r="C41" s="8"/>
    </row>
    <row r="42" spans="1:3" x14ac:dyDescent="0.2">
      <c r="A42" s="8"/>
      <c r="C42" s="8"/>
    </row>
    <row r="43" spans="1:3" x14ac:dyDescent="0.2">
      <c r="A43" s="8"/>
      <c r="C43" s="8"/>
    </row>
    <row r="44" spans="1:3" x14ac:dyDescent="0.2">
      <c r="A44" s="8"/>
      <c r="C44" s="8"/>
    </row>
    <row r="45" spans="1:3" x14ac:dyDescent="0.2">
      <c r="A45" s="8"/>
      <c r="C45" s="8"/>
    </row>
    <row r="46" spans="1:3" x14ac:dyDescent="0.2">
      <c r="A46" s="8"/>
      <c r="C46" s="8"/>
    </row>
    <row r="47" spans="1:3" x14ac:dyDescent="0.2">
      <c r="A47" s="8"/>
      <c r="C47" s="8"/>
    </row>
    <row r="48" spans="1:3" x14ac:dyDescent="0.2">
      <c r="A48" s="8"/>
      <c r="C48" s="8"/>
    </row>
    <row r="49" spans="1:3" x14ac:dyDescent="0.2">
      <c r="A49" s="8"/>
      <c r="C49" s="8"/>
    </row>
    <row r="50" spans="1:3" x14ac:dyDescent="0.2">
      <c r="A50" s="8"/>
      <c r="C50" s="8"/>
    </row>
    <row r="51" spans="1:3" x14ac:dyDescent="0.2">
      <c r="A51" s="8"/>
      <c r="C51" s="8"/>
    </row>
    <row r="52" spans="1:3" x14ac:dyDescent="0.2">
      <c r="A52" s="8"/>
      <c r="C52" s="8"/>
    </row>
    <row r="53" spans="1:3" x14ac:dyDescent="0.2">
      <c r="A53" s="8"/>
      <c r="C53" s="8"/>
    </row>
    <row r="54" spans="1:3" x14ac:dyDescent="0.2">
      <c r="A54" s="8"/>
      <c r="C54" s="8"/>
    </row>
    <row r="55" spans="1:3" x14ac:dyDescent="0.2">
      <c r="A55" s="8"/>
      <c r="C55" s="8"/>
    </row>
    <row r="56" spans="1:3" x14ac:dyDescent="0.2">
      <c r="A56" s="8"/>
      <c r="C56" s="8"/>
    </row>
    <row r="57" spans="1:3" x14ac:dyDescent="0.2">
      <c r="A57" s="8"/>
      <c r="C57" s="8"/>
    </row>
    <row r="58" spans="1:3" x14ac:dyDescent="0.2">
      <c r="A58" s="8"/>
      <c r="C58" s="8"/>
    </row>
    <row r="59" spans="1:3" x14ac:dyDescent="0.2">
      <c r="A59" s="8"/>
      <c r="C59" s="8"/>
    </row>
    <row r="60" spans="1:3" x14ac:dyDescent="0.2">
      <c r="A60" s="8"/>
      <c r="C60" s="8"/>
    </row>
    <row r="61" spans="1:3" x14ac:dyDescent="0.2">
      <c r="A61" s="8"/>
      <c r="C61" s="8"/>
    </row>
    <row r="62" spans="1:3" x14ac:dyDescent="0.2">
      <c r="A62" s="8"/>
      <c r="C62" s="8"/>
    </row>
    <row r="63" spans="1:3" x14ac:dyDescent="0.2">
      <c r="A63" s="8"/>
      <c r="C63" s="8"/>
    </row>
    <row r="64" spans="1:3" x14ac:dyDescent="0.2">
      <c r="A64" s="8"/>
      <c r="C64" s="8"/>
    </row>
    <row r="65" spans="1:3" x14ac:dyDescent="0.2">
      <c r="A65" s="8"/>
      <c r="C65" s="8"/>
    </row>
    <row r="66" spans="1:3" x14ac:dyDescent="0.2">
      <c r="A66" s="8"/>
      <c r="C66" s="8"/>
    </row>
    <row r="67" spans="1:3" x14ac:dyDescent="0.2">
      <c r="A67" s="8"/>
      <c r="C67" s="8"/>
    </row>
    <row r="68" spans="1:3" x14ac:dyDescent="0.2">
      <c r="A68" s="8"/>
      <c r="C68" s="8"/>
    </row>
    <row r="69" spans="1:3" x14ac:dyDescent="0.2">
      <c r="A69" s="8"/>
      <c r="C69" s="8"/>
    </row>
    <row r="70" spans="1:3" x14ac:dyDescent="0.2">
      <c r="A70" s="8"/>
      <c r="C70" s="8"/>
    </row>
    <row r="71" spans="1:3" x14ac:dyDescent="0.2">
      <c r="A71" s="8"/>
      <c r="C71" s="8"/>
    </row>
    <row r="72" spans="1:3" x14ac:dyDescent="0.2">
      <c r="A72" s="8"/>
      <c r="C72" s="8"/>
    </row>
    <row r="73" spans="1:3" x14ac:dyDescent="0.2">
      <c r="A73" s="8"/>
      <c r="C73" s="8"/>
    </row>
    <row r="74" spans="1:3" x14ac:dyDescent="0.2">
      <c r="A74" s="8"/>
      <c r="C74" s="8"/>
    </row>
    <row r="75" spans="1:3" x14ac:dyDescent="0.2">
      <c r="A75" s="8"/>
      <c r="C75" s="8"/>
    </row>
    <row r="76" spans="1:3" x14ac:dyDescent="0.2">
      <c r="A76" s="8"/>
      <c r="C76" s="8"/>
    </row>
    <row r="77" spans="1:3" x14ac:dyDescent="0.2">
      <c r="A77" s="8"/>
      <c r="C77" s="8"/>
    </row>
    <row r="78" spans="1:3" x14ac:dyDescent="0.2">
      <c r="A78" s="8"/>
      <c r="C78" s="8"/>
    </row>
    <row r="79" spans="1:3" x14ac:dyDescent="0.2">
      <c r="A79" s="8"/>
      <c r="C79" s="8"/>
    </row>
    <row r="80" spans="1:3" x14ac:dyDescent="0.2">
      <c r="A80" s="8"/>
      <c r="C80" s="8"/>
    </row>
    <row r="81" spans="1:3" x14ac:dyDescent="0.2">
      <c r="A81" s="8"/>
      <c r="C81" s="8"/>
    </row>
    <row r="82" spans="1:3" x14ac:dyDescent="0.2">
      <c r="A82" s="8"/>
      <c r="C82" s="8"/>
    </row>
    <row r="83" spans="1:3" x14ac:dyDescent="0.2">
      <c r="A83" s="8"/>
      <c r="C83" s="8"/>
    </row>
    <row r="84" spans="1:3" x14ac:dyDescent="0.2">
      <c r="A84" s="8"/>
      <c r="C84" s="8"/>
    </row>
    <row r="85" spans="1:3" x14ac:dyDescent="0.2">
      <c r="A85" s="8"/>
      <c r="C85" s="8"/>
    </row>
    <row r="86" spans="1:3" x14ac:dyDescent="0.2">
      <c r="A86" s="8"/>
      <c r="C86" s="8"/>
    </row>
    <row r="87" spans="1:3" x14ac:dyDescent="0.2">
      <c r="A87" s="8"/>
      <c r="C87" s="8"/>
    </row>
    <row r="88" spans="1:3" x14ac:dyDescent="0.2">
      <c r="A88" s="8"/>
      <c r="C88" s="8"/>
    </row>
    <row r="89" spans="1:3" x14ac:dyDescent="0.2">
      <c r="A89" s="8"/>
      <c r="C89" s="8"/>
    </row>
    <row r="90" spans="1:3" x14ac:dyDescent="0.2">
      <c r="A90" s="8"/>
      <c r="C90" s="8"/>
    </row>
    <row r="91" spans="1:3" x14ac:dyDescent="0.2">
      <c r="A91" s="8"/>
      <c r="C91" s="8"/>
    </row>
    <row r="92" spans="1:3" x14ac:dyDescent="0.2">
      <c r="A92" s="8"/>
      <c r="C92" s="8"/>
    </row>
    <row r="93" spans="1:3" x14ac:dyDescent="0.2">
      <c r="A93" s="8"/>
      <c r="C93" s="8"/>
    </row>
    <row r="94" spans="1:3" x14ac:dyDescent="0.2">
      <c r="A94" s="8"/>
      <c r="C94" s="8"/>
    </row>
    <row r="95" spans="1:3" x14ac:dyDescent="0.2">
      <c r="A95" s="8"/>
      <c r="C95" s="8"/>
    </row>
    <row r="96" spans="1:3" x14ac:dyDescent="0.2">
      <c r="A96" s="8"/>
      <c r="C96" s="8"/>
    </row>
    <row r="97" spans="1:3" x14ac:dyDescent="0.2">
      <c r="A97" s="8"/>
      <c r="C97" s="8"/>
    </row>
    <row r="98" spans="1:3" x14ac:dyDescent="0.2">
      <c r="A98" s="8"/>
      <c r="C98" s="8"/>
    </row>
    <row r="99" spans="1:3" x14ac:dyDescent="0.2">
      <c r="A99" s="8"/>
      <c r="C99" s="8"/>
    </row>
    <row r="100" spans="1:3" x14ac:dyDescent="0.2">
      <c r="A100" s="8"/>
      <c r="C100" s="8"/>
    </row>
    <row r="101" spans="1:3" x14ac:dyDescent="0.2">
      <c r="A101" s="8"/>
      <c r="C101" s="8"/>
    </row>
    <row r="102" spans="1:3" x14ac:dyDescent="0.2">
      <c r="A102" s="8"/>
      <c r="C102" s="8"/>
    </row>
    <row r="103" spans="1:3" x14ac:dyDescent="0.2">
      <c r="A103" s="8"/>
      <c r="C103" s="8"/>
    </row>
    <row r="104" spans="1:3" x14ac:dyDescent="0.2">
      <c r="A104" s="8"/>
      <c r="C104" s="8"/>
    </row>
    <row r="105" spans="1:3" x14ac:dyDescent="0.2">
      <c r="A105" s="8"/>
      <c r="C105" s="8"/>
    </row>
    <row r="106" spans="1:3" x14ac:dyDescent="0.2">
      <c r="A106" s="8"/>
      <c r="C106" s="8"/>
    </row>
    <row r="107" spans="1:3" x14ac:dyDescent="0.2">
      <c r="A107" s="8"/>
      <c r="C107" s="8"/>
    </row>
    <row r="108" spans="1:3" x14ac:dyDescent="0.2">
      <c r="A108" s="8"/>
      <c r="C108" s="8"/>
    </row>
    <row r="109" spans="1:3" x14ac:dyDescent="0.2">
      <c r="A109" s="8"/>
      <c r="C109" s="8"/>
    </row>
    <row r="110" spans="1:3" x14ac:dyDescent="0.2">
      <c r="A110" s="8"/>
      <c r="C110" s="8"/>
    </row>
    <row r="111" spans="1:3" x14ac:dyDescent="0.2">
      <c r="A111" s="8"/>
      <c r="C111" s="8"/>
    </row>
    <row r="112" spans="1:3" x14ac:dyDescent="0.2">
      <c r="A112" s="8"/>
      <c r="C112" s="8"/>
    </row>
    <row r="113" spans="1:3" x14ac:dyDescent="0.2">
      <c r="A113" s="8"/>
      <c r="C113" s="8"/>
    </row>
    <row r="114" spans="1:3" x14ac:dyDescent="0.2">
      <c r="A114" s="8"/>
      <c r="C114" s="8"/>
    </row>
    <row r="115" spans="1:3" x14ac:dyDescent="0.2">
      <c r="A115" s="8"/>
      <c r="C115" s="8"/>
    </row>
    <row r="116" spans="1:3" x14ac:dyDescent="0.2">
      <c r="A116" s="8"/>
      <c r="C116" s="8"/>
    </row>
    <row r="117" spans="1:3" x14ac:dyDescent="0.2">
      <c r="A117" s="8"/>
      <c r="C117" s="8"/>
    </row>
    <row r="118" spans="1:3" x14ac:dyDescent="0.2">
      <c r="A118" s="8"/>
      <c r="C118" s="8"/>
    </row>
    <row r="119" spans="1:3" x14ac:dyDescent="0.2">
      <c r="A119" s="8"/>
      <c r="C119" s="8"/>
    </row>
    <row r="120" spans="1:3" x14ac:dyDescent="0.2">
      <c r="A120" s="8"/>
      <c r="C120" s="8"/>
    </row>
    <row r="121" spans="1:3" x14ac:dyDescent="0.2">
      <c r="A121" s="8"/>
      <c r="C121" s="8"/>
    </row>
    <row r="122" spans="1:3" x14ac:dyDescent="0.2">
      <c r="A122" s="8"/>
      <c r="C122" s="8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2"/>
  <sheetViews>
    <sheetView zoomScale="80" zoomScaleNormal="80" workbookViewId="0">
      <selection activeCell="A22" sqref="A22:C122"/>
    </sheetView>
  </sheetViews>
  <sheetFormatPr defaultRowHeight="12.75" x14ac:dyDescent="0.2"/>
  <cols>
    <col min="1" max="16384" width="9.140625" style="7"/>
  </cols>
  <sheetData>
    <row r="2" spans="7:13" x14ac:dyDescent="0.2">
      <c r="G2" s="8"/>
      <c r="H2" s="8"/>
      <c r="M2" s="8"/>
    </row>
    <row r="3" spans="7:13" x14ac:dyDescent="0.2">
      <c r="G3" s="8"/>
      <c r="H3" s="8"/>
      <c r="M3" s="8"/>
    </row>
    <row r="4" spans="7:13" x14ac:dyDescent="0.2">
      <c r="G4" s="8"/>
      <c r="H4" s="8"/>
      <c r="M4" s="8"/>
    </row>
    <row r="5" spans="7:13" x14ac:dyDescent="0.2">
      <c r="G5" s="8"/>
      <c r="H5" s="8"/>
      <c r="M5" s="8"/>
    </row>
    <row r="22" spans="1:3" x14ac:dyDescent="0.2">
      <c r="A22" s="8"/>
      <c r="B22" s="8"/>
      <c r="C22" s="8"/>
    </row>
    <row r="23" spans="1:3" x14ac:dyDescent="0.2">
      <c r="A23" s="8"/>
      <c r="B23" s="8"/>
      <c r="C23" s="8"/>
    </row>
    <row r="24" spans="1:3" x14ac:dyDescent="0.2">
      <c r="A24" s="8"/>
      <c r="B24" s="8"/>
      <c r="C24" s="8"/>
    </row>
    <row r="25" spans="1:3" x14ac:dyDescent="0.2">
      <c r="A25" s="8"/>
      <c r="B25" s="8"/>
      <c r="C25" s="8"/>
    </row>
    <row r="26" spans="1:3" x14ac:dyDescent="0.2">
      <c r="A26" s="8"/>
      <c r="B26" s="8"/>
      <c r="C26" s="8"/>
    </row>
    <row r="27" spans="1:3" x14ac:dyDescent="0.2">
      <c r="A27" s="8"/>
      <c r="B27" s="8"/>
      <c r="C27" s="8"/>
    </row>
    <row r="28" spans="1:3" x14ac:dyDescent="0.2">
      <c r="A28" s="8"/>
      <c r="B28" s="8"/>
      <c r="C28" s="8"/>
    </row>
    <row r="29" spans="1:3" x14ac:dyDescent="0.2">
      <c r="A29" s="8"/>
      <c r="B29" s="8"/>
      <c r="C29" s="8"/>
    </row>
    <row r="30" spans="1:3" x14ac:dyDescent="0.2">
      <c r="A30" s="8"/>
      <c r="B30" s="8"/>
      <c r="C30" s="8"/>
    </row>
    <row r="31" spans="1:3" x14ac:dyDescent="0.2">
      <c r="A31" s="8"/>
      <c r="B31" s="8"/>
      <c r="C31" s="8"/>
    </row>
    <row r="32" spans="1:3" x14ac:dyDescent="0.2">
      <c r="A32" s="8"/>
      <c r="B32" s="8"/>
      <c r="C32" s="8"/>
    </row>
    <row r="33" spans="1:3" x14ac:dyDescent="0.2">
      <c r="A33" s="8"/>
      <c r="B33" s="8"/>
      <c r="C33" s="8"/>
    </row>
    <row r="34" spans="1:3" x14ac:dyDescent="0.2">
      <c r="A34" s="8"/>
      <c r="B34" s="8"/>
      <c r="C34" s="8"/>
    </row>
    <row r="35" spans="1:3" x14ac:dyDescent="0.2">
      <c r="A35" s="8"/>
      <c r="B35" s="8"/>
      <c r="C35" s="8"/>
    </row>
    <row r="36" spans="1:3" x14ac:dyDescent="0.2">
      <c r="A36" s="8"/>
      <c r="B36" s="8"/>
      <c r="C36" s="8"/>
    </row>
    <row r="37" spans="1:3" x14ac:dyDescent="0.2">
      <c r="A37" s="8"/>
      <c r="B37" s="8"/>
      <c r="C37" s="8"/>
    </row>
    <row r="38" spans="1:3" x14ac:dyDescent="0.2">
      <c r="A38" s="8"/>
      <c r="B38" s="8"/>
      <c r="C38" s="8"/>
    </row>
    <row r="39" spans="1:3" x14ac:dyDescent="0.2">
      <c r="A39" s="8"/>
      <c r="B39" s="8"/>
      <c r="C39" s="8"/>
    </row>
    <row r="40" spans="1:3" x14ac:dyDescent="0.2">
      <c r="A40" s="8"/>
      <c r="B40" s="8"/>
      <c r="C40" s="8"/>
    </row>
    <row r="41" spans="1:3" x14ac:dyDescent="0.2">
      <c r="A41" s="8"/>
      <c r="B41" s="8"/>
      <c r="C41" s="8"/>
    </row>
    <row r="42" spans="1:3" x14ac:dyDescent="0.2">
      <c r="A42" s="8"/>
      <c r="B42" s="8"/>
      <c r="C42" s="8"/>
    </row>
    <row r="43" spans="1:3" x14ac:dyDescent="0.2">
      <c r="A43" s="8"/>
      <c r="B43" s="8"/>
      <c r="C43" s="8"/>
    </row>
    <row r="44" spans="1:3" x14ac:dyDescent="0.2">
      <c r="A44" s="8"/>
      <c r="B44" s="8"/>
      <c r="C44" s="8"/>
    </row>
    <row r="45" spans="1:3" x14ac:dyDescent="0.2">
      <c r="A45" s="8"/>
      <c r="B45" s="8"/>
      <c r="C45" s="8"/>
    </row>
    <row r="46" spans="1:3" x14ac:dyDescent="0.2">
      <c r="A46" s="8"/>
      <c r="B46" s="8"/>
      <c r="C46" s="8"/>
    </row>
    <row r="47" spans="1:3" x14ac:dyDescent="0.2">
      <c r="A47" s="8"/>
      <c r="B47" s="8"/>
      <c r="C47" s="8"/>
    </row>
    <row r="48" spans="1:3" x14ac:dyDescent="0.2">
      <c r="A48" s="8"/>
      <c r="B48" s="8"/>
      <c r="C48" s="8"/>
    </row>
    <row r="49" spans="1:3" x14ac:dyDescent="0.2">
      <c r="A49" s="8"/>
      <c r="B49" s="8"/>
      <c r="C49" s="8"/>
    </row>
    <row r="50" spans="1:3" x14ac:dyDescent="0.2">
      <c r="A50" s="8"/>
      <c r="B50" s="8"/>
      <c r="C50" s="8"/>
    </row>
    <row r="51" spans="1:3" x14ac:dyDescent="0.2">
      <c r="A51" s="8"/>
      <c r="B51" s="8"/>
      <c r="C51" s="8"/>
    </row>
    <row r="52" spans="1:3" x14ac:dyDescent="0.2">
      <c r="A52" s="8"/>
      <c r="B52" s="8"/>
      <c r="C52" s="8"/>
    </row>
    <row r="53" spans="1:3" x14ac:dyDescent="0.2">
      <c r="A53" s="8"/>
      <c r="B53" s="8"/>
      <c r="C53" s="8"/>
    </row>
    <row r="54" spans="1:3" x14ac:dyDescent="0.2">
      <c r="A54" s="8"/>
      <c r="B54" s="8"/>
      <c r="C54" s="8"/>
    </row>
    <row r="55" spans="1:3" x14ac:dyDescent="0.2">
      <c r="A55" s="8"/>
      <c r="B55" s="8"/>
      <c r="C55" s="8"/>
    </row>
    <row r="56" spans="1:3" x14ac:dyDescent="0.2">
      <c r="A56" s="8"/>
      <c r="B56" s="8"/>
      <c r="C56" s="8"/>
    </row>
    <row r="57" spans="1:3" x14ac:dyDescent="0.2">
      <c r="A57" s="8"/>
      <c r="B57" s="8"/>
      <c r="C57" s="8"/>
    </row>
    <row r="58" spans="1:3" x14ac:dyDescent="0.2">
      <c r="A58" s="8"/>
      <c r="B58" s="8"/>
      <c r="C58" s="8"/>
    </row>
    <row r="59" spans="1:3" x14ac:dyDescent="0.2">
      <c r="A59" s="8"/>
      <c r="B59" s="8"/>
      <c r="C59" s="8"/>
    </row>
    <row r="60" spans="1:3" x14ac:dyDescent="0.2">
      <c r="A60" s="8"/>
      <c r="B60" s="8"/>
      <c r="C60" s="8"/>
    </row>
    <row r="61" spans="1:3" x14ac:dyDescent="0.2">
      <c r="A61" s="8"/>
      <c r="B61" s="8"/>
      <c r="C61" s="8"/>
    </row>
    <row r="62" spans="1:3" x14ac:dyDescent="0.2">
      <c r="A62" s="8"/>
      <c r="B62" s="8"/>
      <c r="C62" s="8"/>
    </row>
    <row r="63" spans="1:3" x14ac:dyDescent="0.2">
      <c r="A63" s="8"/>
      <c r="B63" s="8"/>
      <c r="C63" s="8"/>
    </row>
    <row r="64" spans="1:3" x14ac:dyDescent="0.2">
      <c r="A64" s="8"/>
      <c r="B64" s="8"/>
      <c r="C64" s="8"/>
    </row>
    <row r="65" spans="1:3" x14ac:dyDescent="0.2">
      <c r="A65" s="8"/>
      <c r="B65" s="8"/>
      <c r="C65" s="8"/>
    </row>
    <row r="66" spans="1:3" x14ac:dyDescent="0.2">
      <c r="A66" s="8"/>
      <c r="B66" s="8"/>
      <c r="C66" s="8"/>
    </row>
    <row r="67" spans="1:3" x14ac:dyDescent="0.2">
      <c r="A67" s="8"/>
      <c r="B67" s="8"/>
      <c r="C67" s="8"/>
    </row>
    <row r="68" spans="1:3" x14ac:dyDescent="0.2">
      <c r="A68" s="8"/>
      <c r="B68" s="8"/>
      <c r="C68" s="8"/>
    </row>
    <row r="69" spans="1:3" x14ac:dyDescent="0.2">
      <c r="A69" s="8"/>
      <c r="B69" s="8"/>
      <c r="C69" s="8"/>
    </row>
    <row r="70" spans="1:3" x14ac:dyDescent="0.2">
      <c r="A70" s="8"/>
      <c r="B70" s="8"/>
      <c r="C70" s="8"/>
    </row>
    <row r="71" spans="1:3" x14ac:dyDescent="0.2">
      <c r="A71" s="8"/>
      <c r="B71" s="8"/>
      <c r="C71" s="8"/>
    </row>
    <row r="72" spans="1:3" x14ac:dyDescent="0.2">
      <c r="A72" s="8"/>
      <c r="B72" s="8"/>
      <c r="C72" s="8"/>
    </row>
    <row r="73" spans="1:3" x14ac:dyDescent="0.2">
      <c r="A73" s="8"/>
      <c r="B73" s="8"/>
      <c r="C73" s="8"/>
    </row>
    <row r="74" spans="1:3" x14ac:dyDescent="0.2">
      <c r="A74" s="8"/>
      <c r="B74" s="8"/>
      <c r="C74" s="8"/>
    </row>
    <row r="75" spans="1:3" x14ac:dyDescent="0.2">
      <c r="A75" s="8"/>
      <c r="B75" s="8"/>
      <c r="C75" s="8"/>
    </row>
    <row r="76" spans="1:3" x14ac:dyDescent="0.2">
      <c r="A76" s="8"/>
      <c r="B76" s="8"/>
      <c r="C76" s="8"/>
    </row>
    <row r="77" spans="1:3" x14ac:dyDescent="0.2">
      <c r="A77" s="8"/>
      <c r="B77" s="8"/>
      <c r="C77" s="8"/>
    </row>
    <row r="78" spans="1:3" x14ac:dyDescent="0.2">
      <c r="A78" s="8"/>
      <c r="B78" s="8"/>
      <c r="C78" s="8"/>
    </row>
    <row r="79" spans="1:3" x14ac:dyDescent="0.2">
      <c r="A79" s="8"/>
      <c r="B79" s="8"/>
      <c r="C79" s="8"/>
    </row>
    <row r="80" spans="1:3" x14ac:dyDescent="0.2">
      <c r="A80" s="8"/>
      <c r="B80" s="8"/>
      <c r="C80" s="8"/>
    </row>
    <row r="81" spans="1:3" x14ac:dyDescent="0.2">
      <c r="A81" s="8"/>
      <c r="B81" s="8"/>
      <c r="C81" s="8"/>
    </row>
    <row r="82" spans="1:3" x14ac:dyDescent="0.2">
      <c r="A82" s="8"/>
      <c r="B82" s="8"/>
      <c r="C82" s="8"/>
    </row>
    <row r="83" spans="1:3" x14ac:dyDescent="0.2">
      <c r="A83" s="8"/>
      <c r="B83" s="8"/>
      <c r="C83" s="8"/>
    </row>
    <row r="84" spans="1:3" x14ac:dyDescent="0.2">
      <c r="A84" s="8"/>
      <c r="B84" s="8"/>
      <c r="C84" s="8"/>
    </row>
    <row r="85" spans="1:3" x14ac:dyDescent="0.2">
      <c r="A85" s="8"/>
      <c r="B85" s="8"/>
      <c r="C85" s="8"/>
    </row>
    <row r="86" spans="1:3" x14ac:dyDescent="0.2">
      <c r="A86" s="8"/>
      <c r="B86" s="8"/>
      <c r="C86" s="8"/>
    </row>
    <row r="87" spans="1:3" x14ac:dyDescent="0.2">
      <c r="A87" s="8"/>
      <c r="B87" s="8"/>
      <c r="C87" s="8"/>
    </row>
    <row r="88" spans="1:3" x14ac:dyDescent="0.2">
      <c r="A88" s="8"/>
      <c r="B88" s="8"/>
      <c r="C88" s="8"/>
    </row>
    <row r="89" spans="1:3" x14ac:dyDescent="0.2">
      <c r="A89" s="8"/>
      <c r="B89" s="8"/>
      <c r="C89" s="8"/>
    </row>
    <row r="90" spans="1:3" x14ac:dyDescent="0.2">
      <c r="A90" s="8"/>
      <c r="B90" s="8"/>
      <c r="C90" s="8"/>
    </row>
    <row r="91" spans="1:3" x14ac:dyDescent="0.2">
      <c r="A91" s="8"/>
      <c r="B91" s="8"/>
      <c r="C91" s="8"/>
    </row>
    <row r="92" spans="1:3" x14ac:dyDescent="0.2">
      <c r="A92" s="8"/>
      <c r="B92" s="8"/>
      <c r="C92" s="8"/>
    </row>
    <row r="93" spans="1:3" x14ac:dyDescent="0.2">
      <c r="A93" s="8"/>
      <c r="B93" s="8"/>
      <c r="C93" s="8"/>
    </row>
    <row r="94" spans="1:3" x14ac:dyDescent="0.2">
      <c r="A94" s="8"/>
      <c r="B94" s="8"/>
      <c r="C94" s="8"/>
    </row>
    <row r="95" spans="1:3" x14ac:dyDescent="0.2">
      <c r="A95" s="8"/>
      <c r="B95" s="8"/>
      <c r="C95" s="8"/>
    </row>
    <row r="96" spans="1:3" x14ac:dyDescent="0.2">
      <c r="A96" s="8"/>
      <c r="B96" s="8"/>
      <c r="C96" s="8"/>
    </row>
    <row r="97" spans="1:3" x14ac:dyDescent="0.2">
      <c r="A97" s="8"/>
      <c r="B97" s="8"/>
      <c r="C97" s="8"/>
    </row>
    <row r="98" spans="1:3" x14ac:dyDescent="0.2">
      <c r="A98" s="8"/>
      <c r="B98" s="8"/>
      <c r="C98" s="8"/>
    </row>
    <row r="99" spans="1:3" x14ac:dyDescent="0.2">
      <c r="A99" s="8"/>
      <c r="B99" s="8"/>
      <c r="C99" s="8"/>
    </row>
    <row r="100" spans="1:3" x14ac:dyDescent="0.2">
      <c r="A100" s="8"/>
      <c r="B100" s="8"/>
      <c r="C100" s="8"/>
    </row>
    <row r="101" spans="1:3" x14ac:dyDescent="0.2">
      <c r="A101" s="8"/>
      <c r="B101" s="8"/>
      <c r="C101" s="8"/>
    </row>
    <row r="102" spans="1:3" x14ac:dyDescent="0.2">
      <c r="A102" s="8"/>
      <c r="B102" s="8"/>
      <c r="C102" s="8"/>
    </row>
    <row r="103" spans="1:3" x14ac:dyDescent="0.2">
      <c r="A103" s="8"/>
      <c r="B103" s="8"/>
      <c r="C103" s="8"/>
    </row>
    <row r="104" spans="1:3" x14ac:dyDescent="0.2">
      <c r="A104" s="8"/>
      <c r="B104" s="8"/>
      <c r="C104" s="8"/>
    </row>
    <row r="105" spans="1:3" x14ac:dyDescent="0.2">
      <c r="A105" s="8"/>
      <c r="B105" s="8"/>
      <c r="C105" s="8"/>
    </row>
    <row r="106" spans="1:3" x14ac:dyDescent="0.2">
      <c r="A106" s="8"/>
      <c r="B106" s="8"/>
      <c r="C106" s="8"/>
    </row>
    <row r="107" spans="1:3" x14ac:dyDescent="0.2">
      <c r="A107" s="8"/>
      <c r="B107" s="8"/>
      <c r="C107" s="8"/>
    </row>
    <row r="108" spans="1:3" x14ac:dyDescent="0.2">
      <c r="A108" s="8"/>
      <c r="B108" s="8"/>
      <c r="C108" s="8"/>
    </row>
    <row r="109" spans="1:3" x14ac:dyDescent="0.2">
      <c r="A109" s="8"/>
      <c r="B109" s="8"/>
      <c r="C109" s="8"/>
    </row>
    <row r="110" spans="1:3" x14ac:dyDescent="0.2">
      <c r="A110" s="8"/>
      <c r="B110" s="8"/>
      <c r="C110" s="8"/>
    </row>
    <row r="111" spans="1:3" x14ac:dyDescent="0.2">
      <c r="A111" s="8"/>
      <c r="B111" s="8"/>
      <c r="C111" s="8"/>
    </row>
    <row r="112" spans="1:3" x14ac:dyDescent="0.2">
      <c r="A112" s="8"/>
      <c r="B112" s="8"/>
      <c r="C112" s="8"/>
    </row>
    <row r="113" spans="1:3" x14ac:dyDescent="0.2">
      <c r="A113" s="8"/>
      <c r="B113" s="8"/>
      <c r="C113" s="8"/>
    </row>
    <row r="114" spans="1:3" x14ac:dyDescent="0.2">
      <c r="A114" s="8"/>
      <c r="B114" s="8"/>
      <c r="C114" s="8"/>
    </row>
    <row r="115" spans="1:3" x14ac:dyDescent="0.2">
      <c r="A115" s="8"/>
      <c r="B115" s="8"/>
      <c r="C115" s="8"/>
    </row>
    <row r="116" spans="1:3" x14ac:dyDescent="0.2">
      <c r="A116" s="8"/>
      <c r="B116" s="8"/>
      <c r="C116" s="8"/>
    </row>
    <row r="117" spans="1:3" x14ac:dyDescent="0.2">
      <c r="A117" s="8"/>
      <c r="B117" s="8"/>
      <c r="C117" s="8"/>
    </row>
    <row r="118" spans="1:3" x14ac:dyDescent="0.2">
      <c r="A118" s="8"/>
      <c r="B118" s="8"/>
      <c r="C118" s="8"/>
    </row>
    <row r="119" spans="1:3" x14ac:dyDescent="0.2">
      <c r="A119" s="8"/>
      <c r="B119" s="8"/>
      <c r="C119" s="8"/>
    </row>
    <row r="120" spans="1:3" x14ac:dyDescent="0.2">
      <c r="A120" s="8"/>
      <c r="B120" s="8"/>
      <c r="C120" s="8"/>
    </row>
    <row r="121" spans="1:3" x14ac:dyDescent="0.2">
      <c r="A121" s="8"/>
      <c r="B121" s="8"/>
      <c r="C121" s="8"/>
    </row>
    <row r="122" spans="1:3" x14ac:dyDescent="0.2">
      <c r="A122" s="8"/>
      <c r="B122" s="8"/>
      <c r="C122" s="8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2"/>
  <sheetViews>
    <sheetView zoomScale="80" zoomScaleNormal="80" workbookViewId="0">
      <selection activeCell="A22" sqref="A22:C122"/>
    </sheetView>
  </sheetViews>
  <sheetFormatPr defaultRowHeight="15" x14ac:dyDescent="0.25"/>
  <cols>
    <col min="1" max="16384" width="9.140625" style="12"/>
  </cols>
  <sheetData>
    <row r="1" spans="1:13" x14ac:dyDescent="0.25">
      <c r="A1" s="7"/>
    </row>
    <row r="2" spans="1:13" x14ac:dyDescent="0.25">
      <c r="G2" s="22"/>
      <c r="H2" s="22"/>
      <c r="M2" s="22"/>
    </row>
    <row r="3" spans="1:13" x14ac:dyDescent="0.25">
      <c r="G3" s="22"/>
      <c r="H3" s="22"/>
      <c r="M3" s="22"/>
    </row>
    <row r="4" spans="1:13" x14ac:dyDescent="0.25">
      <c r="G4" s="22"/>
      <c r="H4" s="22"/>
      <c r="M4" s="22"/>
    </row>
    <row r="5" spans="1:13" x14ac:dyDescent="0.25">
      <c r="G5" s="22"/>
      <c r="H5" s="22"/>
      <c r="M5" s="22"/>
    </row>
    <row r="22" spans="1:3" x14ac:dyDescent="0.25">
      <c r="A22" s="22"/>
      <c r="B22" s="22"/>
      <c r="C22" s="22"/>
    </row>
    <row r="23" spans="1:3" x14ac:dyDescent="0.25">
      <c r="A23" s="22"/>
      <c r="B23" s="22"/>
      <c r="C23" s="22"/>
    </row>
    <row r="24" spans="1:3" x14ac:dyDescent="0.25">
      <c r="A24" s="22"/>
      <c r="B24" s="22"/>
      <c r="C24" s="22"/>
    </row>
    <row r="25" spans="1:3" x14ac:dyDescent="0.25">
      <c r="A25" s="22"/>
      <c r="B25" s="22"/>
      <c r="C25" s="22"/>
    </row>
    <row r="26" spans="1:3" x14ac:dyDescent="0.25">
      <c r="A26" s="22"/>
      <c r="B26" s="22"/>
      <c r="C26" s="22"/>
    </row>
    <row r="27" spans="1:3" x14ac:dyDescent="0.25">
      <c r="A27" s="22"/>
      <c r="B27" s="22"/>
      <c r="C27" s="22"/>
    </row>
    <row r="28" spans="1:3" x14ac:dyDescent="0.25">
      <c r="A28" s="22"/>
      <c r="B28" s="22"/>
      <c r="C28" s="22"/>
    </row>
    <row r="29" spans="1:3" x14ac:dyDescent="0.25">
      <c r="A29" s="22"/>
      <c r="B29" s="22"/>
      <c r="C29" s="22"/>
    </row>
    <row r="30" spans="1:3" x14ac:dyDescent="0.25">
      <c r="A30" s="22"/>
      <c r="B30" s="22"/>
      <c r="C30" s="22"/>
    </row>
    <row r="31" spans="1:3" x14ac:dyDescent="0.25">
      <c r="A31" s="22"/>
      <c r="B31" s="22"/>
      <c r="C31" s="22"/>
    </row>
    <row r="32" spans="1:3" x14ac:dyDescent="0.25">
      <c r="A32" s="22"/>
      <c r="B32" s="22"/>
      <c r="C32" s="22"/>
    </row>
    <row r="33" spans="1:3" x14ac:dyDescent="0.25">
      <c r="A33" s="22"/>
      <c r="B33" s="22"/>
      <c r="C33" s="22"/>
    </row>
    <row r="34" spans="1:3" x14ac:dyDescent="0.25">
      <c r="A34" s="22"/>
      <c r="B34" s="22"/>
      <c r="C34" s="22"/>
    </row>
    <row r="35" spans="1:3" x14ac:dyDescent="0.25">
      <c r="A35" s="22"/>
      <c r="B35" s="22"/>
      <c r="C35" s="22"/>
    </row>
    <row r="36" spans="1:3" x14ac:dyDescent="0.25">
      <c r="A36" s="22"/>
      <c r="B36" s="22"/>
      <c r="C36" s="22"/>
    </row>
    <row r="37" spans="1:3" x14ac:dyDescent="0.25">
      <c r="A37" s="22"/>
      <c r="B37" s="22"/>
      <c r="C37" s="22"/>
    </row>
    <row r="38" spans="1:3" x14ac:dyDescent="0.25">
      <c r="A38" s="22"/>
      <c r="B38" s="22"/>
      <c r="C38" s="22"/>
    </row>
    <row r="39" spans="1:3" x14ac:dyDescent="0.25">
      <c r="A39" s="22"/>
      <c r="B39" s="22"/>
      <c r="C39" s="22"/>
    </row>
    <row r="40" spans="1:3" x14ac:dyDescent="0.25">
      <c r="A40" s="22"/>
      <c r="B40" s="22"/>
      <c r="C40" s="22"/>
    </row>
    <row r="41" spans="1:3" x14ac:dyDescent="0.25">
      <c r="A41" s="22"/>
      <c r="B41" s="22"/>
      <c r="C41" s="22"/>
    </row>
    <row r="42" spans="1:3" x14ac:dyDescent="0.25">
      <c r="A42" s="22"/>
      <c r="B42" s="22"/>
      <c r="C42" s="22"/>
    </row>
    <row r="43" spans="1:3" x14ac:dyDescent="0.25">
      <c r="A43" s="22"/>
      <c r="B43" s="22"/>
      <c r="C43" s="22"/>
    </row>
    <row r="44" spans="1:3" x14ac:dyDescent="0.25">
      <c r="A44" s="22"/>
      <c r="B44" s="22"/>
      <c r="C44" s="22"/>
    </row>
    <row r="45" spans="1:3" x14ac:dyDescent="0.25">
      <c r="A45" s="22"/>
      <c r="B45" s="22"/>
      <c r="C45" s="22"/>
    </row>
    <row r="46" spans="1:3" x14ac:dyDescent="0.25">
      <c r="A46" s="22"/>
      <c r="B46" s="22"/>
      <c r="C46" s="22"/>
    </row>
    <row r="47" spans="1:3" x14ac:dyDescent="0.25">
      <c r="A47" s="22"/>
      <c r="B47" s="22"/>
      <c r="C47" s="22"/>
    </row>
    <row r="48" spans="1:3" x14ac:dyDescent="0.25">
      <c r="A48" s="22"/>
      <c r="B48" s="22"/>
      <c r="C48" s="22"/>
    </row>
    <row r="49" spans="1:3" x14ac:dyDescent="0.25">
      <c r="A49" s="22"/>
      <c r="B49" s="22"/>
      <c r="C49" s="22"/>
    </row>
    <row r="50" spans="1:3" x14ac:dyDescent="0.25">
      <c r="A50" s="22"/>
      <c r="B50" s="22"/>
      <c r="C50" s="22"/>
    </row>
    <row r="51" spans="1:3" x14ac:dyDescent="0.25">
      <c r="A51" s="22"/>
      <c r="B51" s="22"/>
      <c r="C51" s="22"/>
    </row>
    <row r="52" spans="1:3" x14ac:dyDescent="0.25">
      <c r="A52" s="22"/>
      <c r="B52" s="22"/>
      <c r="C52" s="22"/>
    </row>
    <row r="53" spans="1:3" x14ac:dyDescent="0.25">
      <c r="A53" s="22"/>
      <c r="B53" s="22"/>
      <c r="C53" s="22"/>
    </row>
    <row r="54" spans="1:3" x14ac:dyDescent="0.25">
      <c r="A54" s="22"/>
      <c r="B54" s="22"/>
      <c r="C54" s="22"/>
    </row>
    <row r="55" spans="1:3" x14ac:dyDescent="0.25">
      <c r="A55" s="22"/>
      <c r="B55" s="22"/>
      <c r="C55" s="22"/>
    </row>
    <row r="56" spans="1:3" x14ac:dyDescent="0.25">
      <c r="A56" s="22"/>
      <c r="B56" s="22"/>
      <c r="C56" s="22"/>
    </row>
    <row r="57" spans="1:3" x14ac:dyDescent="0.25">
      <c r="A57" s="22"/>
      <c r="B57" s="22"/>
      <c r="C57" s="22"/>
    </row>
    <row r="58" spans="1:3" x14ac:dyDescent="0.25">
      <c r="A58" s="22"/>
      <c r="B58" s="22"/>
      <c r="C58" s="22"/>
    </row>
    <row r="59" spans="1:3" x14ac:dyDescent="0.25">
      <c r="A59" s="22"/>
      <c r="B59" s="22"/>
      <c r="C59" s="22"/>
    </row>
    <row r="60" spans="1:3" x14ac:dyDescent="0.25">
      <c r="A60" s="22"/>
      <c r="B60" s="22"/>
      <c r="C60" s="22"/>
    </row>
    <row r="61" spans="1:3" x14ac:dyDescent="0.25">
      <c r="A61" s="22"/>
      <c r="B61" s="22"/>
      <c r="C61" s="22"/>
    </row>
    <row r="62" spans="1:3" x14ac:dyDescent="0.25">
      <c r="A62" s="22"/>
      <c r="B62" s="22"/>
      <c r="C62" s="22"/>
    </row>
    <row r="63" spans="1:3" x14ac:dyDescent="0.25">
      <c r="A63" s="22"/>
      <c r="B63" s="22"/>
      <c r="C63" s="22"/>
    </row>
    <row r="64" spans="1:3" x14ac:dyDescent="0.25">
      <c r="A64" s="22"/>
      <c r="B64" s="22"/>
      <c r="C64" s="22"/>
    </row>
    <row r="65" spans="1:3" x14ac:dyDescent="0.25">
      <c r="A65" s="22"/>
      <c r="B65" s="22"/>
      <c r="C65" s="22"/>
    </row>
    <row r="66" spans="1:3" x14ac:dyDescent="0.25">
      <c r="A66" s="22"/>
      <c r="B66" s="22"/>
      <c r="C66" s="22"/>
    </row>
    <row r="67" spans="1:3" x14ac:dyDescent="0.25">
      <c r="A67" s="22"/>
      <c r="B67" s="22"/>
      <c r="C67" s="22"/>
    </row>
    <row r="68" spans="1:3" x14ac:dyDescent="0.25">
      <c r="A68" s="22"/>
      <c r="B68" s="22"/>
      <c r="C68" s="22"/>
    </row>
    <row r="69" spans="1:3" x14ac:dyDescent="0.25">
      <c r="A69" s="22"/>
      <c r="B69" s="22"/>
      <c r="C69" s="22"/>
    </row>
    <row r="70" spans="1:3" x14ac:dyDescent="0.25">
      <c r="A70" s="22"/>
      <c r="B70" s="22"/>
      <c r="C70" s="22"/>
    </row>
    <row r="71" spans="1:3" x14ac:dyDescent="0.25">
      <c r="A71" s="22"/>
      <c r="B71" s="22"/>
      <c r="C71" s="22"/>
    </row>
    <row r="72" spans="1:3" x14ac:dyDescent="0.25">
      <c r="A72" s="22"/>
      <c r="B72" s="22"/>
      <c r="C72" s="22"/>
    </row>
    <row r="73" spans="1:3" x14ac:dyDescent="0.25">
      <c r="A73" s="22"/>
      <c r="B73" s="22"/>
      <c r="C73" s="22"/>
    </row>
    <row r="74" spans="1:3" x14ac:dyDescent="0.25">
      <c r="A74" s="22"/>
      <c r="B74" s="22"/>
      <c r="C74" s="22"/>
    </row>
    <row r="75" spans="1:3" x14ac:dyDescent="0.25">
      <c r="A75" s="22"/>
      <c r="B75" s="22"/>
      <c r="C75" s="22"/>
    </row>
    <row r="76" spans="1:3" x14ac:dyDescent="0.25">
      <c r="A76" s="22"/>
      <c r="B76" s="22"/>
      <c r="C76" s="22"/>
    </row>
    <row r="77" spans="1:3" x14ac:dyDescent="0.25">
      <c r="A77" s="22"/>
      <c r="B77" s="22"/>
      <c r="C77" s="22"/>
    </row>
    <row r="78" spans="1:3" x14ac:dyDescent="0.25">
      <c r="A78" s="22"/>
      <c r="B78" s="22"/>
      <c r="C78" s="22"/>
    </row>
    <row r="79" spans="1:3" x14ac:dyDescent="0.25">
      <c r="A79" s="22"/>
      <c r="B79" s="22"/>
      <c r="C79" s="22"/>
    </row>
    <row r="80" spans="1:3" x14ac:dyDescent="0.25">
      <c r="A80" s="22"/>
      <c r="B80" s="22"/>
      <c r="C80" s="22"/>
    </row>
    <row r="81" spans="1:3" x14ac:dyDescent="0.25">
      <c r="A81" s="22"/>
      <c r="B81" s="22"/>
      <c r="C81" s="22"/>
    </row>
    <row r="82" spans="1:3" x14ac:dyDescent="0.25">
      <c r="A82" s="22"/>
      <c r="B82" s="22"/>
      <c r="C82" s="22"/>
    </row>
    <row r="83" spans="1:3" x14ac:dyDescent="0.25">
      <c r="A83" s="22"/>
      <c r="B83" s="22"/>
      <c r="C83" s="22"/>
    </row>
    <row r="84" spans="1:3" x14ac:dyDescent="0.25">
      <c r="A84" s="22"/>
      <c r="B84" s="22"/>
      <c r="C84" s="22"/>
    </row>
    <row r="85" spans="1:3" x14ac:dyDescent="0.25">
      <c r="A85" s="22"/>
      <c r="B85" s="22"/>
      <c r="C85" s="22"/>
    </row>
    <row r="86" spans="1:3" x14ac:dyDescent="0.25">
      <c r="A86" s="22"/>
      <c r="B86" s="22"/>
      <c r="C86" s="22"/>
    </row>
    <row r="87" spans="1:3" x14ac:dyDescent="0.25">
      <c r="A87" s="22"/>
      <c r="B87" s="22"/>
      <c r="C87" s="22"/>
    </row>
    <row r="88" spans="1:3" x14ac:dyDescent="0.25">
      <c r="A88" s="22"/>
      <c r="B88" s="22"/>
      <c r="C88" s="22"/>
    </row>
    <row r="89" spans="1:3" x14ac:dyDescent="0.25">
      <c r="A89" s="22"/>
      <c r="B89" s="22"/>
      <c r="C89" s="22"/>
    </row>
    <row r="90" spans="1:3" x14ac:dyDescent="0.25">
      <c r="A90" s="22"/>
      <c r="B90" s="22"/>
      <c r="C90" s="22"/>
    </row>
    <row r="91" spans="1:3" x14ac:dyDescent="0.25">
      <c r="A91" s="22"/>
      <c r="B91" s="22"/>
      <c r="C91" s="22"/>
    </row>
    <row r="92" spans="1:3" x14ac:dyDescent="0.25">
      <c r="A92" s="22"/>
      <c r="B92" s="22"/>
      <c r="C92" s="22"/>
    </row>
    <row r="93" spans="1:3" x14ac:dyDescent="0.25">
      <c r="A93" s="22"/>
      <c r="B93" s="22"/>
      <c r="C93" s="22"/>
    </row>
    <row r="94" spans="1:3" x14ac:dyDescent="0.25">
      <c r="A94" s="22"/>
      <c r="B94" s="22"/>
      <c r="C94" s="22"/>
    </row>
    <row r="95" spans="1:3" x14ac:dyDescent="0.25">
      <c r="A95" s="22"/>
      <c r="B95" s="22"/>
      <c r="C95" s="22"/>
    </row>
    <row r="96" spans="1:3" x14ac:dyDescent="0.25">
      <c r="A96" s="22"/>
      <c r="B96" s="22"/>
      <c r="C96" s="22"/>
    </row>
    <row r="97" spans="1:3" x14ac:dyDescent="0.25">
      <c r="A97" s="22"/>
      <c r="B97" s="22"/>
      <c r="C97" s="22"/>
    </row>
    <row r="98" spans="1:3" x14ac:dyDescent="0.25">
      <c r="A98" s="22"/>
      <c r="B98" s="22"/>
      <c r="C98" s="22"/>
    </row>
    <row r="99" spans="1:3" x14ac:dyDescent="0.25">
      <c r="A99" s="22"/>
      <c r="B99" s="22"/>
      <c r="C99" s="22"/>
    </row>
    <row r="100" spans="1:3" x14ac:dyDescent="0.25">
      <c r="A100" s="22"/>
      <c r="B100" s="22"/>
      <c r="C100" s="22"/>
    </row>
    <row r="101" spans="1:3" x14ac:dyDescent="0.25">
      <c r="A101" s="22"/>
      <c r="B101" s="22"/>
      <c r="C101" s="22"/>
    </row>
    <row r="102" spans="1:3" x14ac:dyDescent="0.25">
      <c r="A102" s="22"/>
      <c r="B102" s="22"/>
      <c r="C102" s="22"/>
    </row>
    <row r="103" spans="1:3" x14ac:dyDescent="0.25">
      <c r="A103" s="22"/>
      <c r="B103" s="22"/>
      <c r="C103" s="22"/>
    </row>
    <row r="104" spans="1:3" x14ac:dyDescent="0.25">
      <c r="A104" s="22"/>
      <c r="B104" s="22"/>
      <c r="C104" s="22"/>
    </row>
    <row r="105" spans="1:3" x14ac:dyDescent="0.25">
      <c r="A105" s="22"/>
      <c r="B105" s="22"/>
      <c r="C105" s="22"/>
    </row>
    <row r="106" spans="1:3" x14ac:dyDescent="0.25">
      <c r="A106" s="22"/>
      <c r="B106" s="22"/>
      <c r="C106" s="22"/>
    </row>
    <row r="107" spans="1:3" x14ac:dyDescent="0.25">
      <c r="A107" s="22"/>
      <c r="B107" s="22"/>
      <c r="C107" s="22"/>
    </row>
    <row r="108" spans="1:3" x14ac:dyDescent="0.25">
      <c r="A108" s="22"/>
      <c r="B108" s="22"/>
      <c r="C108" s="22"/>
    </row>
    <row r="109" spans="1:3" x14ac:dyDescent="0.25">
      <c r="A109" s="22"/>
      <c r="B109" s="22"/>
      <c r="C109" s="22"/>
    </row>
    <row r="110" spans="1:3" x14ac:dyDescent="0.25">
      <c r="A110" s="22"/>
      <c r="B110" s="22"/>
      <c r="C110" s="22"/>
    </row>
    <row r="111" spans="1:3" x14ac:dyDescent="0.25">
      <c r="A111" s="22"/>
      <c r="B111" s="22"/>
      <c r="C111" s="22"/>
    </row>
    <row r="112" spans="1:3" x14ac:dyDescent="0.25">
      <c r="A112" s="22"/>
      <c r="B112" s="22"/>
      <c r="C112" s="22"/>
    </row>
    <row r="113" spans="1:3" x14ac:dyDescent="0.25">
      <c r="A113" s="22"/>
      <c r="B113" s="22"/>
      <c r="C113" s="22"/>
    </row>
    <row r="114" spans="1:3" x14ac:dyDescent="0.25">
      <c r="A114" s="22"/>
      <c r="B114" s="22"/>
      <c r="C114" s="22"/>
    </row>
    <row r="115" spans="1:3" x14ac:dyDescent="0.25">
      <c r="A115" s="22"/>
      <c r="B115" s="22"/>
      <c r="C115" s="22"/>
    </row>
    <row r="116" spans="1:3" x14ac:dyDescent="0.25">
      <c r="A116" s="22"/>
      <c r="B116" s="22"/>
      <c r="C116" s="22"/>
    </row>
    <row r="117" spans="1:3" x14ac:dyDescent="0.25">
      <c r="A117" s="22"/>
      <c r="B117" s="22"/>
      <c r="C117" s="22"/>
    </row>
    <row r="118" spans="1:3" x14ac:dyDescent="0.25">
      <c r="A118" s="22"/>
      <c r="B118" s="22"/>
      <c r="C118" s="22"/>
    </row>
    <row r="119" spans="1:3" x14ac:dyDescent="0.25">
      <c r="A119" s="22"/>
      <c r="B119" s="22"/>
      <c r="C119" s="22"/>
    </row>
    <row r="120" spans="1:3" x14ac:dyDescent="0.25">
      <c r="A120" s="22"/>
      <c r="B120" s="22"/>
      <c r="C120" s="22"/>
    </row>
    <row r="121" spans="1:3" x14ac:dyDescent="0.25">
      <c r="A121" s="22"/>
      <c r="B121" s="22"/>
      <c r="C121" s="22"/>
    </row>
    <row r="122" spans="1:3" x14ac:dyDescent="0.25">
      <c r="A122" s="22"/>
      <c r="B122" s="22"/>
      <c r="C122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2"/>
  <sheetViews>
    <sheetView zoomScale="80" zoomScaleNormal="80" workbookViewId="0"/>
  </sheetViews>
  <sheetFormatPr defaultRowHeight="15" x14ac:dyDescent="0.25"/>
  <cols>
    <col min="1" max="1" width="9.140625" style="11"/>
    <col min="2" max="3" width="9.85546875" style="11" customWidth="1"/>
    <col min="4" max="4" width="9.140625" style="11"/>
    <col min="5" max="5" width="9.140625" style="12"/>
    <col min="6" max="6" width="13.28515625" style="12" bestFit="1" customWidth="1"/>
    <col min="7" max="16384" width="9.140625" style="12"/>
  </cols>
  <sheetData>
    <row r="1" spans="1:32" ht="24" customHeight="1" x14ac:dyDescent="0.25">
      <c r="A1" s="2" t="s">
        <v>2</v>
      </c>
      <c r="B1" s="10" t="s">
        <v>12</v>
      </c>
      <c r="C1" s="10" t="s">
        <v>13</v>
      </c>
      <c r="D1" s="9" t="s">
        <v>14</v>
      </c>
      <c r="E1" s="11"/>
      <c r="F1" s="9" t="s">
        <v>16</v>
      </c>
      <c r="G1" s="9" t="s">
        <v>17</v>
      </c>
      <c r="H1" s="9" t="s">
        <v>23</v>
      </c>
      <c r="I1" s="11"/>
      <c r="K1" s="11"/>
      <c r="L1" s="11"/>
      <c r="M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</row>
    <row r="2" spans="1:32" x14ac:dyDescent="0.25">
      <c r="A2" s="11">
        <v>0</v>
      </c>
      <c r="B2" s="11">
        <v>8</v>
      </c>
      <c r="C2" s="11">
        <f t="shared" ref="C2:C17" si="0" xml:space="preserve"> LOG((10^$G$5 - 10^$G$4) * EXP(-$G$3 *A2 )  + 10^$G$4)</f>
        <v>7.972530530155133</v>
      </c>
      <c r="D2" s="11">
        <f t="shared" ref="D2:D17" si="1" xml:space="preserve"> (B2 - C2)^2</f>
        <v>7.5457177355805626E-4</v>
      </c>
      <c r="E2" s="11"/>
      <c r="F2" s="11"/>
      <c r="G2" s="11"/>
      <c r="H2" s="11"/>
      <c r="I2" s="11"/>
      <c r="J2" s="11"/>
      <c r="K2" s="11"/>
      <c r="L2" s="13" t="s">
        <v>24</v>
      </c>
      <c r="M2" s="22">
        <v>0.25232053216212963</v>
      </c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x14ac:dyDescent="0.25">
      <c r="A3" s="11">
        <v>1</v>
      </c>
      <c r="B3" s="11">
        <v>4.3138672199999997</v>
      </c>
      <c r="C3" s="11">
        <f t="shared" si="0"/>
        <v>4.0992470316788987</v>
      </c>
      <c r="D3" s="11">
        <f t="shared" si="1"/>
        <v>4.6061825234984845E-2</v>
      </c>
      <c r="E3" s="11"/>
      <c r="F3" s="11" t="s">
        <v>18</v>
      </c>
      <c r="G3" s="22">
        <v>8.9903077982145412</v>
      </c>
      <c r="H3" s="22">
        <v>0.98055011880021736</v>
      </c>
      <c r="I3" s="11"/>
      <c r="J3" s="11"/>
      <c r="K3" s="11"/>
      <c r="L3" s="13" t="s">
        <v>27</v>
      </c>
      <c r="M3" s="22">
        <f>SQRT(M2)</f>
        <v>0.50231517214009136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</row>
    <row r="4" spans="1:32" x14ac:dyDescent="0.25">
      <c r="A4" s="11">
        <v>3</v>
      </c>
      <c r="B4" s="11">
        <v>3.127104798</v>
      </c>
      <c r="C4" s="11">
        <f t="shared" si="0"/>
        <v>2.9395948472190234</v>
      </c>
      <c r="D4" s="11">
        <f t="shared" si="1"/>
        <v>3.5159981641884247E-2</v>
      </c>
      <c r="E4" s="11"/>
      <c r="F4" s="11" t="s">
        <v>38</v>
      </c>
      <c r="G4" s="22">
        <v>2.9395947565638041</v>
      </c>
      <c r="H4" s="22">
        <v>0.15890719199617462</v>
      </c>
      <c r="I4" s="11"/>
      <c r="J4" s="11"/>
      <c r="K4" s="11"/>
      <c r="L4" s="13" t="s">
        <v>25</v>
      </c>
      <c r="M4" s="22">
        <v>0.94685801328238794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x14ac:dyDescent="0.25">
      <c r="A5" s="11">
        <v>4</v>
      </c>
      <c r="B5" s="11">
        <v>3.5634810849999998</v>
      </c>
      <c r="C5" s="11">
        <f t="shared" si="0"/>
        <v>2.9395947565751013</v>
      </c>
      <c r="D5" s="11">
        <f t="shared" si="1"/>
        <v>0.38923415079550039</v>
      </c>
      <c r="E5" s="11"/>
      <c r="F5" s="11" t="s">
        <v>19</v>
      </c>
      <c r="G5" s="22">
        <v>7.9725305301551321</v>
      </c>
      <c r="H5" s="22">
        <v>0.29001158343839151</v>
      </c>
      <c r="I5" s="11"/>
      <c r="J5" s="11"/>
      <c r="K5" s="11"/>
      <c r="L5" s="13" t="s">
        <v>26</v>
      </c>
      <c r="M5" s="22">
        <v>0.93868232301814003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x14ac:dyDescent="0.25">
      <c r="A6" s="11">
        <v>6</v>
      </c>
      <c r="B6" s="11">
        <v>3.5865873050000001</v>
      </c>
      <c r="C6" s="11">
        <f t="shared" si="0"/>
        <v>2.9395947565638045</v>
      </c>
      <c r="D6" s="11">
        <f t="shared" si="1"/>
        <v>0.41859935773196288</v>
      </c>
      <c r="E6" s="11"/>
      <c r="F6" s="11"/>
      <c r="G6" s="11"/>
      <c r="H6" s="11"/>
      <c r="I6" s="11"/>
      <c r="J6" s="11"/>
      <c r="K6" s="11"/>
      <c r="L6" s="13" t="s">
        <v>28</v>
      </c>
      <c r="M6" s="15" t="s">
        <v>40</v>
      </c>
      <c r="N6" s="12" t="s">
        <v>29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x14ac:dyDescent="0.25">
      <c r="A7" s="11">
        <v>0</v>
      </c>
      <c r="B7" s="11">
        <v>7.8633228600000002</v>
      </c>
      <c r="C7" s="11">
        <f t="shared" si="0"/>
        <v>7.972530530155133</v>
      </c>
      <c r="D7" s="11">
        <f t="shared" si="1"/>
        <v>1.1926315220712278E-2</v>
      </c>
      <c r="E7" s="11"/>
      <c r="F7" s="9" t="s">
        <v>30</v>
      </c>
      <c r="G7" s="11"/>
      <c r="H7" s="11"/>
      <c r="I7" s="11"/>
      <c r="J7" s="11"/>
      <c r="K7" s="11"/>
      <c r="L7" s="11"/>
      <c r="M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x14ac:dyDescent="0.25">
      <c r="A8" s="11">
        <v>1</v>
      </c>
      <c r="B8" s="11">
        <v>3.595496222</v>
      </c>
      <c r="C8" s="11">
        <f t="shared" si="0"/>
        <v>4.0992470316788987</v>
      </c>
      <c r="D8" s="11">
        <f t="shared" si="1"/>
        <v>0.25376487825214605</v>
      </c>
      <c r="E8" s="11"/>
      <c r="F8" s="11" t="s">
        <v>43</v>
      </c>
      <c r="G8" s="11"/>
      <c r="H8" s="11"/>
      <c r="I8" s="11"/>
      <c r="J8" s="11"/>
      <c r="K8" s="11"/>
      <c r="L8" s="11"/>
      <c r="M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</row>
    <row r="9" spans="1:32" x14ac:dyDescent="0.25">
      <c r="A9" s="11">
        <v>2</v>
      </c>
      <c r="B9" s="11">
        <v>3.3909351069999998</v>
      </c>
      <c r="C9" s="11">
        <f t="shared" si="0"/>
        <v>2.9403216494643885</v>
      </c>
      <c r="D9" s="11">
        <f t="shared" si="1"/>
        <v>0.2030524881121982</v>
      </c>
      <c r="E9" s="11"/>
      <c r="F9" s="9" t="s">
        <v>31</v>
      </c>
      <c r="G9" s="11"/>
      <c r="H9" s="11"/>
      <c r="I9" s="11"/>
      <c r="J9" s="11"/>
      <c r="K9" s="11"/>
      <c r="L9" s="11"/>
      <c r="M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 x14ac:dyDescent="0.25">
      <c r="A10" s="11">
        <v>3</v>
      </c>
      <c r="B10" s="11">
        <v>2.5314789169999998</v>
      </c>
      <c r="C10" s="11">
        <f t="shared" si="0"/>
        <v>2.9395948472190234</v>
      </c>
      <c r="D10" s="11">
        <f t="shared" si="1"/>
        <v>0.16655861249853893</v>
      </c>
      <c r="E10" s="11"/>
      <c r="F10" s="11" t="s">
        <v>44</v>
      </c>
      <c r="G10" s="11"/>
      <c r="H10" s="11"/>
      <c r="I10" s="11"/>
      <c r="J10" s="11"/>
      <c r="K10" s="11"/>
      <c r="L10" s="11"/>
      <c r="M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x14ac:dyDescent="0.25">
      <c r="A11" s="11">
        <v>5</v>
      </c>
      <c r="B11" s="11">
        <v>3.127104798</v>
      </c>
      <c r="C11" s="11">
        <f t="shared" si="0"/>
        <v>2.9395947565638059</v>
      </c>
      <c r="D11" s="11">
        <f t="shared" si="1"/>
        <v>3.5160015639403228E-2</v>
      </c>
      <c r="E11" s="11"/>
      <c r="F11" s="9" t="s">
        <v>32</v>
      </c>
      <c r="G11" s="11"/>
      <c r="H11" s="11"/>
      <c r="I11" s="11"/>
      <c r="J11" s="11"/>
      <c r="K11" s="11"/>
      <c r="L11" s="11"/>
      <c r="M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x14ac:dyDescent="0.25">
      <c r="A12" s="11">
        <v>6</v>
      </c>
      <c r="B12" s="11">
        <v>2.9731278539999999</v>
      </c>
      <c r="C12" s="11">
        <f t="shared" si="0"/>
        <v>2.9395947565638045</v>
      </c>
      <c r="D12" s="11">
        <f t="shared" si="1"/>
        <v>1.1244686236653724E-3</v>
      </c>
      <c r="E12" s="11"/>
      <c r="F12" s="31" t="s">
        <v>33</v>
      </c>
      <c r="G12" s="32"/>
      <c r="H12" s="32"/>
      <c r="I12" s="32"/>
      <c r="J12" s="32"/>
      <c r="K12" s="32"/>
      <c r="L12" s="32"/>
      <c r="M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x14ac:dyDescent="0.25">
      <c r="A13" s="11">
        <v>0</v>
      </c>
      <c r="B13" s="11">
        <v>8.0530784430000004</v>
      </c>
      <c r="C13" s="11">
        <f t="shared" si="0"/>
        <v>7.972530530155133</v>
      </c>
      <c r="D13" s="11">
        <f t="shared" si="1"/>
        <v>6.4879662636643546E-3</v>
      </c>
      <c r="E13" s="11"/>
      <c r="F13" s="32"/>
      <c r="G13" s="32"/>
      <c r="H13" s="32"/>
      <c r="I13" s="32"/>
      <c r="J13" s="32"/>
      <c r="K13" s="32"/>
      <c r="L13" s="32"/>
      <c r="M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x14ac:dyDescent="0.25">
      <c r="A14" s="11">
        <v>1</v>
      </c>
      <c r="B14" s="11">
        <v>4.3909351069999998</v>
      </c>
      <c r="C14" s="11">
        <f t="shared" si="0"/>
        <v>4.0992470316788987</v>
      </c>
      <c r="D14" s="11">
        <f t="shared" si="1"/>
        <v>8.5081933284528344E-2</v>
      </c>
      <c r="E14" s="11"/>
      <c r="F14" s="32"/>
      <c r="G14" s="32"/>
      <c r="H14" s="32"/>
      <c r="I14" s="32"/>
      <c r="J14" s="32"/>
      <c r="K14" s="32"/>
      <c r="L14" s="32"/>
      <c r="M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x14ac:dyDescent="0.25">
      <c r="A15" s="11">
        <v>2</v>
      </c>
      <c r="B15" s="11">
        <v>1.7781512500000001</v>
      </c>
      <c r="C15" s="11">
        <f t="shared" si="0"/>
        <v>2.9403216494643885</v>
      </c>
      <c r="D15" s="11">
        <f t="shared" si="1"/>
        <v>1.350640037391216</v>
      </c>
      <c r="E15" s="11"/>
      <c r="F15" s="11"/>
      <c r="G15" s="11"/>
      <c r="H15" s="11"/>
      <c r="I15" s="11"/>
      <c r="J15" s="11"/>
      <c r="K15" s="11"/>
      <c r="L15" s="11"/>
      <c r="M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x14ac:dyDescent="0.25">
      <c r="A16" s="11">
        <v>3</v>
      </c>
      <c r="B16" s="11">
        <v>2.4149733480000002</v>
      </c>
      <c r="C16" s="11">
        <f t="shared" si="0"/>
        <v>2.9395948472190234</v>
      </c>
      <c r="D16" s="11">
        <f t="shared" si="1"/>
        <v>0.2752277174428156</v>
      </c>
      <c r="E16" s="11"/>
      <c r="F16" s="11"/>
      <c r="G16" s="11"/>
      <c r="H16" s="11"/>
      <c r="I16" s="11"/>
      <c r="J16" s="11"/>
      <c r="K16" s="11"/>
      <c r="L16" s="11"/>
      <c r="M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x14ac:dyDescent="0.25">
      <c r="A17" s="11">
        <v>6</v>
      </c>
      <c r="B17" s="11">
        <v>2.903089987</v>
      </c>
      <c r="C17" s="11">
        <f t="shared" si="0"/>
        <v>2.9395947565638045</v>
      </c>
      <c r="D17" s="11">
        <f t="shared" si="1"/>
        <v>1.3325982009064711E-3</v>
      </c>
      <c r="E17" s="11"/>
      <c r="F17" s="11"/>
      <c r="G17" s="11"/>
      <c r="H17" s="11"/>
      <c r="I17" s="11"/>
      <c r="J17" s="11"/>
      <c r="K17" s="11"/>
      <c r="L17" s="11"/>
      <c r="M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x14ac:dyDescent="0.25">
      <c r="A18" s="9" t="s">
        <v>15</v>
      </c>
      <c r="D18" s="11">
        <f>SUM(D2:D17)</f>
        <v>3.2801669181076849</v>
      </c>
      <c r="E18" s="11"/>
      <c r="F18" s="11"/>
      <c r="G18" s="11"/>
      <c r="H18" s="11"/>
      <c r="I18" s="11"/>
      <c r="J18" s="11"/>
      <c r="K18" s="11"/>
      <c r="L18" s="11"/>
      <c r="M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x14ac:dyDescent="0.25">
      <c r="E19" s="11"/>
      <c r="F19" s="11"/>
      <c r="G19" s="11"/>
      <c r="H19" s="11"/>
      <c r="I19" s="11"/>
      <c r="J19" s="11"/>
      <c r="K19" s="11"/>
      <c r="L19" s="11"/>
      <c r="M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x14ac:dyDescent="0.25">
      <c r="E20" s="11"/>
      <c r="F20" s="11"/>
      <c r="G20" s="11"/>
      <c r="H20" s="11"/>
      <c r="I20" s="11"/>
      <c r="J20" s="11"/>
      <c r="K20" s="11"/>
      <c r="L20" s="11"/>
      <c r="M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x14ac:dyDescent="0.25">
      <c r="A21" s="22">
        <v>0</v>
      </c>
      <c r="B21" s="22"/>
      <c r="C21" s="22">
        <f xml:space="preserve"> LOG((10^$G$5 - 10^$G$4) * EXP(-$G$3 *A21 )  + 10^$G$4)</f>
        <v>7.972530530155133</v>
      </c>
      <c r="E21" s="11"/>
      <c r="F21" s="11"/>
      <c r="G21" s="11"/>
      <c r="H21" s="11"/>
      <c r="I21" s="11"/>
      <c r="J21" s="11"/>
      <c r="K21" s="11"/>
      <c r="L21" s="11"/>
      <c r="M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x14ac:dyDescent="0.25">
      <c r="A22" s="22">
        <v>0.06</v>
      </c>
      <c r="B22" s="22"/>
      <c r="C22" s="22">
        <f t="shared" ref="C22:C85" si="2" xml:space="preserve"> LOG((10^$G$5 - 10^$G$4) * EXP(-$G$3 *A22 )  + 10^$G$4)</f>
        <v>7.7382669445629642</v>
      </c>
      <c r="E22" s="11"/>
      <c r="F22" s="11"/>
      <c r="G22" s="11"/>
      <c r="H22" s="11"/>
      <c r="I22" s="11"/>
      <c r="J22" s="11"/>
      <c r="K22" s="11"/>
      <c r="L22" s="11"/>
      <c r="M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x14ac:dyDescent="0.25">
      <c r="A23" s="22">
        <v>0.12</v>
      </c>
      <c r="B23" s="22"/>
      <c r="C23" s="22">
        <f t="shared" si="2"/>
        <v>7.5040054170450192</v>
      </c>
      <c r="E23" s="11"/>
      <c r="F23" s="11"/>
      <c r="G23" s="11"/>
      <c r="H23" s="11"/>
      <c r="I23" s="11"/>
      <c r="J23" s="11"/>
      <c r="K23" s="11"/>
      <c r="L23" s="11"/>
      <c r="M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x14ac:dyDescent="0.25">
      <c r="A24" s="22">
        <v>0.18</v>
      </c>
      <c r="B24" s="22"/>
      <c r="C24" s="22">
        <f t="shared" si="2"/>
        <v>7.2697474190571638</v>
      </c>
      <c r="E24" s="11"/>
      <c r="F24" s="11"/>
      <c r="G24" s="11"/>
      <c r="H24" s="11"/>
      <c r="I24" s="11"/>
      <c r="J24" s="11"/>
      <c r="K24" s="11"/>
      <c r="L24" s="11"/>
      <c r="M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x14ac:dyDescent="0.25">
      <c r="A25" s="22">
        <v>0.24</v>
      </c>
      <c r="B25" s="22"/>
      <c r="C25" s="22">
        <f t="shared" si="2"/>
        <v>7.0354954739924436</v>
      </c>
      <c r="E25" s="11"/>
      <c r="F25" s="11"/>
      <c r="G25" s="11"/>
      <c r="H25" s="11"/>
      <c r="I25" s="11"/>
      <c r="J25" s="11"/>
      <c r="K25" s="11"/>
      <c r="L25" s="11"/>
      <c r="M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x14ac:dyDescent="0.25">
      <c r="A26" s="22">
        <v>0.25590000000000002</v>
      </c>
      <c r="B26" s="22"/>
      <c r="C26" s="22">
        <f t="shared" si="2"/>
        <v>6.9734202123618854</v>
      </c>
      <c r="E26" s="11"/>
      <c r="F26" s="11"/>
      <c r="G26" s="11"/>
      <c r="H26" s="11"/>
      <c r="I26" s="11"/>
      <c r="J26" s="11"/>
      <c r="K26" s="11"/>
      <c r="L26" s="11"/>
      <c r="M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x14ac:dyDescent="0.25">
      <c r="A27" s="22">
        <v>0.36</v>
      </c>
      <c r="B27" s="22"/>
      <c r="C27" s="22">
        <f t="shared" si="2"/>
        <v>6.5670301437381289</v>
      </c>
      <c r="E27" s="11"/>
      <c r="F27" s="11"/>
      <c r="G27" s="11"/>
      <c r="H27" s="11"/>
      <c r="I27" s="11"/>
      <c r="J27" s="11"/>
      <c r="K27" s="11"/>
      <c r="L27" s="11"/>
      <c r="M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x14ac:dyDescent="0.25">
      <c r="A28" s="22">
        <v>0.42</v>
      </c>
      <c r="B28" s="22"/>
      <c r="C28" s="22">
        <f t="shared" si="2"/>
        <v>6.3328368987249943</v>
      </c>
      <c r="E28" s="11"/>
      <c r="F28" s="11"/>
      <c r="G28" s="11"/>
      <c r="H28" s="11"/>
      <c r="I28" s="11"/>
      <c r="J28" s="11"/>
      <c r="K28" s="11"/>
      <c r="L28" s="11"/>
      <c r="M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x14ac:dyDescent="0.25">
      <c r="A29" s="22">
        <v>0.48</v>
      </c>
      <c r="B29" s="22"/>
      <c r="C29" s="22">
        <f t="shared" si="2"/>
        <v>6.098695977262568</v>
      </c>
      <c r="E29" s="11"/>
      <c r="F29" s="11"/>
      <c r="G29" s="11"/>
      <c r="H29" s="11"/>
      <c r="I29" s="11"/>
      <c r="J29" s="11"/>
      <c r="K29" s="11"/>
      <c r="L29" s="11"/>
      <c r="M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x14ac:dyDescent="0.25">
      <c r="A30" s="22">
        <v>0.54</v>
      </c>
      <c r="B30" s="22"/>
      <c r="C30" s="22">
        <f t="shared" si="2"/>
        <v>5.8646447354508631</v>
      </c>
      <c r="E30" s="11"/>
      <c r="F30" s="11"/>
      <c r="G30" s="11"/>
      <c r="H30" s="11"/>
      <c r="I30" s="11"/>
      <c r="J30" s="11"/>
      <c r="K30" s="11"/>
      <c r="L30" s="11"/>
      <c r="M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x14ac:dyDescent="0.25">
      <c r="A31" s="22">
        <v>0.60000000000000009</v>
      </c>
      <c r="B31" s="22"/>
      <c r="C31" s="22">
        <f t="shared" si="2"/>
        <v>5.6307471313922717</v>
      </c>
      <c r="E31" s="11"/>
      <c r="F31" s="11"/>
      <c r="G31" s="11"/>
      <c r="H31" s="11"/>
      <c r="I31" s="11"/>
      <c r="J31" s="11"/>
      <c r="K31" s="11"/>
      <c r="L31" s="11"/>
      <c r="M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x14ac:dyDescent="0.25">
      <c r="A32" s="22">
        <v>0.66000000000000014</v>
      </c>
      <c r="B32" s="22"/>
      <c r="C32" s="22">
        <f t="shared" si="2"/>
        <v>5.3971125371759525</v>
      </c>
      <c r="E32" s="11"/>
      <c r="F32" s="11"/>
      <c r="G32" s="11"/>
      <c r="H32" s="11"/>
      <c r="I32" s="11"/>
      <c r="J32" s="11"/>
      <c r="K32" s="11"/>
      <c r="L32" s="11"/>
      <c r="M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x14ac:dyDescent="0.25">
      <c r="A33" s="22">
        <v>0.7200000000000002</v>
      </c>
      <c r="B33" s="22"/>
      <c r="C33" s="22">
        <f t="shared" si="2"/>
        <v>5.1639275999909131</v>
      </c>
      <c r="E33" s="11"/>
      <c r="F33" s="11"/>
      <c r="G33" s="11"/>
      <c r="H33" s="11"/>
      <c r="I33" s="11"/>
      <c r="J33" s="11"/>
      <c r="K33" s="11"/>
      <c r="L33" s="11"/>
      <c r="M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x14ac:dyDescent="0.25">
      <c r="A34" s="22">
        <v>0.78000000000000025</v>
      </c>
      <c r="B34" s="22"/>
      <c r="C34" s="22">
        <f t="shared" si="2"/>
        <v>4.9315097170258122</v>
      </c>
      <c r="E34" s="11"/>
      <c r="F34" s="11"/>
      <c r="G34" s="11"/>
      <c r="H34" s="11"/>
      <c r="I34" s="11"/>
      <c r="J34" s="11"/>
      <c r="K34" s="11"/>
      <c r="L34" s="11"/>
      <c r="M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x14ac:dyDescent="0.25">
      <c r="A35" s="22">
        <v>0.8400000000000003</v>
      </c>
      <c r="B35" s="22"/>
      <c r="C35" s="22">
        <f t="shared" si="2"/>
        <v>4.7003953820137179</v>
      </c>
      <c r="E35" s="11"/>
      <c r="F35" s="11"/>
      <c r="G35" s="11"/>
      <c r="H35" s="11"/>
      <c r="I35" s="11"/>
      <c r="J35" s="11"/>
      <c r="K35" s="11"/>
      <c r="L35" s="11"/>
      <c r="M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x14ac:dyDescent="0.25">
      <c r="A36" s="22">
        <v>0.90000000000000036</v>
      </c>
      <c r="B36" s="22"/>
      <c r="C36" s="22">
        <f t="shared" si="2"/>
        <v>4.4714821488537035</v>
      </c>
      <c r="E36" s="11"/>
      <c r="F36" s="11"/>
      <c r="G36" s="11"/>
      <c r="H36" s="11"/>
      <c r="I36" s="11"/>
      <c r="J36" s="11"/>
      <c r="K36" s="11"/>
      <c r="L36" s="11"/>
      <c r="M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 x14ac:dyDescent="0.25">
      <c r="A37" s="22">
        <v>0.96000000000000041</v>
      </c>
      <c r="B37" s="22"/>
      <c r="C37" s="22">
        <f t="shared" si="2"/>
        <v>4.2462456436416067</v>
      </c>
      <c r="E37" s="11"/>
      <c r="F37" s="11"/>
      <c r="G37" s="11"/>
      <c r="H37" s="11"/>
      <c r="I37" s="11"/>
      <c r="J37" s="11"/>
      <c r="K37" s="11"/>
      <c r="L37" s="11"/>
      <c r="M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 x14ac:dyDescent="0.25">
      <c r="A38" s="22">
        <v>1.0200000000000005</v>
      </c>
      <c r="B38" s="22"/>
      <c r="C38" s="22">
        <f t="shared" si="2"/>
        <v>4.0270415092009877</v>
      </c>
      <c r="E38" s="11"/>
      <c r="F38" s="11"/>
      <c r="G38" s="11"/>
      <c r="H38" s="11"/>
      <c r="I38" s="11"/>
      <c r="J38" s="11"/>
      <c r="K38" s="11"/>
      <c r="L38" s="11"/>
      <c r="M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</row>
    <row r="39" spans="1:32" x14ac:dyDescent="0.25">
      <c r="A39" s="22">
        <v>1.0800000000000005</v>
      </c>
      <c r="B39" s="22"/>
      <c r="C39" s="22">
        <f t="shared" si="2"/>
        <v>3.8174498318710985</v>
      </c>
      <c r="E39" s="11"/>
      <c r="F39" s="11"/>
      <c r="G39" s="11"/>
      <c r="H39" s="11"/>
      <c r="I39" s="11"/>
      <c r="J39" s="11"/>
      <c r="K39" s="11"/>
      <c r="L39" s="11"/>
      <c r="M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spans="1:32" x14ac:dyDescent="0.25">
      <c r="A40" s="22">
        <v>1.1400000000000006</v>
      </c>
      <c r="B40" s="22"/>
      <c r="C40" s="22">
        <f t="shared" si="2"/>
        <v>3.6224877086168368</v>
      </c>
      <c r="E40" s="11"/>
      <c r="F40" s="11"/>
      <c r="G40" s="11"/>
      <c r="H40" s="11"/>
      <c r="I40" s="11"/>
      <c r="J40" s="11"/>
      <c r="K40" s="11"/>
      <c r="L40" s="11"/>
      <c r="M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spans="1:32" x14ac:dyDescent="0.25">
      <c r="A41" s="22">
        <v>1.2000000000000006</v>
      </c>
      <c r="B41" s="22"/>
      <c r="C41" s="22">
        <f t="shared" si="2"/>
        <v>3.4483124643260603</v>
      </c>
      <c r="E41" s="11"/>
      <c r="F41" s="11"/>
      <c r="G41" s="11"/>
      <c r="H41" s="11"/>
      <c r="I41" s="11"/>
      <c r="J41" s="11"/>
      <c r="K41" s="11"/>
      <c r="L41" s="11"/>
      <c r="M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spans="1:32" x14ac:dyDescent="0.25">
      <c r="A42" s="22">
        <v>1.2600000000000007</v>
      </c>
      <c r="B42" s="22"/>
      <c r="C42" s="22">
        <f t="shared" si="2"/>
        <v>3.3009794125113534</v>
      </c>
      <c r="E42" s="11"/>
      <c r="F42" s="11"/>
      <c r="G42" s="11"/>
      <c r="H42" s="11"/>
      <c r="I42" s="11"/>
      <c r="J42" s="11"/>
      <c r="K42" s="11"/>
      <c r="L42" s="11"/>
      <c r="M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3" spans="1:32" x14ac:dyDescent="0.25">
      <c r="A43" s="22">
        <v>1.3200000000000007</v>
      </c>
      <c r="B43" s="22"/>
      <c r="C43" s="22">
        <f t="shared" si="2"/>
        <v>3.1843551694461447</v>
      </c>
      <c r="E43" s="11"/>
      <c r="F43" s="11"/>
      <c r="G43" s="11"/>
      <c r="H43" s="11"/>
      <c r="I43" s="11"/>
      <c r="J43" s="11"/>
      <c r="K43" s="11"/>
      <c r="L43" s="11"/>
      <c r="M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2" x14ac:dyDescent="0.25">
      <c r="A44" s="22">
        <v>1.3800000000000008</v>
      </c>
      <c r="B44" s="22"/>
      <c r="C44" s="22">
        <f t="shared" si="2"/>
        <v>3.0983703160430296</v>
      </c>
      <c r="E44" s="11"/>
      <c r="F44" s="11"/>
      <c r="G44" s="11"/>
      <c r="H44" s="11"/>
      <c r="I44" s="11"/>
      <c r="J44" s="11"/>
      <c r="K44" s="11"/>
      <c r="L44" s="11"/>
      <c r="M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32" x14ac:dyDescent="0.25">
      <c r="A45" s="22">
        <v>1.4400000000000008</v>
      </c>
      <c r="B45" s="22"/>
      <c r="C45" s="22">
        <f t="shared" si="2"/>
        <v>3.0390534885269727</v>
      </c>
      <c r="E45" s="11"/>
      <c r="F45" s="11"/>
      <c r="G45" s="11"/>
      <c r="H45" s="11"/>
      <c r="I45" s="11"/>
      <c r="J45" s="11"/>
      <c r="K45" s="11"/>
      <c r="L45" s="11"/>
      <c r="M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2" x14ac:dyDescent="0.25">
      <c r="A46" s="22">
        <v>1.5000000000000009</v>
      </c>
      <c r="B46" s="22"/>
      <c r="C46" s="22">
        <f t="shared" si="2"/>
        <v>3.0003159342730323</v>
      </c>
      <c r="E46" s="11"/>
      <c r="F46" s="11"/>
      <c r="G46" s="11"/>
      <c r="H46" s="11"/>
      <c r="I46" s="11"/>
      <c r="J46" s="11"/>
      <c r="K46" s="11"/>
      <c r="L46" s="11"/>
      <c r="M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1:32" x14ac:dyDescent="0.25">
      <c r="A47" s="22">
        <v>1.5600000000000009</v>
      </c>
      <c r="B47" s="22"/>
      <c r="C47" s="22">
        <f t="shared" si="2"/>
        <v>2.976023670556935</v>
      </c>
      <c r="E47" s="11"/>
      <c r="F47" s="11"/>
      <c r="G47" s="11"/>
      <c r="H47" s="11"/>
      <c r="I47" s="11"/>
      <c r="J47" s="11"/>
      <c r="K47" s="11"/>
      <c r="L47" s="11"/>
      <c r="M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</row>
    <row r="48" spans="1:32" x14ac:dyDescent="0.25">
      <c r="A48" s="22">
        <v>1.620000000000001</v>
      </c>
      <c r="B48" s="22"/>
      <c r="C48" s="22">
        <f t="shared" si="2"/>
        <v>2.9612055798513692</v>
      </c>
      <c r="E48" s="11"/>
      <c r="F48" s="11"/>
      <c r="G48" s="11"/>
      <c r="H48" s="11"/>
      <c r="I48" s="11"/>
      <c r="J48" s="11"/>
      <c r="K48" s="11"/>
      <c r="L48" s="11"/>
      <c r="M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spans="1:32" x14ac:dyDescent="0.25">
      <c r="A49" s="22">
        <v>1.680000000000001</v>
      </c>
      <c r="B49" s="22"/>
      <c r="C49" s="22">
        <f t="shared" si="2"/>
        <v>2.9523260887281668</v>
      </c>
      <c r="E49" s="11"/>
      <c r="F49" s="11"/>
      <c r="G49" s="11"/>
      <c r="H49" s="11"/>
      <c r="I49" s="11"/>
      <c r="J49" s="11"/>
      <c r="K49" s="11"/>
      <c r="L49" s="11"/>
      <c r="M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  <row r="50" spans="1:32" x14ac:dyDescent="0.25">
      <c r="A50" s="22">
        <v>1.7400000000000011</v>
      </c>
      <c r="B50" s="22"/>
      <c r="C50" s="22">
        <f t="shared" si="2"/>
        <v>2.9470635228035116</v>
      </c>
      <c r="E50" s="11"/>
      <c r="F50" s="11"/>
      <c r="G50" s="11"/>
      <c r="H50" s="11"/>
      <c r="I50" s="11"/>
      <c r="J50" s="11"/>
      <c r="K50" s="11"/>
      <c r="L50" s="11"/>
      <c r="M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</row>
    <row r="51" spans="1:32" x14ac:dyDescent="0.25">
      <c r="A51" s="22">
        <v>1.8000000000000012</v>
      </c>
      <c r="B51" s="22"/>
      <c r="C51" s="22">
        <f t="shared" si="2"/>
        <v>2.9439652959216378</v>
      </c>
      <c r="E51" s="11"/>
      <c r="F51" s="11"/>
      <c r="G51" s="11"/>
      <c r="H51" s="11"/>
      <c r="I51" s="11"/>
      <c r="J51" s="11"/>
      <c r="K51" s="11"/>
      <c r="L51" s="11"/>
      <c r="M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</row>
    <row r="52" spans="1:32" x14ac:dyDescent="0.25">
      <c r="A52" s="22">
        <v>1.8600000000000012</v>
      </c>
      <c r="B52" s="22"/>
      <c r="C52" s="22">
        <f t="shared" si="2"/>
        <v>2.9421485053528307</v>
      </c>
      <c r="E52" s="11"/>
      <c r="F52" s="11"/>
      <c r="G52" s="11"/>
      <c r="H52" s="11"/>
      <c r="I52" s="11"/>
      <c r="J52" s="11"/>
      <c r="K52" s="11"/>
      <c r="L52" s="11"/>
      <c r="M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</row>
    <row r="53" spans="1:32" x14ac:dyDescent="0.25">
      <c r="A53" s="22">
        <v>1.9200000000000013</v>
      </c>
      <c r="B53" s="22"/>
      <c r="C53" s="22">
        <f t="shared" si="2"/>
        <v>2.9410856395374978</v>
      </c>
      <c r="E53" s="11"/>
      <c r="F53" s="11"/>
      <c r="G53" s="11"/>
      <c r="H53" s="11"/>
      <c r="I53" s="11"/>
      <c r="J53" s="11"/>
      <c r="K53" s="11"/>
      <c r="L53" s="11"/>
      <c r="M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</row>
    <row r="54" spans="1:32" x14ac:dyDescent="0.25">
      <c r="A54" s="22">
        <v>1.9800000000000013</v>
      </c>
      <c r="B54" s="22"/>
      <c r="C54" s="22">
        <f t="shared" si="2"/>
        <v>2.9404646933677481</v>
      </c>
      <c r="E54" s="11"/>
      <c r="F54" s="11"/>
      <c r="G54" s="11"/>
      <c r="H54" s="11"/>
      <c r="I54" s="11"/>
      <c r="J54" s="11"/>
      <c r="K54" s="11"/>
      <c r="L54" s="11"/>
      <c r="M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</row>
    <row r="55" spans="1:32" x14ac:dyDescent="0.25">
      <c r="A55" s="22">
        <v>2.0400000000000014</v>
      </c>
      <c r="B55" s="22"/>
      <c r="C55" s="22">
        <f t="shared" si="2"/>
        <v>2.9401022173950642</v>
      </c>
      <c r="E55" s="11"/>
      <c r="F55" s="11"/>
      <c r="G55" s="11"/>
      <c r="H55" s="11"/>
      <c r="I55" s="11"/>
      <c r="J55" s="11"/>
      <c r="K55" s="11"/>
      <c r="L55" s="11"/>
      <c r="M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</row>
    <row r="56" spans="1:32" x14ac:dyDescent="0.25">
      <c r="A56" s="22">
        <v>2.1000000000000014</v>
      </c>
      <c r="B56" s="22"/>
      <c r="C56" s="22">
        <f t="shared" si="2"/>
        <v>2.9398907225659818</v>
      </c>
      <c r="E56" s="11"/>
      <c r="F56" s="11"/>
      <c r="G56" s="11"/>
      <c r="H56" s="11"/>
      <c r="I56" s="11"/>
      <c r="J56" s="11"/>
      <c r="K56" s="11"/>
      <c r="L56" s="11"/>
      <c r="M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</row>
    <row r="57" spans="1:32" x14ac:dyDescent="0.25">
      <c r="A57" s="22">
        <v>2.1600000000000015</v>
      </c>
      <c r="B57" s="22"/>
      <c r="C57" s="22">
        <f t="shared" si="2"/>
        <v>2.9397673550774686</v>
      </c>
      <c r="E57" s="11"/>
      <c r="F57" s="11"/>
      <c r="G57" s="11"/>
      <c r="H57" s="11"/>
      <c r="I57" s="11"/>
      <c r="J57" s="11"/>
      <c r="K57" s="11"/>
      <c r="L57" s="11"/>
      <c r="M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</row>
    <row r="58" spans="1:32" x14ac:dyDescent="0.25">
      <c r="A58" s="22">
        <v>2.2200000000000015</v>
      </c>
      <c r="B58" s="22"/>
      <c r="C58" s="22">
        <f t="shared" si="2"/>
        <v>2.9396954048917441</v>
      </c>
      <c r="E58" s="11"/>
      <c r="F58" s="11"/>
      <c r="G58" s="11"/>
      <c r="H58" s="11"/>
      <c r="I58" s="11"/>
      <c r="J58" s="11"/>
      <c r="K58" s="11"/>
      <c r="L58" s="11"/>
      <c r="M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</row>
    <row r="59" spans="1:32" x14ac:dyDescent="0.25">
      <c r="A59" s="22">
        <v>2.2800000000000016</v>
      </c>
      <c r="B59" s="22"/>
      <c r="C59" s="22">
        <f t="shared" si="2"/>
        <v>2.9396534461544501</v>
      </c>
      <c r="E59" s="11"/>
      <c r="F59" s="11"/>
      <c r="G59" s="11"/>
      <c r="H59" s="11"/>
      <c r="I59" s="11"/>
      <c r="J59" s="11"/>
      <c r="K59" s="11"/>
      <c r="L59" s="11"/>
      <c r="M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</row>
    <row r="60" spans="1:32" x14ac:dyDescent="0.25">
      <c r="A60" s="22">
        <v>2.3400000000000016</v>
      </c>
      <c r="B60" s="22"/>
      <c r="C60" s="22">
        <f t="shared" si="2"/>
        <v>2.9396289786791128</v>
      </c>
      <c r="E60" s="11"/>
      <c r="F60" s="11"/>
      <c r="G60" s="11"/>
      <c r="H60" s="11"/>
      <c r="I60" s="11"/>
      <c r="J60" s="11"/>
      <c r="K60" s="11"/>
      <c r="L60" s="11"/>
      <c r="M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spans="1:32" x14ac:dyDescent="0.25">
      <c r="A61" s="22">
        <v>2.4000000000000017</v>
      </c>
      <c r="B61" s="22"/>
      <c r="C61" s="22">
        <f t="shared" si="2"/>
        <v>2.9396147113702646</v>
      </c>
      <c r="E61" s="11"/>
      <c r="F61" s="11"/>
      <c r="G61" s="11"/>
      <c r="H61" s="11"/>
      <c r="I61" s="11"/>
      <c r="J61" s="11"/>
      <c r="K61" s="11"/>
      <c r="L61" s="11"/>
      <c r="M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spans="1:32" x14ac:dyDescent="0.25">
      <c r="A62" s="22">
        <v>2.4600000000000017</v>
      </c>
      <c r="B62" s="22"/>
      <c r="C62" s="22">
        <f t="shared" si="2"/>
        <v>2.9396063920682276</v>
      </c>
      <c r="E62" s="11"/>
      <c r="F62" s="11"/>
      <c r="G62" s="11"/>
      <c r="H62" s="11"/>
      <c r="I62" s="11"/>
      <c r="J62" s="11"/>
      <c r="K62" s="11"/>
      <c r="L62" s="11"/>
      <c r="M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</row>
    <row r="63" spans="1:32" x14ac:dyDescent="0.25">
      <c r="A63" s="22">
        <v>2.5200000000000018</v>
      </c>
      <c r="B63" s="22"/>
      <c r="C63" s="22">
        <f t="shared" si="2"/>
        <v>2.9396015411158292</v>
      </c>
      <c r="E63" s="11"/>
      <c r="F63" s="11"/>
      <c r="G63" s="11"/>
      <c r="H63" s="11"/>
      <c r="I63" s="11"/>
      <c r="J63" s="11"/>
      <c r="K63" s="11"/>
      <c r="L63" s="11"/>
      <c r="M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</row>
    <row r="64" spans="1:32" x14ac:dyDescent="0.25">
      <c r="A64" s="22">
        <v>2.5800000000000018</v>
      </c>
      <c r="B64" s="22"/>
      <c r="C64" s="22">
        <f t="shared" si="2"/>
        <v>2.9395987125623866</v>
      </c>
      <c r="E64" s="11"/>
      <c r="F64" s="11"/>
      <c r="G64" s="11"/>
      <c r="H64" s="11"/>
      <c r="I64" s="11"/>
      <c r="J64" s="11"/>
      <c r="K64" s="11"/>
      <c r="L64" s="11"/>
      <c r="M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</row>
    <row r="65" spans="1:32" x14ac:dyDescent="0.25">
      <c r="A65" s="22">
        <v>2.6400000000000019</v>
      </c>
      <c r="B65" s="22"/>
      <c r="C65" s="22">
        <f t="shared" si="2"/>
        <v>2.9395970632604702</v>
      </c>
      <c r="E65" s="11"/>
      <c r="F65" s="11"/>
      <c r="G65" s="11"/>
      <c r="H65" s="11"/>
      <c r="I65" s="11"/>
      <c r="J65" s="11"/>
      <c r="K65" s="11"/>
      <c r="L65" s="11"/>
      <c r="M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</row>
    <row r="66" spans="1:32" x14ac:dyDescent="0.25">
      <c r="A66" s="22">
        <v>2.700000000000002</v>
      </c>
      <c r="B66" s="22"/>
      <c r="C66" s="22">
        <f t="shared" si="2"/>
        <v>2.9395961015706806</v>
      </c>
      <c r="E66" s="11"/>
      <c r="F66" s="11"/>
      <c r="G66" s="11"/>
      <c r="H66" s="11"/>
      <c r="I66" s="11"/>
      <c r="J66" s="11"/>
      <c r="K66" s="11"/>
      <c r="L66" s="11"/>
      <c r="M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</row>
    <row r="67" spans="1:32" x14ac:dyDescent="0.25">
      <c r="A67" s="22">
        <v>2.760000000000002</v>
      </c>
      <c r="B67" s="22"/>
      <c r="C67" s="22">
        <f t="shared" si="2"/>
        <v>2.9395955408206551</v>
      </c>
      <c r="E67" s="11"/>
      <c r="F67" s="11"/>
      <c r="G67" s="11"/>
      <c r="H67" s="11"/>
      <c r="I67" s="11"/>
      <c r="J67" s="11"/>
      <c r="K67" s="11"/>
      <c r="L67" s="11"/>
      <c r="M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</row>
    <row r="68" spans="1:32" x14ac:dyDescent="0.25">
      <c r="A68" s="22">
        <v>2.8200000000000021</v>
      </c>
      <c r="B68" s="22"/>
      <c r="C68" s="22">
        <f t="shared" si="2"/>
        <v>2.9395952138541372</v>
      </c>
      <c r="E68" s="11"/>
      <c r="F68" s="11"/>
      <c r="G68" s="11"/>
      <c r="H68" s="11"/>
      <c r="I68" s="11"/>
      <c r="J68" s="11"/>
      <c r="K68" s="11"/>
      <c r="L68" s="11"/>
      <c r="M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</row>
    <row r="69" spans="1:32" x14ac:dyDescent="0.25">
      <c r="A69" s="22">
        <v>2.8800000000000021</v>
      </c>
      <c r="B69" s="22"/>
      <c r="C69" s="22">
        <f t="shared" si="2"/>
        <v>2.9395950232040198</v>
      </c>
      <c r="E69" s="11"/>
      <c r="F69" s="11"/>
      <c r="G69" s="11"/>
      <c r="H69" s="11"/>
      <c r="I69" s="11"/>
      <c r="J69" s="11"/>
      <c r="K69" s="11"/>
      <c r="L69" s="11"/>
      <c r="M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</row>
    <row r="70" spans="1:32" x14ac:dyDescent="0.25">
      <c r="A70" s="22">
        <v>2.9400000000000022</v>
      </c>
      <c r="B70" s="22"/>
      <c r="C70" s="22">
        <f t="shared" si="2"/>
        <v>2.9395949120383311</v>
      </c>
      <c r="E70" s="11"/>
      <c r="F70" s="11"/>
      <c r="G70" s="11"/>
      <c r="H70" s="11"/>
      <c r="I70" s="11"/>
      <c r="J70" s="11"/>
      <c r="K70" s="11"/>
      <c r="L70" s="11"/>
      <c r="M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</row>
    <row r="71" spans="1:32" x14ac:dyDescent="0.25">
      <c r="A71" s="22">
        <v>3.0000000000000022</v>
      </c>
      <c r="B71" s="22"/>
      <c r="C71" s="22">
        <f t="shared" si="2"/>
        <v>2.9395948472190234</v>
      </c>
      <c r="E71" s="11"/>
      <c r="F71" s="11"/>
      <c r="G71" s="11"/>
      <c r="H71" s="11"/>
      <c r="I71" s="11"/>
      <c r="J71" s="11"/>
      <c r="K71" s="11"/>
      <c r="L71" s="11"/>
      <c r="M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</row>
    <row r="72" spans="1:32" x14ac:dyDescent="0.25">
      <c r="A72" s="22">
        <v>3.0600000000000023</v>
      </c>
      <c r="B72" s="22"/>
      <c r="C72" s="22">
        <f t="shared" si="2"/>
        <v>2.9395948094237081</v>
      </c>
      <c r="E72" s="11"/>
      <c r="F72" s="11"/>
      <c r="G72" s="11"/>
      <c r="H72" s="11"/>
      <c r="I72" s="11"/>
      <c r="J72" s="11"/>
      <c r="K72" s="11"/>
      <c r="L72" s="11"/>
      <c r="M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</row>
    <row r="73" spans="1:32" x14ac:dyDescent="0.25">
      <c r="A73" s="22">
        <v>3.1200000000000023</v>
      </c>
      <c r="B73" s="22"/>
      <c r="C73" s="22">
        <f t="shared" si="2"/>
        <v>2.9395947873857402</v>
      </c>
      <c r="E73" s="11"/>
      <c r="F73" s="11"/>
      <c r="G73" s="11"/>
      <c r="H73" s="11"/>
      <c r="I73" s="11"/>
      <c r="J73" s="11"/>
      <c r="K73" s="11"/>
      <c r="L73" s="11"/>
      <c r="M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</row>
    <row r="74" spans="1:32" x14ac:dyDescent="0.25">
      <c r="A74" s="22">
        <v>3.1800000000000024</v>
      </c>
      <c r="B74" s="22"/>
      <c r="C74" s="22">
        <f t="shared" si="2"/>
        <v>2.9395947745356823</v>
      </c>
      <c r="E74" s="11"/>
      <c r="F74" s="11"/>
      <c r="G74" s="11"/>
      <c r="H74" s="11"/>
      <c r="I74" s="11"/>
      <c r="J74" s="11"/>
      <c r="K74" s="11"/>
      <c r="L74" s="11"/>
      <c r="M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</row>
    <row r="75" spans="1:32" x14ac:dyDescent="0.25">
      <c r="A75" s="22">
        <v>3.2400000000000024</v>
      </c>
      <c r="B75" s="22"/>
      <c r="C75" s="22">
        <f t="shared" si="2"/>
        <v>2.9395947670429772</v>
      </c>
      <c r="E75" s="11"/>
      <c r="F75" s="11"/>
      <c r="G75" s="11"/>
      <c r="H75" s="11"/>
      <c r="I75" s="11"/>
      <c r="J75" s="11"/>
      <c r="K75" s="11"/>
      <c r="L75" s="11"/>
      <c r="M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</row>
    <row r="76" spans="1:32" x14ac:dyDescent="0.25">
      <c r="A76" s="22">
        <v>3.3000000000000025</v>
      </c>
      <c r="B76" s="22"/>
      <c r="C76" s="22">
        <f t="shared" si="2"/>
        <v>2.9395947626740764</v>
      </c>
      <c r="E76" s="11"/>
      <c r="F76" s="11"/>
      <c r="G76" s="11"/>
      <c r="H76" s="11"/>
      <c r="I76" s="11"/>
      <c r="J76" s="11"/>
      <c r="K76" s="11"/>
      <c r="L76" s="11"/>
      <c r="M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</row>
    <row r="77" spans="1:32" x14ac:dyDescent="0.25">
      <c r="A77" s="22">
        <v>3.3600000000000025</v>
      </c>
      <c r="B77" s="22"/>
      <c r="C77" s="22">
        <f t="shared" si="2"/>
        <v>2.9395947601266261</v>
      </c>
      <c r="E77" s="11"/>
      <c r="F77" s="11"/>
      <c r="G77" s="11"/>
      <c r="H77" s="11"/>
      <c r="I77" s="11"/>
      <c r="J77" s="11"/>
      <c r="K77" s="11"/>
      <c r="L77" s="11"/>
      <c r="M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</row>
    <row r="78" spans="1:32" x14ac:dyDescent="0.25">
      <c r="A78" s="22">
        <v>3.4200000000000026</v>
      </c>
      <c r="B78" s="22"/>
      <c r="C78" s="22">
        <f t="shared" si="2"/>
        <v>2.9395947586412401</v>
      </c>
      <c r="E78" s="11"/>
      <c r="F78" s="11"/>
      <c r="G78" s="11"/>
      <c r="H78" s="11"/>
      <c r="I78" s="11"/>
      <c r="J78" s="11"/>
      <c r="K78" s="11"/>
      <c r="L78" s="11"/>
      <c r="M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</row>
    <row r="79" spans="1:32" x14ac:dyDescent="0.25">
      <c r="A79" s="22">
        <v>3.4800000000000026</v>
      </c>
      <c r="B79" s="22"/>
      <c r="C79" s="22">
        <f t="shared" si="2"/>
        <v>2.9395947577751307</v>
      </c>
      <c r="E79" s="11"/>
      <c r="F79" s="11"/>
      <c r="G79" s="11"/>
      <c r="H79" s="11"/>
      <c r="I79" s="11"/>
      <c r="J79" s="11"/>
      <c r="K79" s="11"/>
      <c r="L79" s="11"/>
      <c r="M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</row>
    <row r="80" spans="1:32" x14ac:dyDescent="0.25">
      <c r="A80" s="22">
        <v>3.5400000000000027</v>
      </c>
      <c r="B80" s="22"/>
      <c r="C80" s="22">
        <f t="shared" si="2"/>
        <v>2.9395947572701133</v>
      </c>
      <c r="E80" s="11"/>
      <c r="F80" s="11"/>
      <c r="G80" s="11"/>
      <c r="H80" s="11"/>
      <c r="I80" s="11"/>
      <c r="J80" s="11"/>
      <c r="K80" s="11"/>
      <c r="L80" s="11"/>
      <c r="M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</row>
    <row r="81" spans="1:32" x14ac:dyDescent="0.25">
      <c r="A81" s="22">
        <v>3.6000000000000028</v>
      </c>
      <c r="B81" s="22"/>
      <c r="C81" s="22">
        <f t="shared" si="2"/>
        <v>2.939594756975644</v>
      </c>
      <c r="E81" s="11"/>
      <c r="F81" s="11"/>
      <c r="G81" s="11"/>
      <c r="H81" s="11"/>
      <c r="I81" s="11"/>
      <c r="J81" s="11"/>
      <c r="K81" s="11"/>
      <c r="L81" s="11"/>
      <c r="M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</row>
    <row r="82" spans="1:32" x14ac:dyDescent="0.25">
      <c r="A82" s="22">
        <v>3.6600000000000028</v>
      </c>
      <c r="B82" s="22"/>
      <c r="C82" s="22">
        <f t="shared" si="2"/>
        <v>2.9395947568039427</v>
      </c>
      <c r="E82" s="11"/>
      <c r="F82" s="11"/>
      <c r="G82" s="11"/>
      <c r="H82" s="11"/>
      <c r="I82" s="11"/>
      <c r="J82" s="11"/>
      <c r="K82" s="11"/>
      <c r="L82" s="11"/>
      <c r="M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</row>
    <row r="83" spans="1:32" x14ac:dyDescent="0.25">
      <c r="A83" s="22">
        <v>3.7200000000000029</v>
      </c>
      <c r="B83" s="22"/>
      <c r="C83" s="22">
        <f t="shared" si="2"/>
        <v>2.9395947567038263</v>
      </c>
      <c r="E83" s="11"/>
      <c r="F83" s="11"/>
      <c r="G83" s="11"/>
      <c r="H83" s="11"/>
      <c r="I83" s="11"/>
      <c r="J83" s="11"/>
      <c r="K83" s="11"/>
      <c r="L83" s="11"/>
      <c r="M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</row>
    <row r="84" spans="1:32" x14ac:dyDescent="0.25">
      <c r="A84" s="22">
        <v>3.7800000000000029</v>
      </c>
      <c r="B84" s="22"/>
      <c r="C84" s="22">
        <f t="shared" si="2"/>
        <v>2.9395947566454494</v>
      </c>
      <c r="E84" s="11"/>
      <c r="F84" s="11"/>
      <c r="G84" s="11"/>
      <c r="H84" s="11"/>
      <c r="I84" s="11"/>
      <c r="J84" s="11"/>
      <c r="K84" s="11"/>
      <c r="L84" s="11"/>
      <c r="M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</row>
    <row r="85" spans="1:32" x14ac:dyDescent="0.25">
      <c r="A85" s="22">
        <v>3.840000000000003</v>
      </c>
      <c r="B85" s="22"/>
      <c r="C85" s="22">
        <f t="shared" si="2"/>
        <v>2.9395947566114105</v>
      </c>
      <c r="E85" s="11"/>
      <c r="F85" s="11"/>
      <c r="G85" s="11"/>
      <c r="H85" s="11"/>
      <c r="I85" s="11"/>
      <c r="J85" s="11"/>
      <c r="K85" s="11"/>
      <c r="L85" s="11"/>
      <c r="M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</row>
    <row r="86" spans="1:32" x14ac:dyDescent="0.25">
      <c r="A86" s="22">
        <v>3.900000000000003</v>
      </c>
      <c r="B86" s="22"/>
      <c r="C86" s="22">
        <f t="shared" ref="C86:C121" si="3" xml:space="preserve"> LOG((10^$G$5 - 10^$G$4) * EXP(-$G$3 *A86 )  + 10^$G$4)</f>
        <v>2.9395947565915628</v>
      </c>
      <c r="E86" s="11"/>
      <c r="F86" s="11"/>
      <c r="G86" s="11"/>
      <c r="H86" s="11"/>
      <c r="I86" s="11"/>
      <c r="J86" s="11"/>
      <c r="K86" s="11"/>
      <c r="L86" s="11"/>
      <c r="M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</row>
    <row r="87" spans="1:32" x14ac:dyDescent="0.25">
      <c r="A87" s="22">
        <v>3.9600000000000031</v>
      </c>
      <c r="B87" s="22"/>
      <c r="C87" s="22">
        <f t="shared" si="3"/>
        <v>2.9395947565799903</v>
      </c>
      <c r="E87" s="11"/>
      <c r="F87" s="11"/>
      <c r="G87" s="11"/>
      <c r="H87" s="11"/>
      <c r="I87" s="11"/>
      <c r="J87" s="11"/>
      <c r="K87" s="11"/>
      <c r="L87" s="11"/>
      <c r="M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</row>
    <row r="88" spans="1:32" x14ac:dyDescent="0.25">
      <c r="A88" s="22">
        <v>4.0200000000000031</v>
      </c>
      <c r="B88" s="22"/>
      <c r="C88" s="22">
        <f t="shared" si="3"/>
        <v>2.9395947565732419</v>
      </c>
      <c r="E88" s="11"/>
      <c r="F88" s="11"/>
      <c r="G88" s="11"/>
      <c r="H88" s="11"/>
      <c r="I88" s="11"/>
      <c r="J88" s="11"/>
      <c r="K88" s="11"/>
      <c r="L88" s="11"/>
      <c r="M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</row>
    <row r="89" spans="1:32" x14ac:dyDescent="0.25">
      <c r="A89" s="22">
        <v>4.0800000000000027</v>
      </c>
      <c r="B89" s="22"/>
      <c r="C89" s="22">
        <f t="shared" si="3"/>
        <v>2.9395947565693072</v>
      </c>
      <c r="E89" s="11"/>
      <c r="F89" s="11"/>
      <c r="G89" s="11"/>
      <c r="H89" s="11"/>
      <c r="I89" s="11"/>
      <c r="J89" s="11"/>
      <c r="K89" s="11"/>
      <c r="L89" s="11"/>
      <c r="M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</row>
    <row r="90" spans="1:32" x14ac:dyDescent="0.25">
      <c r="A90" s="22">
        <v>4.1400000000000023</v>
      </c>
      <c r="B90" s="22"/>
      <c r="C90" s="22">
        <f t="shared" si="3"/>
        <v>2.9395947565670131</v>
      </c>
      <c r="E90" s="11"/>
      <c r="F90" s="11"/>
      <c r="G90" s="11"/>
      <c r="H90" s="11"/>
      <c r="I90" s="11"/>
      <c r="J90" s="11"/>
      <c r="K90" s="11"/>
      <c r="L90" s="11"/>
      <c r="M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</row>
    <row r="91" spans="1:32" x14ac:dyDescent="0.25">
      <c r="A91" s="22">
        <v>4.200000000000002</v>
      </c>
      <c r="B91" s="22"/>
      <c r="C91" s="22">
        <f t="shared" si="3"/>
        <v>2.9395947565656755</v>
      </c>
      <c r="E91" s="11"/>
      <c r="F91" s="11"/>
      <c r="G91" s="11"/>
      <c r="H91" s="11"/>
      <c r="I91" s="11"/>
      <c r="J91" s="11"/>
      <c r="K91" s="11"/>
      <c r="L91" s="11"/>
      <c r="M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</row>
    <row r="92" spans="1:32" x14ac:dyDescent="0.25">
      <c r="A92" s="22">
        <v>4.2600000000000016</v>
      </c>
      <c r="B92" s="22"/>
      <c r="C92" s="22">
        <f t="shared" si="3"/>
        <v>2.9395947565648952</v>
      </c>
      <c r="E92" s="11"/>
      <c r="F92" s="11"/>
      <c r="G92" s="11"/>
      <c r="H92" s="11"/>
      <c r="I92" s="11"/>
      <c r="J92" s="11"/>
      <c r="K92" s="11"/>
      <c r="L92" s="11"/>
      <c r="M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</row>
    <row r="93" spans="1:32" x14ac:dyDescent="0.25">
      <c r="A93" s="22">
        <v>4.3200000000000012</v>
      </c>
      <c r="B93" s="22"/>
      <c r="C93" s="22">
        <f t="shared" si="3"/>
        <v>2.9395947565644405</v>
      </c>
      <c r="E93" s="11"/>
      <c r="F93" s="11"/>
      <c r="G93" s="11"/>
      <c r="H93" s="11"/>
      <c r="I93" s="11"/>
      <c r="J93" s="11"/>
      <c r="K93" s="11"/>
      <c r="L93" s="11"/>
      <c r="M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</row>
    <row r="94" spans="1:32" x14ac:dyDescent="0.25">
      <c r="A94" s="22">
        <v>4.3800000000000008</v>
      </c>
      <c r="B94" s="22"/>
      <c r="C94" s="22">
        <f t="shared" si="3"/>
        <v>2.9395947565641753</v>
      </c>
      <c r="E94" s="11"/>
      <c r="F94" s="11"/>
      <c r="G94" s="11"/>
      <c r="H94" s="11"/>
      <c r="I94" s="11"/>
      <c r="J94" s="11"/>
      <c r="K94" s="11"/>
      <c r="L94" s="11"/>
      <c r="M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</row>
    <row r="95" spans="1:32" x14ac:dyDescent="0.25">
      <c r="A95" s="22">
        <v>4.4400000000000004</v>
      </c>
      <c r="B95" s="22"/>
      <c r="C95" s="22">
        <f t="shared" si="3"/>
        <v>2.9395947565640208</v>
      </c>
      <c r="E95" s="11"/>
      <c r="F95" s="11"/>
      <c r="G95" s="11"/>
      <c r="H95" s="11"/>
      <c r="I95" s="11"/>
      <c r="J95" s="11"/>
      <c r="K95" s="11"/>
      <c r="L95" s="11"/>
      <c r="M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</row>
    <row r="96" spans="1:32" x14ac:dyDescent="0.25">
      <c r="A96" s="22">
        <v>4.5</v>
      </c>
      <c r="B96" s="22"/>
      <c r="C96" s="22">
        <f t="shared" si="3"/>
        <v>2.9395947565639307</v>
      </c>
      <c r="E96" s="11"/>
      <c r="F96" s="11"/>
      <c r="G96" s="11"/>
      <c r="H96" s="11"/>
      <c r="I96" s="11"/>
      <c r="J96" s="11"/>
      <c r="K96" s="11"/>
      <c r="L96" s="11"/>
      <c r="M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</row>
    <row r="97" spans="1:32" x14ac:dyDescent="0.25">
      <c r="A97" s="22">
        <v>4.5599999999999996</v>
      </c>
      <c r="B97" s="22"/>
      <c r="C97" s="22">
        <f t="shared" si="3"/>
        <v>2.9395947565638778</v>
      </c>
      <c r="E97" s="11"/>
      <c r="F97" s="11"/>
      <c r="G97" s="11"/>
      <c r="H97" s="11"/>
      <c r="I97" s="11"/>
      <c r="J97" s="11"/>
      <c r="K97" s="11"/>
      <c r="L97" s="11"/>
      <c r="M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</row>
    <row r="98" spans="1:32" x14ac:dyDescent="0.25">
      <c r="A98" s="22">
        <v>4.6199999999999992</v>
      </c>
      <c r="B98" s="22"/>
      <c r="C98" s="22">
        <f t="shared" si="3"/>
        <v>2.9395947565638472</v>
      </c>
      <c r="E98" s="11"/>
      <c r="F98" s="11"/>
      <c r="G98" s="11"/>
      <c r="H98" s="11"/>
      <c r="I98" s="11"/>
      <c r="J98" s="11"/>
      <c r="K98" s="11"/>
      <c r="L98" s="11"/>
      <c r="M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</row>
    <row r="99" spans="1:32" x14ac:dyDescent="0.25">
      <c r="A99" s="22">
        <v>4.6799999999999988</v>
      </c>
      <c r="B99" s="22"/>
      <c r="C99" s="22">
        <f t="shared" si="3"/>
        <v>2.9395947565638294</v>
      </c>
      <c r="E99" s="11"/>
      <c r="F99" s="11"/>
      <c r="G99" s="11"/>
      <c r="H99" s="11"/>
      <c r="I99" s="11"/>
      <c r="J99" s="11"/>
      <c r="K99" s="11"/>
      <c r="L99" s="11"/>
      <c r="M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</row>
    <row r="100" spans="1:32" x14ac:dyDescent="0.25">
      <c r="A100" s="22">
        <v>4.7399999999999984</v>
      </c>
      <c r="B100" s="22"/>
      <c r="C100" s="22">
        <f t="shared" si="3"/>
        <v>2.9395947565638192</v>
      </c>
      <c r="E100" s="11"/>
      <c r="F100" s="11"/>
      <c r="G100" s="11"/>
      <c r="H100" s="11"/>
      <c r="I100" s="11"/>
      <c r="J100" s="11"/>
      <c r="K100" s="11"/>
      <c r="L100" s="11"/>
      <c r="M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</row>
    <row r="101" spans="1:32" x14ac:dyDescent="0.25">
      <c r="A101" s="22">
        <v>4.799999999999998</v>
      </c>
      <c r="B101" s="22"/>
      <c r="C101" s="22">
        <f t="shared" si="3"/>
        <v>2.939594756563813</v>
      </c>
      <c r="E101" s="11"/>
      <c r="F101" s="11"/>
      <c r="G101" s="11"/>
      <c r="H101" s="11"/>
      <c r="I101" s="11"/>
      <c r="J101" s="11"/>
      <c r="K101" s="11"/>
      <c r="L101" s="11"/>
      <c r="M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</row>
    <row r="102" spans="1:32" x14ac:dyDescent="0.25">
      <c r="A102" s="22">
        <v>4.8599999999999977</v>
      </c>
      <c r="B102" s="22"/>
      <c r="C102" s="22">
        <f t="shared" si="3"/>
        <v>2.9395947565638094</v>
      </c>
      <c r="E102" s="11"/>
      <c r="F102" s="11"/>
      <c r="G102" s="11"/>
      <c r="H102" s="11"/>
      <c r="I102" s="11"/>
      <c r="J102" s="11"/>
      <c r="K102" s="11"/>
      <c r="L102" s="11"/>
      <c r="M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</row>
    <row r="103" spans="1:32" x14ac:dyDescent="0.25">
      <c r="A103" s="22">
        <v>4.9199999999999973</v>
      </c>
      <c r="B103" s="22"/>
      <c r="C103" s="22">
        <f t="shared" si="3"/>
        <v>2.9395947565638072</v>
      </c>
      <c r="E103" s="11"/>
      <c r="F103" s="11"/>
      <c r="G103" s="11"/>
      <c r="H103" s="11"/>
      <c r="I103" s="11"/>
      <c r="J103" s="11"/>
      <c r="K103" s="11"/>
      <c r="L103" s="11"/>
      <c r="M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</row>
    <row r="104" spans="1:32" x14ac:dyDescent="0.25">
      <c r="A104" s="22">
        <v>4.9799999999999969</v>
      </c>
      <c r="B104" s="22"/>
      <c r="C104" s="22">
        <f t="shared" si="3"/>
        <v>2.9395947565638063</v>
      </c>
      <c r="E104" s="11"/>
      <c r="F104" s="11"/>
      <c r="G104" s="11"/>
      <c r="H104" s="11"/>
      <c r="I104" s="11"/>
      <c r="J104" s="11"/>
      <c r="K104" s="11"/>
      <c r="L104" s="11"/>
      <c r="M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</row>
    <row r="105" spans="1:32" x14ac:dyDescent="0.25">
      <c r="A105" s="22">
        <v>5.0399999999999965</v>
      </c>
      <c r="B105" s="22"/>
      <c r="C105" s="22">
        <f t="shared" si="3"/>
        <v>2.9395947565638054</v>
      </c>
      <c r="E105" s="11"/>
      <c r="F105" s="11"/>
      <c r="G105" s="11"/>
      <c r="H105" s="11"/>
      <c r="I105" s="11"/>
      <c r="J105" s="11"/>
      <c r="K105" s="11"/>
      <c r="L105" s="11"/>
      <c r="M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</row>
    <row r="106" spans="1:32" x14ac:dyDescent="0.25">
      <c r="A106" s="22">
        <v>5.0999999999999961</v>
      </c>
      <c r="B106" s="22"/>
      <c r="C106" s="22">
        <f t="shared" si="3"/>
        <v>2.939594756563805</v>
      </c>
      <c r="E106" s="11"/>
      <c r="F106" s="11"/>
      <c r="G106" s="11"/>
      <c r="H106" s="11"/>
      <c r="I106" s="11"/>
      <c r="J106" s="11"/>
      <c r="K106" s="11"/>
      <c r="L106" s="11"/>
      <c r="M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</row>
    <row r="107" spans="1:32" x14ac:dyDescent="0.25">
      <c r="A107" s="22">
        <v>5.1599999999999957</v>
      </c>
      <c r="B107" s="22"/>
      <c r="C107" s="22">
        <f t="shared" si="3"/>
        <v>2.939594756563805</v>
      </c>
      <c r="E107" s="11"/>
      <c r="F107" s="11"/>
      <c r="G107" s="11"/>
      <c r="H107" s="11"/>
      <c r="I107" s="11"/>
      <c r="J107" s="11"/>
      <c r="K107" s="11"/>
      <c r="L107" s="11"/>
      <c r="M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</row>
    <row r="108" spans="1:32" x14ac:dyDescent="0.25">
      <c r="A108" s="22">
        <v>5.2199999999999953</v>
      </c>
      <c r="B108" s="22"/>
      <c r="C108" s="22">
        <f t="shared" si="3"/>
        <v>2.9395947565638045</v>
      </c>
      <c r="E108" s="11"/>
      <c r="F108" s="11"/>
      <c r="G108" s="11"/>
      <c r="H108" s="11"/>
      <c r="I108" s="11"/>
      <c r="J108" s="11"/>
      <c r="K108" s="11"/>
      <c r="L108" s="11"/>
      <c r="M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</row>
    <row r="109" spans="1:32" x14ac:dyDescent="0.25">
      <c r="A109" s="22">
        <v>5.2799999999999949</v>
      </c>
      <c r="B109" s="22"/>
      <c r="C109" s="22">
        <f t="shared" si="3"/>
        <v>2.9395947565638045</v>
      </c>
      <c r="E109" s="11"/>
      <c r="F109" s="11"/>
      <c r="G109" s="11"/>
      <c r="H109" s="11"/>
      <c r="I109" s="11"/>
      <c r="J109" s="11"/>
      <c r="K109" s="11"/>
      <c r="L109" s="11"/>
      <c r="M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</row>
    <row r="110" spans="1:32" x14ac:dyDescent="0.25">
      <c r="A110" s="22">
        <v>5.3399999999999945</v>
      </c>
      <c r="B110" s="22"/>
      <c r="C110" s="22">
        <f t="shared" si="3"/>
        <v>2.9395947565638045</v>
      </c>
      <c r="E110" s="11"/>
      <c r="F110" s="11"/>
      <c r="G110" s="11"/>
      <c r="H110" s="11"/>
      <c r="I110" s="11"/>
      <c r="J110" s="11"/>
      <c r="K110" s="11"/>
      <c r="L110" s="11"/>
      <c r="M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</row>
    <row r="111" spans="1:32" x14ac:dyDescent="0.25">
      <c r="A111" s="22">
        <v>5.3999999999999941</v>
      </c>
      <c r="B111" s="22"/>
      <c r="C111" s="22">
        <f t="shared" si="3"/>
        <v>2.9395947565638045</v>
      </c>
      <c r="E111" s="11"/>
      <c r="F111" s="11"/>
      <c r="G111" s="11"/>
      <c r="H111" s="11"/>
      <c r="I111" s="11"/>
      <c r="J111" s="11"/>
      <c r="K111" s="11"/>
      <c r="L111" s="11"/>
      <c r="M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</row>
    <row r="112" spans="1:32" x14ac:dyDescent="0.25">
      <c r="A112" s="22">
        <v>5.4599999999999937</v>
      </c>
      <c r="B112" s="22"/>
      <c r="C112" s="22">
        <f t="shared" si="3"/>
        <v>2.9395947565638045</v>
      </c>
      <c r="E112" s="11"/>
      <c r="F112" s="11"/>
      <c r="G112" s="11"/>
      <c r="H112" s="11"/>
      <c r="I112" s="11"/>
      <c r="J112" s="11"/>
      <c r="K112" s="11"/>
      <c r="L112" s="11"/>
      <c r="M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</row>
    <row r="113" spans="1:32" x14ac:dyDescent="0.25">
      <c r="A113" s="22">
        <v>5.5199999999999934</v>
      </c>
      <c r="B113" s="22"/>
      <c r="C113" s="22">
        <f t="shared" si="3"/>
        <v>2.9395947565638045</v>
      </c>
      <c r="E113" s="11"/>
      <c r="F113" s="11"/>
      <c r="G113" s="11"/>
      <c r="H113" s="11"/>
      <c r="I113" s="11"/>
      <c r="J113" s="11"/>
      <c r="K113" s="11"/>
      <c r="L113" s="11"/>
      <c r="M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</row>
    <row r="114" spans="1:32" x14ac:dyDescent="0.25">
      <c r="A114" s="22">
        <v>5.579999999999993</v>
      </c>
      <c r="B114" s="22"/>
      <c r="C114" s="22">
        <f t="shared" si="3"/>
        <v>2.9395947565638045</v>
      </c>
      <c r="E114" s="11"/>
      <c r="F114" s="11"/>
      <c r="G114" s="11"/>
      <c r="H114" s="11"/>
      <c r="I114" s="11"/>
      <c r="J114" s="11"/>
      <c r="K114" s="11"/>
      <c r="L114" s="11"/>
      <c r="M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</row>
    <row r="115" spans="1:32" x14ac:dyDescent="0.25">
      <c r="A115" s="22">
        <v>5.6399999999999926</v>
      </c>
      <c r="B115" s="22"/>
      <c r="C115" s="22">
        <f t="shared" si="3"/>
        <v>2.9395947565638045</v>
      </c>
      <c r="E115" s="11"/>
      <c r="F115" s="11"/>
      <c r="G115" s="11"/>
      <c r="H115" s="11"/>
      <c r="I115" s="11"/>
      <c r="J115" s="11"/>
      <c r="K115" s="11"/>
      <c r="L115" s="11"/>
      <c r="M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</row>
    <row r="116" spans="1:32" x14ac:dyDescent="0.25">
      <c r="A116" s="22">
        <v>5.6999999999999922</v>
      </c>
      <c r="B116" s="22"/>
      <c r="C116" s="22">
        <f t="shared" si="3"/>
        <v>2.9395947565638045</v>
      </c>
      <c r="E116" s="11"/>
      <c r="F116" s="11"/>
      <c r="G116" s="11"/>
      <c r="H116" s="11"/>
      <c r="I116" s="11"/>
      <c r="J116" s="11"/>
      <c r="K116" s="11"/>
      <c r="L116" s="11"/>
      <c r="M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</row>
    <row r="117" spans="1:32" x14ac:dyDescent="0.25">
      <c r="A117" s="22">
        <v>5.7599999999999918</v>
      </c>
      <c r="B117" s="22"/>
      <c r="C117" s="22">
        <f t="shared" si="3"/>
        <v>2.9395947565638045</v>
      </c>
      <c r="E117" s="11"/>
      <c r="F117" s="11"/>
      <c r="G117" s="11"/>
      <c r="H117" s="11"/>
      <c r="I117" s="11"/>
      <c r="J117" s="11"/>
      <c r="K117" s="11"/>
      <c r="L117" s="11"/>
      <c r="M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</row>
    <row r="118" spans="1:32" x14ac:dyDescent="0.25">
      <c r="A118" s="22">
        <v>5.8199999999999914</v>
      </c>
      <c r="B118" s="22"/>
      <c r="C118" s="22">
        <f t="shared" si="3"/>
        <v>2.9395947565638045</v>
      </c>
      <c r="E118" s="11"/>
      <c r="F118" s="11"/>
      <c r="G118" s="11"/>
      <c r="H118" s="11"/>
      <c r="I118" s="11"/>
      <c r="J118" s="11"/>
      <c r="K118" s="11"/>
      <c r="L118" s="11"/>
      <c r="M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</row>
    <row r="119" spans="1:32" x14ac:dyDescent="0.25">
      <c r="A119" s="22">
        <v>5.879999999999991</v>
      </c>
      <c r="B119" s="22"/>
      <c r="C119" s="22">
        <f t="shared" si="3"/>
        <v>2.9395947565638045</v>
      </c>
      <c r="E119" s="11"/>
      <c r="F119" s="11"/>
      <c r="G119" s="11"/>
      <c r="H119" s="11"/>
      <c r="I119" s="11"/>
      <c r="J119" s="11"/>
      <c r="K119" s="11"/>
      <c r="L119" s="11"/>
      <c r="M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</row>
    <row r="120" spans="1:32" x14ac:dyDescent="0.25">
      <c r="A120" s="22">
        <v>5.9399999999999906</v>
      </c>
      <c r="B120" s="22"/>
      <c r="C120" s="22">
        <f t="shared" si="3"/>
        <v>2.9395947565638045</v>
      </c>
      <c r="E120" s="11"/>
      <c r="F120" s="11"/>
      <c r="G120" s="11"/>
      <c r="H120" s="11"/>
      <c r="I120" s="11"/>
      <c r="J120" s="11"/>
      <c r="K120" s="11"/>
      <c r="L120" s="11"/>
      <c r="M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</row>
    <row r="121" spans="1:32" x14ac:dyDescent="0.25">
      <c r="A121" s="22">
        <v>5.9999999999999902</v>
      </c>
      <c r="B121" s="22"/>
      <c r="C121" s="22">
        <f t="shared" si="3"/>
        <v>2.9395947565638045</v>
      </c>
      <c r="E121" s="11"/>
      <c r="F121" s="11"/>
      <c r="G121" s="11"/>
      <c r="H121" s="11"/>
      <c r="I121" s="11"/>
      <c r="J121" s="11"/>
      <c r="K121" s="11"/>
      <c r="L121" s="11"/>
      <c r="M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</row>
    <row r="122" spans="1:32" x14ac:dyDescent="0.25">
      <c r="A122" s="22"/>
      <c r="B122" s="22"/>
      <c r="C122" s="22"/>
    </row>
  </sheetData>
  <mergeCells count="1">
    <mergeCell ref="F12:L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zoomScale="80" zoomScaleNormal="80" workbookViewId="0"/>
  </sheetViews>
  <sheetFormatPr defaultRowHeight="12.75" x14ac:dyDescent="0.2"/>
  <cols>
    <col min="1" max="2" width="9.140625" style="7"/>
    <col min="3" max="3" width="12.28515625" style="7" bestFit="1" customWidth="1"/>
    <col min="4" max="16384" width="9.140625" style="7"/>
  </cols>
  <sheetData>
    <row r="1" spans="1:8" x14ac:dyDescent="0.2">
      <c r="A1" s="7" t="s">
        <v>10</v>
      </c>
      <c r="B1" s="7" t="s">
        <v>0</v>
      </c>
      <c r="C1" s="7" t="s">
        <v>1</v>
      </c>
      <c r="D1" s="7" t="s">
        <v>2</v>
      </c>
      <c r="E1" s="7" t="s">
        <v>9</v>
      </c>
    </row>
    <row r="2" spans="1:8" x14ac:dyDescent="0.2">
      <c r="A2" s="7">
        <v>11368</v>
      </c>
      <c r="B2" s="7" t="s">
        <v>3</v>
      </c>
      <c r="C2" s="7" t="s">
        <v>11</v>
      </c>
      <c r="D2" s="4">
        <v>0</v>
      </c>
      <c r="E2" s="8">
        <v>8</v>
      </c>
      <c r="H2" s="8"/>
    </row>
    <row r="3" spans="1:8" x14ac:dyDescent="0.2">
      <c r="A3" s="7">
        <v>11368</v>
      </c>
      <c r="B3" s="7" t="s">
        <v>3</v>
      </c>
      <c r="C3" s="7" t="s">
        <v>11</v>
      </c>
      <c r="D3" s="4">
        <v>1</v>
      </c>
      <c r="E3" s="8">
        <v>4.3138672199999997</v>
      </c>
      <c r="H3" s="8"/>
    </row>
    <row r="4" spans="1:8" x14ac:dyDescent="0.2">
      <c r="A4" s="7">
        <v>11368</v>
      </c>
      <c r="B4" s="7" t="s">
        <v>3</v>
      </c>
      <c r="C4" s="7" t="s">
        <v>11</v>
      </c>
      <c r="D4" s="4">
        <v>3</v>
      </c>
      <c r="E4" s="8">
        <v>3.127104798</v>
      </c>
      <c r="H4" s="8"/>
    </row>
    <row r="5" spans="1:8" x14ac:dyDescent="0.2">
      <c r="A5" s="7">
        <v>11368</v>
      </c>
      <c r="B5" s="7" t="s">
        <v>3</v>
      </c>
      <c r="C5" s="7" t="s">
        <v>11</v>
      </c>
      <c r="D5" s="4">
        <v>4</v>
      </c>
      <c r="E5" s="8">
        <v>3.5634810849999998</v>
      </c>
      <c r="H5" s="8"/>
    </row>
    <row r="6" spans="1:8" x14ac:dyDescent="0.2">
      <c r="A6" s="7">
        <v>11368</v>
      </c>
      <c r="B6" s="7" t="s">
        <v>3</v>
      </c>
      <c r="C6" s="7" t="s">
        <v>11</v>
      </c>
      <c r="D6" s="4">
        <v>6</v>
      </c>
      <c r="E6" s="8">
        <v>3.5865873050000001</v>
      </c>
    </row>
    <row r="7" spans="1:8" x14ac:dyDescent="0.2">
      <c r="A7" s="7">
        <v>11368</v>
      </c>
      <c r="B7" s="7" t="s">
        <v>4</v>
      </c>
      <c r="C7" s="7" t="s">
        <v>11</v>
      </c>
      <c r="D7" s="4">
        <v>0</v>
      </c>
      <c r="E7" s="8">
        <v>7.8633228600000002</v>
      </c>
    </row>
    <row r="8" spans="1:8" x14ac:dyDescent="0.2">
      <c r="A8" s="7">
        <v>11368</v>
      </c>
      <c r="B8" s="7" t="s">
        <v>4</v>
      </c>
      <c r="C8" s="7" t="s">
        <v>11</v>
      </c>
      <c r="D8" s="4">
        <v>1</v>
      </c>
      <c r="E8" s="8">
        <v>3.595496222</v>
      </c>
    </row>
    <row r="9" spans="1:8" x14ac:dyDescent="0.2">
      <c r="A9" s="7">
        <v>11368</v>
      </c>
      <c r="B9" s="7" t="s">
        <v>4</v>
      </c>
      <c r="C9" s="7" t="s">
        <v>11</v>
      </c>
      <c r="D9" s="4">
        <v>2</v>
      </c>
      <c r="E9" s="8">
        <v>3.3909351069999998</v>
      </c>
    </row>
    <row r="10" spans="1:8" x14ac:dyDescent="0.2">
      <c r="A10" s="7">
        <v>11368</v>
      </c>
      <c r="B10" s="7" t="s">
        <v>4</v>
      </c>
      <c r="C10" s="7" t="s">
        <v>11</v>
      </c>
      <c r="D10" s="4">
        <v>3</v>
      </c>
      <c r="E10" s="8">
        <v>2.5314789169999998</v>
      </c>
    </row>
    <row r="11" spans="1:8" x14ac:dyDescent="0.2">
      <c r="A11" s="7">
        <v>11368</v>
      </c>
      <c r="B11" s="7" t="s">
        <v>4</v>
      </c>
      <c r="C11" s="7" t="s">
        <v>11</v>
      </c>
      <c r="D11" s="4">
        <v>5</v>
      </c>
      <c r="E11" s="8">
        <v>3.127104798</v>
      </c>
    </row>
    <row r="12" spans="1:8" x14ac:dyDescent="0.2">
      <c r="A12" s="7">
        <v>11368</v>
      </c>
      <c r="B12" s="7" t="s">
        <v>4</v>
      </c>
      <c r="C12" s="7" t="s">
        <v>11</v>
      </c>
      <c r="D12" s="4">
        <v>6</v>
      </c>
      <c r="E12" s="8">
        <v>2.9731278539999999</v>
      </c>
    </row>
    <row r="13" spans="1:8" x14ac:dyDescent="0.2">
      <c r="A13" s="7">
        <v>11368</v>
      </c>
      <c r="B13" s="7" t="s">
        <v>5</v>
      </c>
      <c r="C13" s="7" t="s">
        <v>11</v>
      </c>
      <c r="D13" s="4">
        <v>0</v>
      </c>
      <c r="E13" s="8">
        <v>8.0530784430000004</v>
      </c>
    </row>
    <row r="14" spans="1:8" x14ac:dyDescent="0.2">
      <c r="A14" s="7">
        <v>11368</v>
      </c>
      <c r="B14" s="7" t="s">
        <v>5</v>
      </c>
      <c r="C14" s="7" t="s">
        <v>11</v>
      </c>
      <c r="D14" s="4">
        <v>1</v>
      </c>
      <c r="E14" s="8">
        <v>4.3909351069999998</v>
      </c>
    </row>
    <row r="15" spans="1:8" x14ac:dyDescent="0.2">
      <c r="A15" s="7">
        <v>11368</v>
      </c>
      <c r="B15" s="7" t="s">
        <v>5</v>
      </c>
      <c r="C15" s="7" t="s">
        <v>11</v>
      </c>
      <c r="D15" s="4">
        <v>2</v>
      </c>
      <c r="E15" s="8">
        <v>1.7781512500000001</v>
      </c>
    </row>
    <row r="16" spans="1:8" x14ac:dyDescent="0.2">
      <c r="A16" s="7">
        <v>11368</v>
      </c>
      <c r="B16" s="7" t="s">
        <v>5</v>
      </c>
      <c r="C16" s="7" t="s">
        <v>11</v>
      </c>
      <c r="D16" s="4">
        <v>3</v>
      </c>
      <c r="E16" s="8">
        <v>2.4149733480000002</v>
      </c>
    </row>
    <row r="17" spans="1:5" x14ac:dyDescent="0.2">
      <c r="A17" s="7">
        <v>11368</v>
      </c>
      <c r="B17" s="7" t="s">
        <v>5</v>
      </c>
      <c r="C17" s="7" t="s">
        <v>11</v>
      </c>
      <c r="D17" s="4">
        <v>6</v>
      </c>
      <c r="E17" s="8">
        <v>2.903089987</v>
      </c>
    </row>
    <row r="22" spans="1:5" x14ac:dyDescent="0.2">
      <c r="A22" s="8"/>
      <c r="C22" s="8"/>
    </row>
    <row r="23" spans="1:5" x14ac:dyDescent="0.2">
      <c r="A23" s="8"/>
      <c r="C23" s="8"/>
    </row>
    <row r="24" spans="1:5" x14ac:dyDescent="0.2">
      <c r="A24" s="8"/>
      <c r="C24" s="8"/>
    </row>
    <row r="25" spans="1:5" x14ac:dyDescent="0.2">
      <c r="A25" s="8"/>
      <c r="C25" s="8"/>
    </row>
    <row r="26" spans="1:5" x14ac:dyDescent="0.2">
      <c r="A26" s="8"/>
      <c r="C26" s="8"/>
    </row>
    <row r="27" spans="1:5" x14ac:dyDescent="0.2">
      <c r="A27" s="8"/>
      <c r="C27" s="8"/>
    </row>
    <row r="28" spans="1:5" x14ac:dyDescent="0.2">
      <c r="A28" s="8"/>
      <c r="C28" s="8"/>
    </row>
    <row r="29" spans="1:5" x14ac:dyDescent="0.2">
      <c r="A29" s="8"/>
      <c r="C29" s="8"/>
    </row>
    <row r="30" spans="1:5" x14ac:dyDescent="0.2">
      <c r="A30" s="8"/>
      <c r="C30" s="8"/>
    </row>
    <row r="31" spans="1:5" x14ac:dyDescent="0.2">
      <c r="A31" s="8"/>
      <c r="C31" s="8"/>
    </row>
    <row r="32" spans="1:5" x14ac:dyDescent="0.2">
      <c r="A32" s="8"/>
      <c r="C32" s="8"/>
    </row>
    <row r="33" spans="1:3" x14ac:dyDescent="0.2">
      <c r="A33" s="8"/>
      <c r="C33" s="8"/>
    </row>
    <row r="34" spans="1:3" x14ac:dyDescent="0.2">
      <c r="A34" s="8"/>
      <c r="C34" s="8"/>
    </row>
    <row r="35" spans="1:3" x14ac:dyDescent="0.2">
      <c r="A35" s="8"/>
      <c r="C35" s="8"/>
    </row>
    <row r="36" spans="1:3" x14ac:dyDescent="0.2">
      <c r="A36" s="8"/>
      <c r="C36" s="8"/>
    </row>
    <row r="37" spans="1:3" x14ac:dyDescent="0.2">
      <c r="A37" s="8"/>
      <c r="C37" s="8"/>
    </row>
    <row r="38" spans="1:3" x14ac:dyDescent="0.2">
      <c r="A38" s="8"/>
      <c r="C38" s="8"/>
    </row>
    <row r="39" spans="1:3" x14ac:dyDescent="0.2">
      <c r="A39" s="8"/>
      <c r="C39" s="8"/>
    </row>
    <row r="40" spans="1:3" x14ac:dyDescent="0.2">
      <c r="A40" s="8"/>
      <c r="C40" s="8"/>
    </row>
    <row r="41" spans="1:3" x14ac:dyDescent="0.2">
      <c r="A41" s="8"/>
      <c r="C41" s="8"/>
    </row>
    <row r="42" spans="1:3" x14ac:dyDescent="0.2">
      <c r="A42" s="8"/>
      <c r="C42" s="8"/>
    </row>
    <row r="43" spans="1:3" x14ac:dyDescent="0.2">
      <c r="A43" s="8"/>
      <c r="C43" s="8"/>
    </row>
    <row r="44" spans="1:3" x14ac:dyDescent="0.2">
      <c r="A44" s="8"/>
      <c r="C44" s="8"/>
    </row>
    <row r="45" spans="1:3" x14ac:dyDescent="0.2">
      <c r="A45" s="8"/>
      <c r="C45" s="8"/>
    </row>
    <row r="46" spans="1:3" x14ac:dyDescent="0.2">
      <c r="A46" s="8"/>
      <c r="C46" s="8"/>
    </row>
    <row r="47" spans="1:3" x14ac:dyDescent="0.2">
      <c r="A47" s="8"/>
      <c r="C47" s="8"/>
    </row>
    <row r="48" spans="1:3" x14ac:dyDescent="0.2">
      <c r="A48" s="8"/>
      <c r="C48" s="8"/>
    </row>
    <row r="49" spans="1:3" x14ac:dyDescent="0.2">
      <c r="A49" s="8"/>
      <c r="C49" s="8"/>
    </row>
    <row r="50" spans="1:3" x14ac:dyDescent="0.2">
      <c r="A50" s="8"/>
      <c r="C50" s="8"/>
    </row>
    <row r="51" spans="1:3" x14ac:dyDescent="0.2">
      <c r="A51" s="8"/>
      <c r="C51" s="8"/>
    </row>
    <row r="52" spans="1:3" x14ac:dyDescent="0.2">
      <c r="A52" s="8"/>
      <c r="C52" s="8"/>
    </row>
    <row r="53" spans="1:3" x14ac:dyDescent="0.2">
      <c r="A53" s="8"/>
      <c r="C53" s="8"/>
    </row>
    <row r="54" spans="1:3" x14ac:dyDescent="0.2">
      <c r="A54" s="8"/>
      <c r="C54" s="8"/>
    </row>
    <row r="55" spans="1:3" x14ac:dyDescent="0.2">
      <c r="A55" s="8"/>
      <c r="C55" s="8"/>
    </row>
    <row r="56" spans="1:3" x14ac:dyDescent="0.2">
      <c r="A56" s="8"/>
      <c r="C56" s="8"/>
    </row>
    <row r="57" spans="1:3" x14ac:dyDescent="0.2">
      <c r="A57" s="8"/>
      <c r="C57" s="8"/>
    </row>
    <row r="58" spans="1:3" x14ac:dyDescent="0.2">
      <c r="A58" s="8"/>
      <c r="C58" s="8"/>
    </row>
    <row r="59" spans="1:3" x14ac:dyDescent="0.2">
      <c r="A59" s="8"/>
      <c r="C59" s="8"/>
    </row>
    <row r="60" spans="1:3" x14ac:dyDescent="0.2">
      <c r="A60" s="8"/>
      <c r="C60" s="8"/>
    </row>
    <row r="61" spans="1:3" x14ac:dyDescent="0.2">
      <c r="A61" s="8"/>
      <c r="C61" s="8"/>
    </row>
    <row r="62" spans="1:3" x14ac:dyDescent="0.2">
      <c r="A62" s="8"/>
      <c r="C62" s="8"/>
    </row>
    <row r="63" spans="1:3" x14ac:dyDescent="0.2">
      <c r="A63" s="8"/>
      <c r="C63" s="8"/>
    </row>
    <row r="64" spans="1:3" x14ac:dyDescent="0.2">
      <c r="A64" s="8"/>
      <c r="C64" s="8"/>
    </row>
    <row r="65" spans="1:3" x14ac:dyDescent="0.2">
      <c r="A65" s="8"/>
      <c r="C65" s="8"/>
    </row>
    <row r="66" spans="1:3" x14ac:dyDescent="0.2">
      <c r="A66" s="8"/>
      <c r="C66" s="8"/>
    </row>
    <row r="67" spans="1:3" x14ac:dyDescent="0.2">
      <c r="A67" s="8"/>
      <c r="C67" s="8"/>
    </row>
    <row r="68" spans="1:3" x14ac:dyDescent="0.2">
      <c r="A68" s="8"/>
      <c r="C68" s="8"/>
    </row>
    <row r="69" spans="1:3" x14ac:dyDescent="0.2">
      <c r="A69" s="8"/>
      <c r="C69" s="8"/>
    </row>
    <row r="70" spans="1:3" x14ac:dyDescent="0.2">
      <c r="A70" s="8"/>
      <c r="C70" s="8"/>
    </row>
    <row r="71" spans="1:3" x14ac:dyDescent="0.2">
      <c r="A71" s="8"/>
      <c r="C71" s="8"/>
    </row>
    <row r="72" spans="1:3" x14ac:dyDescent="0.2">
      <c r="A72" s="8"/>
      <c r="C72" s="8"/>
    </row>
    <row r="73" spans="1:3" x14ac:dyDescent="0.2">
      <c r="A73" s="8"/>
      <c r="C73" s="8"/>
    </row>
    <row r="74" spans="1:3" x14ac:dyDescent="0.2">
      <c r="A74" s="8"/>
      <c r="C74" s="8"/>
    </row>
    <row r="75" spans="1:3" x14ac:dyDescent="0.2">
      <c r="A75" s="8"/>
      <c r="C75" s="8"/>
    </row>
    <row r="76" spans="1:3" x14ac:dyDescent="0.2">
      <c r="A76" s="8"/>
      <c r="C76" s="8"/>
    </row>
    <row r="77" spans="1:3" x14ac:dyDescent="0.2">
      <c r="A77" s="8"/>
      <c r="C77" s="8"/>
    </row>
    <row r="78" spans="1:3" x14ac:dyDescent="0.2">
      <c r="A78" s="8"/>
      <c r="C78" s="8"/>
    </row>
    <row r="79" spans="1:3" x14ac:dyDescent="0.2">
      <c r="A79" s="8"/>
      <c r="C79" s="8"/>
    </row>
    <row r="80" spans="1:3" x14ac:dyDescent="0.2">
      <c r="A80" s="8"/>
      <c r="C80" s="8"/>
    </row>
    <row r="81" spans="1:3" x14ac:dyDescent="0.2">
      <c r="A81" s="8"/>
      <c r="C81" s="8"/>
    </row>
    <row r="82" spans="1:3" x14ac:dyDescent="0.2">
      <c r="A82" s="8"/>
      <c r="C82" s="8"/>
    </row>
    <row r="83" spans="1:3" x14ac:dyDescent="0.2">
      <c r="A83" s="8"/>
      <c r="C83" s="8"/>
    </row>
    <row r="84" spans="1:3" x14ac:dyDescent="0.2">
      <c r="A84" s="8"/>
      <c r="C84" s="8"/>
    </row>
    <row r="85" spans="1:3" x14ac:dyDescent="0.2">
      <c r="A85" s="8"/>
      <c r="C85" s="8"/>
    </row>
    <row r="86" spans="1:3" x14ac:dyDescent="0.2">
      <c r="A86" s="8"/>
      <c r="C86" s="8"/>
    </row>
    <row r="87" spans="1:3" x14ac:dyDescent="0.2">
      <c r="A87" s="8"/>
      <c r="C87" s="8"/>
    </row>
    <row r="88" spans="1:3" x14ac:dyDescent="0.2">
      <c r="A88" s="8"/>
      <c r="C88" s="8"/>
    </row>
    <row r="89" spans="1:3" x14ac:dyDescent="0.2">
      <c r="A89" s="8"/>
      <c r="C89" s="8"/>
    </row>
    <row r="90" spans="1:3" x14ac:dyDescent="0.2">
      <c r="A90" s="8"/>
      <c r="C90" s="8"/>
    </row>
    <row r="91" spans="1:3" x14ac:dyDescent="0.2">
      <c r="A91" s="8"/>
      <c r="C91" s="8"/>
    </row>
    <row r="92" spans="1:3" x14ac:dyDescent="0.2">
      <c r="A92" s="8"/>
      <c r="C92" s="8"/>
    </row>
    <row r="93" spans="1:3" x14ac:dyDescent="0.2">
      <c r="A93" s="8"/>
      <c r="C93" s="8"/>
    </row>
    <row r="94" spans="1:3" x14ac:dyDescent="0.2">
      <c r="A94" s="8"/>
      <c r="C94" s="8"/>
    </row>
    <row r="95" spans="1:3" x14ac:dyDescent="0.2">
      <c r="A95" s="8"/>
      <c r="C95" s="8"/>
    </row>
    <row r="96" spans="1:3" x14ac:dyDescent="0.2">
      <c r="A96" s="8"/>
      <c r="C96" s="8"/>
    </row>
    <row r="97" spans="1:3" x14ac:dyDescent="0.2">
      <c r="A97" s="8"/>
      <c r="C97" s="8"/>
    </row>
    <row r="98" spans="1:3" x14ac:dyDescent="0.2">
      <c r="A98" s="8"/>
      <c r="C98" s="8"/>
    </row>
    <row r="99" spans="1:3" x14ac:dyDescent="0.2">
      <c r="A99" s="8"/>
      <c r="C99" s="8"/>
    </row>
    <row r="100" spans="1:3" x14ac:dyDescent="0.2">
      <c r="A100" s="8"/>
      <c r="C100" s="8"/>
    </row>
    <row r="101" spans="1:3" x14ac:dyDescent="0.2">
      <c r="A101" s="8"/>
      <c r="C101" s="8"/>
    </row>
    <row r="102" spans="1:3" x14ac:dyDescent="0.2">
      <c r="A102" s="8"/>
      <c r="C102" s="8"/>
    </row>
    <row r="103" spans="1:3" x14ac:dyDescent="0.2">
      <c r="A103" s="8"/>
      <c r="C103" s="8"/>
    </row>
    <row r="104" spans="1:3" x14ac:dyDescent="0.2">
      <c r="A104" s="8"/>
      <c r="C104" s="8"/>
    </row>
    <row r="105" spans="1:3" x14ac:dyDescent="0.2">
      <c r="A105" s="8"/>
      <c r="C105" s="8"/>
    </row>
    <row r="106" spans="1:3" x14ac:dyDescent="0.2">
      <c r="A106" s="8"/>
      <c r="C106" s="8"/>
    </row>
    <row r="107" spans="1:3" x14ac:dyDescent="0.2">
      <c r="A107" s="8"/>
      <c r="C107" s="8"/>
    </row>
    <row r="108" spans="1:3" x14ac:dyDescent="0.2">
      <c r="A108" s="8"/>
      <c r="C108" s="8"/>
    </row>
    <row r="109" spans="1:3" x14ac:dyDescent="0.2">
      <c r="A109" s="8"/>
      <c r="C109" s="8"/>
    </row>
    <row r="110" spans="1:3" x14ac:dyDescent="0.2">
      <c r="A110" s="8"/>
      <c r="C110" s="8"/>
    </row>
    <row r="111" spans="1:3" x14ac:dyDescent="0.2">
      <c r="A111" s="8"/>
      <c r="C111" s="8"/>
    </row>
    <row r="112" spans="1:3" x14ac:dyDescent="0.2">
      <c r="A112" s="8"/>
      <c r="C112" s="8"/>
    </row>
    <row r="113" spans="1:3" x14ac:dyDescent="0.2">
      <c r="A113" s="8"/>
      <c r="C113" s="8"/>
    </row>
    <row r="114" spans="1:3" x14ac:dyDescent="0.2">
      <c r="A114" s="8"/>
      <c r="C114" s="8"/>
    </row>
    <row r="115" spans="1:3" x14ac:dyDescent="0.2">
      <c r="A115" s="8"/>
      <c r="C115" s="8"/>
    </row>
    <row r="116" spans="1:3" x14ac:dyDescent="0.2">
      <c r="A116" s="8"/>
      <c r="C116" s="8"/>
    </row>
    <row r="117" spans="1:3" x14ac:dyDescent="0.2">
      <c r="A117" s="8"/>
      <c r="C117" s="8"/>
    </row>
    <row r="118" spans="1:3" x14ac:dyDescent="0.2">
      <c r="A118" s="8"/>
      <c r="C118" s="8"/>
    </row>
    <row r="119" spans="1:3" x14ac:dyDescent="0.2">
      <c r="A119" s="8"/>
      <c r="C119" s="8"/>
    </row>
    <row r="120" spans="1:3" x14ac:dyDescent="0.2">
      <c r="A120" s="8"/>
      <c r="C120" s="8"/>
    </row>
    <row r="121" spans="1:3" x14ac:dyDescent="0.2">
      <c r="A121" s="8"/>
      <c r="C121" s="8"/>
    </row>
    <row r="122" spans="1:3" x14ac:dyDescent="0.2">
      <c r="A122" s="8"/>
      <c r="C122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5"/>
  <sheetViews>
    <sheetView zoomScale="80" zoomScaleNormal="80" workbookViewId="0">
      <selection activeCell="A2" sqref="A2"/>
    </sheetView>
  </sheetViews>
  <sheetFormatPr defaultRowHeight="12.75" x14ac:dyDescent="0.2"/>
  <cols>
    <col min="1" max="1" width="9.140625" style="7"/>
    <col min="2" max="3" width="9.85546875" style="7" customWidth="1"/>
    <col min="4" max="5" width="9.140625" style="7"/>
    <col min="6" max="6" width="11.140625" style="7" bestFit="1" customWidth="1"/>
    <col min="7" max="16384" width="9.140625" style="7"/>
  </cols>
  <sheetData>
    <row r="1" spans="1:36" ht="24" customHeight="1" x14ac:dyDescent="0.2">
      <c r="A1" s="2" t="s">
        <v>2</v>
      </c>
      <c r="B1" s="3" t="s">
        <v>12</v>
      </c>
      <c r="C1" s="3" t="s">
        <v>13</v>
      </c>
      <c r="D1" s="2" t="s">
        <v>14</v>
      </c>
      <c r="E1" s="4"/>
      <c r="F1" s="2" t="s">
        <v>16</v>
      </c>
      <c r="G1" s="2" t="s">
        <v>17</v>
      </c>
      <c r="H1" s="2" t="s">
        <v>23</v>
      </c>
      <c r="I1" s="4"/>
      <c r="J1" s="4"/>
      <c r="K1" s="4"/>
      <c r="L1" s="4"/>
      <c r="M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x14ac:dyDescent="0.2">
      <c r="A2" s="4">
        <v>0</v>
      </c>
      <c r="B2" s="4">
        <v>8.1239000000000008</v>
      </c>
      <c r="C2" s="4">
        <f t="shared" ref="C2:C21" si="0">$G$5+LOG10($G$2*EXP(-$G$3*A2)+(1-$G$2)*EXP(-$G$4*A2))</f>
        <v>8.1183848322496548</v>
      </c>
      <c r="D2" s="4">
        <f t="shared" ref="D2:D21" si="1" xml:space="preserve"> (B2 - C2)^2</f>
        <v>3.0417075314456505E-5</v>
      </c>
      <c r="E2" s="4"/>
      <c r="F2" s="4" t="s">
        <v>20</v>
      </c>
      <c r="G2" s="8">
        <v>0.99997468581940097</v>
      </c>
      <c r="H2" s="8">
        <v>3.6305933639596853E-5</v>
      </c>
      <c r="I2" s="4"/>
      <c r="J2" s="4"/>
      <c r="K2" s="4"/>
      <c r="L2" s="5" t="s">
        <v>24</v>
      </c>
      <c r="M2" s="8">
        <v>0.41302164299755328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x14ac:dyDescent="0.2">
      <c r="A3" s="4">
        <v>1</v>
      </c>
      <c r="B3" s="4">
        <v>4.7824999999999998</v>
      </c>
      <c r="C3" s="4">
        <f t="shared" si="0"/>
        <v>4.1549611274740137</v>
      </c>
      <c r="D3" s="4">
        <f t="shared" si="1"/>
        <v>0.39380503653118576</v>
      </c>
      <c r="E3" s="4"/>
      <c r="F3" s="4" t="s">
        <v>21</v>
      </c>
      <c r="G3" s="8">
        <v>9.2462785599371138</v>
      </c>
      <c r="H3" s="8">
        <v>1.2937940760188362</v>
      </c>
      <c r="I3" s="4"/>
      <c r="J3" s="4"/>
      <c r="K3" s="4"/>
      <c r="L3" s="5" t="s">
        <v>27</v>
      </c>
      <c r="M3" s="8">
        <f>SQRT(M2)</f>
        <v>0.6426675991502554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x14ac:dyDescent="0.2">
      <c r="A4" s="4">
        <v>2</v>
      </c>
      <c r="B4" s="4">
        <v>2.415</v>
      </c>
      <c r="C4" s="4">
        <f t="shared" si="0"/>
        <v>2.8968647529549827</v>
      </c>
      <c r="D4" s="4">
        <f t="shared" si="1"/>
        <v>0.23219364014036648</v>
      </c>
      <c r="E4" s="4"/>
      <c r="F4" s="4" t="s">
        <v>22</v>
      </c>
      <c r="G4" s="8">
        <v>0.72019977115099942</v>
      </c>
      <c r="H4" s="8">
        <v>0.2753652623740338</v>
      </c>
      <c r="I4" s="4"/>
      <c r="J4" s="4"/>
      <c r="K4" s="4"/>
      <c r="L4" s="5" t="s">
        <v>25</v>
      </c>
      <c r="M4" s="8">
        <v>0.93049107626160987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x14ac:dyDescent="0.2">
      <c r="A5" s="4">
        <v>3</v>
      </c>
      <c r="B5" s="4">
        <v>3.2404999999999999</v>
      </c>
      <c r="C5" s="4">
        <f t="shared" si="0"/>
        <v>2.5834124806137506</v>
      </c>
      <c r="D5" s="4">
        <f t="shared" si="1"/>
        <v>0.43176400813317456</v>
      </c>
      <c r="E5" s="4"/>
      <c r="F5" s="4" t="s">
        <v>19</v>
      </c>
      <c r="G5" s="8">
        <v>8.1183848322496548</v>
      </c>
      <c r="H5" s="8">
        <v>0.37135349154788139</v>
      </c>
      <c r="I5" s="4"/>
      <c r="J5" s="4"/>
      <c r="K5" s="4"/>
      <c r="L5" s="5" t="s">
        <v>26</v>
      </c>
      <c r="M5" s="8">
        <v>0.91745815306066181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x14ac:dyDescent="0.2">
      <c r="A6" s="4">
        <v>4</v>
      </c>
      <c r="B6" s="4">
        <v>2.1461000000000001</v>
      </c>
      <c r="C6" s="4">
        <f t="shared" si="0"/>
        <v>2.2706335605256864</v>
      </c>
      <c r="D6" s="4">
        <f t="shared" si="1"/>
        <v>1.5508607697204777E-2</v>
      </c>
      <c r="E6" s="4"/>
      <c r="F6" s="4"/>
      <c r="G6" s="23"/>
      <c r="H6" s="23"/>
      <c r="I6" s="4"/>
      <c r="J6" s="4"/>
      <c r="K6" s="4"/>
      <c r="L6" s="5" t="s">
        <v>28</v>
      </c>
      <c r="M6" s="6" t="s">
        <v>37</v>
      </c>
      <c r="N6" s="7" t="s">
        <v>29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x14ac:dyDescent="0.2">
      <c r="A7" s="4">
        <v>5</v>
      </c>
      <c r="B7" s="4">
        <v>1.7782</v>
      </c>
      <c r="C7" s="4">
        <f t="shared" si="0"/>
        <v>1.9578547740203369</v>
      </c>
      <c r="D7" s="4">
        <f t="shared" si="1"/>
        <v>3.2275837828298327E-2</v>
      </c>
      <c r="E7" s="4"/>
      <c r="F7" s="2" t="s">
        <v>30</v>
      </c>
      <c r="G7" s="4"/>
      <c r="H7" s="2"/>
      <c r="I7" s="4"/>
      <c r="J7" s="4"/>
      <c r="K7" s="4"/>
      <c r="L7" s="4"/>
      <c r="M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x14ac:dyDescent="0.2">
      <c r="A8" s="4">
        <v>6</v>
      </c>
      <c r="B8" s="4">
        <v>2.1461000000000001</v>
      </c>
      <c r="C8" s="4">
        <f t="shared" si="0"/>
        <v>1.6450759875414684</v>
      </c>
      <c r="D8" s="4">
        <f t="shared" si="1"/>
        <v>0.25102506106004691</v>
      </c>
      <c r="E8" s="4"/>
      <c r="F8" s="4" t="s">
        <v>35</v>
      </c>
      <c r="G8" s="4"/>
      <c r="H8" s="4"/>
      <c r="I8" s="4"/>
      <c r="J8" s="4"/>
      <c r="K8" s="4"/>
      <c r="L8" s="4"/>
      <c r="M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x14ac:dyDescent="0.2">
      <c r="A9" s="4">
        <v>1E-3</v>
      </c>
      <c r="B9" s="4">
        <v>8.0792000000000002</v>
      </c>
      <c r="C9" s="4">
        <f t="shared" si="0"/>
        <v>8.1143693186277357</v>
      </c>
      <c r="D9" s="4">
        <f t="shared" si="1"/>
        <v>1.2368809727391857E-3</v>
      </c>
      <c r="E9" s="4"/>
      <c r="F9" s="2" t="s">
        <v>31</v>
      </c>
      <c r="G9" s="4"/>
      <c r="H9" s="4"/>
      <c r="I9" s="4"/>
      <c r="J9" s="4"/>
      <c r="K9" s="4"/>
      <c r="L9" s="4"/>
      <c r="M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x14ac:dyDescent="0.2">
      <c r="A10" s="4">
        <v>1.0009999999999999</v>
      </c>
      <c r="B10" s="4">
        <v>3.2694999999999999</v>
      </c>
      <c r="C10" s="4">
        <f t="shared" si="0"/>
        <v>4.1513664253188232</v>
      </c>
      <c r="D10" s="4">
        <f t="shared" si="1"/>
        <v>0.77768839210459972</v>
      </c>
      <c r="E10" s="4"/>
      <c r="F10" s="4" t="s">
        <v>35</v>
      </c>
      <c r="G10" s="4"/>
      <c r="H10" s="4"/>
      <c r="I10" s="4"/>
      <c r="J10" s="4"/>
      <c r="K10" s="4"/>
      <c r="L10" s="4"/>
      <c r="M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x14ac:dyDescent="0.2">
      <c r="A11" s="4">
        <v>2.0009999999999999</v>
      </c>
      <c r="B11" s="4">
        <v>3.4409000000000001</v>
      </c>
      <c r="C11" s="4">
        <f t="shared" si="0"/>
        <v>2.8965462596455298</v>
      </c>
      <c r="D11" s="4">
        <f t="shared" si="1"/>
        <v>0.29632099463790201</v>
      </c>
      <c r="E11" s="4"/>
      <c r="F11" s="2" t="s">
        <v>32</v>
      </c>
      <c r="G11" s="4"/>
      <c r="H11" s="4"/>
      <c r="I11" s="4"/>
      <c r="J11" s="4"/>
      <c r="K11" s="4"/>
      <c r="L11" s="4"/>
      <c r="M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 x14ac:dyDescent="0.2">
      <c r="A12" s="4">
        <v>3.0009999999999999</v>
      </c>
      <c r="B12" s="4">
        <v>2.415</v>
      </c>
      <c r="C12" s="4">
        <f t="shared" si="0"/>
        <v>2.5830997006927277</v>
      </c>
      <c r="D12" s="4">
        <f t="shared" si="1"/>
        <v>2.8257509372984609E-2</v>
      </c>
      <c r="E12" s="4"/>
      <c r="F12" s="29" t="s">
        <v>36</v>
      </c>
      <c r="G12" s="30"/>
      <c r="H12" s="30"/>
      <c r="I12" s="30"/>
      <c r="J12" s="30"/>
      <c r="K12" s="30"/>
      <c r="L12" s="30"/>
      <c r="M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spans="1:36" x14ac:dyDescent="0.2">
      <c r="A13" s="4">
        <v>4.0010000000000003</v>
      </c>
      <c r="B13" s="4">
        <v>2.5314999999999999</v>
      </c>
      <c r="C13" s="4">
        <f t="shared" si="0"/>
        <v>2.2703207817389819</v>
      </c>
      <c r="D13" s="4">
        <f t="shared" si="1"/>
        <v>6.8214584051436461E-2</v>
      </c>
      <c r="E13" s="4"/>
      <c r="F13" s="30"/>
      <c r="G13" s="30"/>
      <c r="H13" s="30"/>
      <c r="I13" s="30"/>
      <c r="J13" s="30"/>
      <c r="K13" s="30"/>
      <c r="L13" s="30"/>
      <c r="M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</row>
    <row r="14" spans="1:36" x14ac:dyDescent="0.2">
      <c r="A14" s="4">
        <v>5.0010000000000003</v>
      </c>
      <c r="B14" s="4">
        <v>2.1461000000000001</v>
      </c>
      <c r="C14" s="4">
        <f t="shared" si="0"/>
        <v>1.957541995233858</v>
      </c>
      <c r="D14" s="4">
        <f t="shared" si="1"/>
        <v>3.5554121161388487E-2</v>
      </c>
      <c r="E14" s="4"/>
      <c r="F14" s="30"/>
      <c r="G14" s="30"/>
      <c r="H14" s="30"/>
      <c r="I14" s="30"/>
      <c r="J14" s="30"/>
      <c r="K14" s="30"/>
      <c r="L14" s="30"/>
      <c r="M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spans="1:36" x14ac:dyDescent="0.2">
      <c r="A15" s="4">
        <v>6.0010000000000003</v>
      </c>
      <c r="B15" s="4">
        <v>2.415</v>
      </c>
      <c r="C15" s="4">
        <f t="shared" si="0"/>
        <v>1.6447632087549886</v>
      </c>
      <c r="D15" s="4">
        <f t="shared" si="1"/>
        <v>0.59326471458741137</v>
      </c>
      <c r="E15" s="4"/>
      <c r="F15" s="4"/>
      <c r="G15" s="4"/>
      <c r="H15" s="4"/>
      <c r="I15" s="4"/>
      <c r="J15" s="4"/>
      <c r="K15" s="4"/>
      <c r="L15" s="4"/>
      <c r="M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x14ac:dyDescent="0.2">
      <c r="A16" s="4">
        <v>1.49999999999983E-3</v>
      </c>
      <c r="B16" s="4">
        <v>8.1553000000000004</v>
      </c>
      <c r="C16" s="4">
        <f t="shared" si="0"/>
        <v>8.1123615621186005</v>
      </c>
      <c r="D16" s="4">
        <f t="shared" si="1"/>
        <v>1.8437094476948422E-3</v>
      </c>
      <c r="E16" s="4"/>
      <c r="F16" s="4"/>
      <c r="G16" s="4"/>
      <c r="H16" s="4"/>
      <c r="I16" s="4"/>
      <c r="J16" s="4"/>
      <c r="K16" s="4"/>
      <c r="L16" s="4"/>
      <c r="M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x14ac:dyDescent="0.2">
      <c r="A17" s="4">
        <v>1.0014999999999998</v>
      </c>
      <c r="B17" s="4">
        <v>4.4047999999999998</v>
      </c>
      <c r="C17" s="4">
        <f t="shared" si="0"/>
        <v>4.14957026964119</v>
      </c>
      <c r="D17" s="4">
        <f t="shared" si="1"/>
        <v>6.5142215259030758E-2</v>
      </c>
      <c r="E17" s="4"/>
      <c r="F17" s="4"/>
      <c r="G17" s="4"/>
      <c r="H17" s="4"/>
      <c r="I17" s="4"/>
      <c r="J17" s="4"/>
      <c r="K17" s="4"/>
      <c r="L17" s="4"/>
      <c r="M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1:36" x14ac:dyDescent="0.2">
      <c r="A18" s="4">
        <v>2.0015000000000001</v>
      </c>
      <c r="B18" s="4">
        <v>2.1461000000000001</v>
      </c>
      <c r="C18" s="4">
        <f t="shared" si="0"/>
        <v>2.8963870311819297</v>
      </c>
      <c r="D18" s="4">
        <f t="shared" si="1"/>
        <v>0.56293062915979386</v>
      </c>
      <c r="E18" s="4"/>
      <c r="F18" s="4"/>
      <c r="G18" s="4"/>
      <c r="H18" s="4"/>
      <c r="I18" s="4"/>
      <c r="J18" s="4"/>
      <c r="K18" s="4"/>
      <c r="L18" s="4"/>
      <c r="M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 x14ac:dyDescent="0.2">
      <c r="A19" s="4">
        <v>3.0015000000000001</v>
      </c>
      <c r="B19" s="4">
        <v>2.6627999999999998</v>
      </c>
      <c r="C19" s="4">
        <f t="shared" si="0"/>
        <v>2.5829433107358328</v>
      </c>
      <c r="D19" s="4">
        <f t="shared" si="1"/>
        <v>6.3770908202337257E-3</v>
      </c>
      <c r="E19" s="4"/>
      <c r="F19" s="4"/>
      <c r="G19" s="4"/>
      <c r="H19" s="4"/>
      <c r="I19" s="4"/>
      <c r="J19" s="4"/>
      <c r="K19" s="4"/>
      <c r="L19" s="4"/>
      <c r="M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x14ac:dyDescent="0.2">
      <c r="A20" s="4">
        <v>4.0015000000000001</v>
      </c>
      <c r="B20" s="4">
        <v>2.6021000000000001</v>
      </c>
      <c r="C20" s="4">
        <f t="shared" si="0"/>
        <v>2.2701643923456309</v>
      </c>
      <c r="D20" s="4">
        <f t="shared" si="1"/>
        <v>0.11018124762887528</v>
      </c>
      <c r="E20" s="4"/>
      <c r="F20" s="4"/>
      <c r="G20" s="4"/>
      <c r="H20" s="4"/>
      <c r="I20" s="4"/>
      <c r="J20" s="4"/>
      <c r="K20" s="4"/>
      <c r="L20" s="4"/>
      <c r="M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x14ac:dyDescent="0.2">
      <c r="A21" s="4">
        <v>6.0015000000000001</v>
      </c>
      <c r="B21" s="4">
        <v>0</v>
      </c>
      <c r="C21" s="4">
        <f t="shared" si="0"/>
        <v>1.6446068193617496</v>
      </c>
      <c r="D21" s="4">
        <f t="shared" si="1"/>
        <v>2.7047315902911704</v>
      </c>
      <c r="E21" s="4"/>
      <c r="F21" s="4"/>
      <c r="G21" s="4"/>
      <c r="H21" s="4"/>
      <c r="I21" s="4"/>
      <c r="J21" s="4"/>
      <c r="K21" s="4"/>
      <c r="L21" s="4"/>
      <c r="M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spans="1:36" x14ac:dyDescent="0.2">
      <c r="A22" s="26" t="s">
        <v>15</v>
      </c>
      <c r="B22" s="8"/>
      <c r="C22" s="8"/>
      <c r="D22" s="4">
        <f>SUM(D2:D21)</f>
        <v>6.6083462879608525</v>
      </c>
      <c r="E22" s="4"/>
      <c r="F22" s="4"/>
      <c r="G22" s="4"/>
      <c r="H22" s="4"/>
      <c r="I22" s="4"/>
      <c r="J22" s="4"/>
      <c r="K22" s="4"/>
      <c r="L22" s="4"/>
      <c r="M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x14ac:dyDescent="0.2">
      <c r="A23" s="8"/>
      <c r="B23" s="8"/>
      <c r="C23" s="8"/>
      <c r="D23" s="4"/>
      <c r="E23" s="4"/>
      <c r="F23" s="4"/>
      <c r="G23" s="4"/>
      <c r="H23" s="4"/>
      <c r="I23" s="4"/>
      <c r="J23" s="4"/>
      <c r="K23" s="4"/>
      <c r="L23" s="4"/>
      <c r="M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x14ac:dyDescent="0.2">
      <c r="A24" s="8"/>
      <c r="B24" s="8"/>
      <c r="C24" s="8"/>
      <c r="D24" s="4"/>
      <c r="E24" s="4"/>
      <c r="F24" s="4"/>
      <c r="G24" s="4"/>
      <c r="H24" s="4"/>
      <c r="I24" s="4"/>
      <c r="J24" s="4"/>
      <c r="K24" s="4"/>
      <c r="L24" s="4"/>
      <c r="M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</row>
    <row r="25" spans="1:36" x14ac:dyDescent="0.2">
      <c r="A25" s="8">
        <v>0</v>
      </c>
      <c r="B25" s="8"/>
      <c r="C25" s="8">
        <f>$G$5+LOG10($G$2*EXP(-$G$3*A25)+(1-$G$2)*EXP(-$G$4*A25))</f>
        <v>8.1183848322496548</v>
      </c>
      <c r="D25" s="4"/>
      <c r="E25" s="4"/>
      <c r="F25" s="4"/>
      <c r="G25" s="4"/>
      <c r="H25" s="4"/>
      <c r="I25" s="4"/>
      <c r="J25" s="4"/>
      <c r="K25" s="4"/>
      <c r="L25" s="4"/>
      <c r="M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 x14ac:dyDescent="0.2">
      <c r="A26" s="8">
        <v>6.0014999999999999E-2</v>
      </c>
      <c r="B26" s="8"/>
      <c r="C26" s="8">
        <f t="shared" ref="C26:C89" si="2">$G$5+LOG10($G$2*EXP(-$G$3*A26)+(1-$G$2)*EXP(-$G$4*A26))</f>
        <v>7.8773954777667416</v>
      </c>
      <c r="D26" s="4"/>
      <c r="E26" s="4"/>
      <c r="F26" s="4"/>
      <c r="G26" s="4"/>
      <c r="H26" s="4"/>
      <c r="I26" s="4"/>
      <c r="J26" s="4"/>
      <c r="K26" s="4"/>
      <c r="L26" s="4"/>
      <c r="M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x14ac:dyDescent="0.2">
      <c r="A27" s="8">
        <v>0.12003</v>
      </c>
      <c r="B27" s="8"/>
      <c r="C27" s="8">
        <f t="shared" si="2"/>
        <v>7.6364110303166424</v>
      </c>
      <c r="D27" s="4"/>
      <c r="E27" s="4"/>
      <c r="F27" s="4"/>
      <c r="G27" s="4"/>
      <c r="H27" s="4"/>
      <c r="I27" s="4"/>
      <c r="J27" s="4"/>
      <c r="K27" s="4"/>
      <c r="L27" s="4"/>
      <c r="M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x14ac:dyDescent="0.2">
      <c r="A28" s="8">
        <v>0.18004500000000001</v>
      </c>
      <c r="B28" s="8"/>
      <c r="C28" s="8">
        <f t="shared" si="2"/>
        <v>7.3954347678555363</v>
      </c>
      <c r="D28" s="4"/>
      <c r="E28" s="4"/>
      <c r="F28" s="4"/>
      <c r="G28" s="4"/>
      <c r="H28" s="4"/>
      <c r="I28" s="4"/>
      <c r="J28" s="4"/>
      <c r="K28" s="4"/>
      <c r="L28" s="4"/>
      <c r="M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36" x14ac:dyDescent="0.2">
      <c r="A29" s="8">
        <v>0.25</v>
      </c>
      <c r="B29" s="8"/>
      <c r="C29" s="8">
        <f t="shared" si="2"/>
        <v>7.1145645437187994</v>
      </c>
      <c r="D29" s="4"/>
      <c r="E29" s="4"/>
      <c r="F29" s="4"/>
      <c r="G29" s="4"/>
      <c r="H29" s="4"/>
      <c r="I29" s="4"/>
      <c r="J29" s="4"/>
      <c r="K29" s="4"/>
      <c r="L29" s="4"/>
      <c r="M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 x14ac:dyDescent="0.2">
      <c r="A30" s="8">
        <v>0.30007499999999998</v>
      </c>
      <c r="B30" s="8"/>
      <c r="C30" s="8">
        <f t="shared" si="2"/>
        <v>6.9135323165911915</v>
      </c>
      <c r="D30" s="4"/>
      <c r="E30" s="4"/>
      <c r="F30" s="4"/>
      <c r="G30" s="4"/>
      <c r="H30" s="4"/>
      <c r="I30" s="4"/>
      <c r="J30" s="4"/>
      <c r="K30" s="4"/>
      <c r="L30" s="4"/>
      <c r="M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x14ac:dyDescent="0.2">
      <c r="A31" s="8">
        <v>0.36008999999999997</v>
      </c>
      <c r="B31" s="8"/>
      <c r="C31" s="8">
        <f t="shared" si="2"/>
        <v>6.6726304470491975</v>
      </c>
      <c r="D31" s="4"/>
      <c r="E31" s="4"/>
      <c r="F31" s="4"/>
      <c r="G31" s="4"/>
      <c r="H31" s="4"/>
      <c r="I31" s="4"/>
      <c r="J31" s="4"/>
      <c r="K31" s="4"/>
      <c r="L31" s="4"/>
      <c r="M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spans="1:36" x14ac:dyDescent="0.2">
      <c r="A32" s="8">
        <v>0.42010499999999995</v>
      </c>
      <c r="B32" s="8"/>
      <c r="C32" s="8">
        <f t="shared" si="2"/>
        <v>6.431791888515372</v>
      </c>
      <c r="D32" s="4"/>
      <c r="E32" s="4"/>
      <c r="F32" s="4"/>
      <c r="G32" s="4"/>
      <c r="H32" s="4"/>
      <c r="I32" s="4"/>
      <c r="J32" s="4"/>
      <c r="K32" s="4"/>
      <c r="L32" s="4"/>
      <c r="M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spans="1:36" x14ac:dyDescent="0.2">
      <c r="A33" s="8">
        <v>0.48011999999999994</v>
      </c>
      <c r="B33" s="8"/>
      <c r="C33" s="8">
        <f t="shared" si="2"/>
        <v>6.1910588578385628</v>
      </c>
      <c r="D33" s="4"/>
      <c r="E33" s="4"/>
      <c r="F33" s="4"/>
      <c r="G33" s="4"/>
      <c r="H33" s="4"/>
      <c r="I33" s="4"/>
      <c r="J33" s="4"/>
      <c r="K33" s="4"/>
      <c r="L33" s="4"/>
      <c r="M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spans="1:36" x14ac:dyDescent="0.2">
      <c r="A34" s="8">
        <v>0.54013499999999992</v>
      </c>
      <c r="B34" s="8"/>
      <c r="C34" s="8">
        <f t="shared" si="2"/>
        <v>5.9505016316351558</v>
      </c>
      <c r="D34" s="4"/>
      <c r="E34" s="4"/>
      <c r="F34" s="4"/>
      <c r="G34" s="4"/>
      <c r="H34" s="4"/>
      <c r="I34" s="4"/>
      <c r="J34" s="4"/>
      <c r="K34" s="4"/>
      <c r="L34" s="4"/>
      <c r="M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spans="1:36" x14ac:dyDescent="0.2">
      <c r="A35" s="8">
        <v>0.60014999999999996</v>
      </c>
      <c r="B35" s="8"/>
      <c r="C35" s="8">
        <f t="shared" si="2"/>
        <v>5.710237034751664</v>
      </c>
      <c r="D35" s="4"/>
      <c r="E35" s="4"/>
      <c r="F35" s="4"/>
      <c r="G35" s="4"/>
      <c r="H35" s="4"/>
      <c r="I35" s="4"/>
      <c r="J35" s="4"/>
      <c r="K35" s="4"/>
      <c r="L35" s="4"/>
      <c r="M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1:36" x14ac:dyDescent="0.2">
      <c r="A36" s="8">
        <v>0.660165</v>
      </c>
      <c r="B36" s="8"/>
      <c r="C36" s="8">
        <f t="shared" si="2"/>
        <v>5.4704588249367969</v>
      </c>
      <c r="D36" s="4"/>
      <c r="E36" s="4"/>
      <c r="F36" s="4"/>
      <c r="G36" s="4"/>
      <c r="H36" s="4"/>
      <c r="I36" s="4"/>
      <c r="J36" s="4"/>
      <c r="K36" s="4"/>
      <c r="L36" s="4"/>
      <c r="M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x14ac:dyDescent="0.2">
      <c r="A37" s="8">
        <v>0.72018000000000004</v>
      </c>
      <c r="B37" s="8"/>
      <c r="C37" s="8">
        <f t="shared" si="2"/>
        <v>5.2314871259817926</v>
      </c>
      <c r="D37" s="4"/>
      <c r="E37" s="4"/>
      <c r="F37" s="4"/>
      <c r="G37" s="4"/>
      <c r="H37" s="4"/>
      <c r="I37" s="4"/>
      <c r="J37" s="4"/>
      <c r="K37" s="4"/>
      <c r="L37" s="4"/>
      <c r="M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 x14ac:dyDescent="0.2">
      <c r="A38" s="8">
        <v>0.78019500000000008</v>
      </c>
      <c r="B38" s="8"/>
      <c r="C38" s="8">
        <f t="shared" si="2"/>
        <v>4.9938474834423232</v>
      </c>
      <c r="D38" s="4"/>
      <c r="E38" s="4"/>
      <c r="F38" s="4"/>
      <c r="G38" s="4"/>
      <c r="H38" s="4"/>
      <c r="I38" s="4"/>
      <c r="J38" s="4"/>
      <c r="K38" s="4"/>
      <c r="L38" s="4"/>
      <c r="M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x14ac:dyDescent="0.2">
      <c r="A39" s="8">
        <v>0.84021000000000012</v>
      </c>
      <c r="B39" s="8"/>
      <c r="C39" s="8">
        <f t="shared" si="2"/>
        <v>4.7583936218441103</v>
      </c>
      <c r="D39" s="4"/>
      <c r="E39" s="4"/>
      <c r="F39" s="4"/>
      <c r="G39" s="4"/>
      <c r="H39" s="4"/>
      <c r="I39" s="4"/>
      <c r="J39" s="4"/>
      <c r="K39" s="4"/>
      <c r="L39" s="4"/>
      <c r="M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x14ac:dyDescent="0.2">
      <c r="A40" s="8">
        <v>0.90022500000000016</v>
      </c>
      <c r="B40" s="8"/>
      <c r="C40" s="8">
        <f t="shared" si="2"/>
        <v>4.5264884174715334</v>
      </c>
      <c r="D40" s="4"/>
      <c r="E40" s="4"/>
      <c r="F40" s="4"/>
      <c r="G40" s="4"/>
      <c r="H40" s="4"/>
      <c r="I40" s="4"/>
      <c r="J40" s="4"/>
      <c r="K40" s="4"/>
      <c r="L40" s="4"/>
      <c r="M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 x14ac:dyDescent="0.2">
      <c r="A41" s="8">
        <v>0.9602400000000002</v>
      </c>
      <c r="B41" s="8"/>
      <c r="C41" s="8">
        <f t="shared" si="2"/>
        <v>4.3002462226912703</v>
      </c>
      <c r="D41" s="4"/>
      <c r="E41" s="4"/>
      <c r="F41" s="4"/>
      <c r="G41" s="4"/>
      <c r="H41" s="4"/>
      <c r="I41" s="4"/>
      <c r="J41" s="4"/>
      <c r="K41" s="4"/>
      <c r="L41" s="4"/>
      <c r="M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 x14ac:dyDescent="0.2">
      <c r="A42" s="8">
        <v>1.0202550000000001</v>
      </c>
      <c r="B42" s="8"/>
      <c r="C42" s="8">
        <f t="shared" si="2"/>
        <v>4.0827981736257897</v>
      </c>
      <c r="D42" s="4"/>
      <c r="E42" s="4"/>
      <c r="F42" s="4"/>
      <c r="G42" s="4"/>
      <c r="H42" s="4"/>
      <c r="I42" s="4"/>
      <c r="J42" s="4"/>
      <c r="K42" s="4"/>
      <c r="L42" s="4"/>
      <c r="M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 x14ac:dyDescent="0.2">
      <c r="A43" s="8">
        <v>1.0802700000000001</v>
      </c>
      <c r="B43" s="8"/>
      <c r="C43" s="8">
        <f t="shared" si="2"/>
        <v>3.8784468080523142</v>
      </c>
      <c r="D43" s="4"/>
      <c r="E43" s="4"/>
      <c r="F43" s="4"/>
      <c r="G43" s="4"/>
      <c r="H43" s="4"/>
      <c r="I43" s="4"/>
      <c r="J43" s="4"/>
      <c r="K43" s="4"/>
      <c r="L43" s="4"/>
      <c r="M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x14ac:dyDescent="0.2">
      <c r="A44" s="8">
        <v>1.140285</v>
      </c>
      <c r="B44" s="8"/>
      <c r="C44" s="8">
        <f t="shared" si="2"/>
        <v>3.6924378881434849</v>
      </c>
      <c r="D44" s="4"/>
      <c r="E44" s="4"/>
      <c r="F44" s="4"/>
      <c r="G44" s="4"/>
      <c r="H44" s="4"/>
      <c r="I44" s="4"/>
      <c r="J44" s="4"/>
      <c r="K44" s="4"/>
      <c r="L44" s="4"/>
      <c r="M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 x14ac:dyDescent="0.2">
      <c r="A45" s="8">
        <v>1.2002999999999999</v>
      </c>
      <c r="B45" s="8"/>
      <c r="C45" s="8">
        <f t="shared" si="2"/>
        <v>3.5300366400574443</v>
      </c>
      <c r="D45" s="4"/>
      <c r="E45" s="4"/>
      <c r="F45" s="4"/>
      <c r="G45" s="4"/>
      <c r="H45" s="4"/>
      <c r="I45" s="4"/>
      <c r="J45" s="4"/>
      <c r="K45" s="4"/>
      <c r="L45" s="4"/>
      <c r="M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x14ac:dyDescent="0.2">
      <c r="A46" s="8">
        <v>1.2603149999999999</v>
      </c>
      <c r="B46" s="8"/>
      <c r="C46" s="8">
        <f t="shared" si="2"/>
        <v>3.3949390899801113</v>
      </c>
      <c r="D46" s="4"/>
      <c r="E46" s="4"/>
      <c r="F46" s="4"/>
      <c r="G46" s="4"/>
      <c r="H46" s="4"/>
      <c r="I46" s="4"/>
      <c r="J46" s="4"/>
      <c r="K46" s="4"/>
      <c r="L46" s="4"/>
      <c r="M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 x14ac:dyDescent="0.2">
      <c r="A47" s="8">
        <v>1.3203299999999998</v>
      </c>
      <c r="B47" s="8"/>
      <c r="C47" s="8">
        <f t="shared" si="2"/>
        <v>3.2877878043601783</v>
      </c>
      <c r="D47" s="4"/>
      <c r="E47" s="4"/>
      <c r="F47" s="4"/>
      <c r="G47" s="4"/>
      <c r="H47" s="4"/>
      <c r="I47" s="4"/>
      <c r="J47" s="4"/>
      <c r="K47" s="4"/>
      <c r="L47" s="4"/>
      <c r="M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 x14ac:dyDescent="0.2">
      <c r="A48" s="8">
        <v>1.3803449999999997</v>
      </c>
      <c r="B48" s="8"/>
      <c r="C48" s="8">
        <f t="shared" si="2"/>
        <v>3.2058841876572268</v>
      </c>
      <c r="D48" s="4"/>
      <c r="E48" s="4"/>
      <c r="F48" s="4"/>
      <c r="G48" s="4"/>
      <c r="H48" s="4"/>
      <c r="I48" s="4"/>
      <c r="J48" s="4"/>
      <c r="K48" s="4"/>
      <c r="L48" s="4"/>
      <c r="M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 x14ac:dyDescent="0.2">
      <c r="A49" s="8">
        <v>1.4403599999999996</v>
      </c>
      <c r="B49" s="8"/>
      <c r="C49" s="8">
        <f t="shared" si="2"/>
        <v>3.144338182597636</v>
      </c>
      <c r="D49" s="4"/>
      <c r="E49" s="4"/>
      <c r="F49" s="4"/>
      <c r="G49" s="4"/>
      <c r="H49" s="4"/>
      <c r="I49" s="4"/>
      <c r="J49" s="4"/>
      <c r="K49" s="4"/>
      <c r="L49" s="4"/>
      <c r="M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 x14ac:dyDescent="0.2">
      <c r="A50" s="8">
        <v>1.5003749999999996</v>
      </c>
      <c r="B50" s="8"/>
      <c r="C50" s="8">
        <f t="shared" si="2"/>
        <v>3.0977466328670493</v>
      </c>
      <c r="D50" s="4"/>
      <c r="E50" s="4"/>
      <c r="F50" s="4"/>
      <c r="G50" s="4"/>
      <c r="H50" s="4"/>
      <c r="I50" s="4"/>
      <c r="J50" s="4"/>
      <c r="K50" s="4"/>
      <c r="L50" s="4"/>
      <c r="M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 x14ac:dyDescent="0.2">
      <c r="A51" s="8">
        <v>1.5603899999999995</v>
      </c>
      <c r="B51" s="8"/>
      <c r="C51" s="8">
        <f t="shared" si="2"/>
        <v>3.0614010094744888</v>
      </c>
      <c r="D51" s="4"/>
      <c r="E51" s="4"/>
      <c r="F51" s="4"/>
      <c r="G51" s="4"/>
      <c r="H51" s="4"/>
      <c r="I51" s="4"/>
      <c r="J51" s="4"/>
      <c r="K51" s="4"/>
      <c r="L51" s="4"/>
      <c r="M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1:36" x14ac:dyDescent="0.2">
      <c r="A52" s="8">
        <v>1.6204049999999994</v>
      </c>
      <c r="B52" s="8"/>
      <c r="C52" s="8">
        <f t="shared" si="2"/>
        <v>3.0317428181874506</v>
      </c>
      <c r="D52" s="4"/>
      <c r="E52" s="4"/>
      <c r="F52" s="4"/>
      <c r="G52" s="4"/>
      <c r="H52" s="4"/>
      <c r="I52" s="4"/>
      <c r="J52" s="4"/>
      <c r="K52" s="4"/>
      <c r="L52" s="4"/>
      <c r="M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spans="1:36" x14ac:dyDescent="0.2">
      <c r="A53" s="8">
        <v>1.6804199999999994</v>
      </c>
      <c r="B53" s="8"/>
      <c r="C53" s="8">
        <f t="shared" si="2"/>
        <v>3.0063117062732898</v>
      </c>
      <c r="D53" s="4"/>
      <c r="E53" s="4"/>
      <c r="F53" s="4"/>
      <c r="G53" s="4"/>
      <c r="H53" s="4"/>
      <c r="I53" s="4"/>
      <c r="J53" s="4"/>
      <c r="K53" s="4"/>
      <c r="L53" s="4"/>
      <c r="M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 spans="1:36" x14ac:dyDescent="0.2">
      <c r="A54" s="8">
        <v>1.7404349999999993</v>
      </c>
      <c r="B54" s="8"/>
      <c r="C54" s="8">
        <f t="shared" si="2"/>
        <v>2.9834984168430436</v>
      </c>
      <c r="D54" s="4"/>
      <c r="E54" s="4"/>
      <c r="F54" s="4"/>
      <c r="G54" s="4"/>
      <c r="H54" s="4"/>
      <c r="I54" s="4"/>
      <c r="J54" s="4"/>
      <c r="K54" s="4"/>
      <c r="L54" s="4"/>
      <c r="M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 x14ac:dyDescent="0.2">
      <c r="A55" s="8">
        <v>1.8004499999999992</v>
      </c>
      <c r="B55" s="8"/>
      <c r="C55" s="8">
        <f t="shared" si="2"/>
        <v>2.9622858188845376</v>
      </c>
      <c r="D55" s="4"/>
      <c r="E55" s="4"/>
      <c r="F55" s="4"/>
      <c r="G55" s="4"/>
      <c r="H55" s="4"/>
      <c r="I55" s="4"/>
      <c r="J55" s="4"/>
      <c r="K55" s="4"/>
      <c r="L55" s="4"/>
      <c r="M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spans="1:36" x14ac:dyDescent="0.2">
      <c r="A56" s="8">
        <v>1.8604649999999991</v>
      </c>
      <c r="B56" s="8"/>
      <c r="C56" s="8">
        <f t="shared" si="2"/>
        <v>2.9420443560057263</v>
      </c>
      <c r="D56" s="4"/>
      <c r="E56" s="4"/>
      <c r="F56" s="4"/>
      <c r="G56" s="4"/>
      <c r="H56" s="4"/>
      <c r="I56" s="4"/>
      <c r="J56" s="4"/>
      <c r="K56" s="4"/>
      <c r="L56" s="4"/>
      <c r="M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spans="1:36" x14ac:dyDescent="0.2">
      <c r="A57" s="8">
        <v>1.9204799999999991</v>
      </c>
      <c r="B57" s="8"/>
      <c r="C57" s="8">
        <f t="shared" si="2"/>
        <v>2.9223892835642129</v>
      </c>
      <c r="D57" s="4"/>
      <c r="E57" s="4"/>
      <c r="F57" s="4"/>
      <c r="G57" s="4"/>
      <c r="H57" s="4"/>
      <c r="I57" s="4"/>
      <c r="J57" s="4"/>
      <c r="K57" s="4"/>
      <c r="L57" s="4"/>
      <c r="M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36" x14ac:dyDescent="0.2">
      <c r="A58" s="8">
        <v>1.980494999999999</v>
      </c>
      <c r="B58" s="8"/>
      <c r="C58" s="8">
        <f t="shared" si="2"/>
        <v>2.9030872687459546</v>
      </c>
      <c r="D58" s="4"/>
      <c r="E58" s="4"/>
      <c r="F58" s="4"/>
      <c r="G58" s="4"/>
      <c r="H58" s="4"/>
      <c r="I58" s="4"/>
      <c r="J58" s="4"/>
      <c r="K58" s="4"/>
      <c r="L58" s="4"/>
      <c r="M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36" x14ac:dyDescent="0.2">
      <c r="A59" s="8">
        <v>2.0405099999999989</v>
      </c>
      <c r="B59" s="8"/>
      <c r="C59" s="8">
        <f t="shared" si="2"/>
        <v>2.8839974571328888</v>
      </c>
      <c r="D59" s="4"/>
      <c r="E59" s="4"/>
      <c r="F59" s="4"/>
      <c r="G59" s="4"/>
      <c r="H59" s="4"/>
      <c r="I59" s="4"/>
      <c r="J59" s="4"/>
      <c r="K59" s="4"/>
      <c r="L59" s="4"/>
      <c r="M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 x14ac:dyDescent="0.2">
      <c r="A60" s="8">
        <v>2.1005249999999989</v>
      </c>
      <c r="B60" s="8"/>
      <c r="C60" s="8">
        <f t="shared" si="2"/>
        <v>2.8650350562026512</v>
      </c>
      <c r="D60" s="4"/>
      <c r="E60" s="4"/>
      <c r="F60" s="4"/>
      <c r="G60" s="4"/>
      <c r="H60" s="4"/>
      <c r="I60" s="4"/>
      <c r="J60" s="4"/>
      <c r="K60" s="4"/>
      <c r="L60" s="4"/>
      <c r="M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1:36" x14ac:dyDescent="0.2">
      <c r="A61" s="8">
        <v>2.1605399999999988</v>
      </c>
      <c r="B61" s="8"/>
      <c r="C61" s="8">
        <f t="shared" si="2"/>
        <v>2.8461491071238321</v>
      </c>
      <c r="D61" s="4"/>
      <c r="E61" s="4"/>
      <c r="F61" s="4"/>
      <c r="G61" s="4"/>
      <c r="H61" s="4"/>
      <c r="I61" s="4"/>
      <c r="J61" s="4"/>
      <c r="K61" s="4"/>
      <c r="L61" s="4"/>
      <c r="M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spans="1:36" x14ac:dyDescent="0.2">
      <c r="A62" s="8">
        <v>2.2205549999999987</v>
      </c>
      <c r="B62" s="8"/>
      <c r="C62" s="8">
        <f t="shared" si="2"/>
        <v>2.8273090151976037</v>
      </c>
      <c r="D62" s="4"/>
      <c r="E62" s="4"/>
      <c r="F62" s="4"/>
      <c r="G62" s="4"/>
      <c r="H62" s="4"/>
      <c r="I62" s="4"/>
      <c r="J62" s="4"/>
      <c r="K62" s="4"/>
      <c r="L62" s="4"/>
      <c r="M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spans="1:36" x14ac:dyDescent="0.2">
      <c r="A63" s="8">
        <v>2.2805699999999987</v>
      </c>
      <c r="B63" s="8"/>
      <c r="C63" s="8">
        <f t="shared" si="2"/>
        <v>2.8084964229949838</v>
      </c>
      <c r="D63" s="4"/>
      <c r="E63" s="4"/>
      <c r="F63" s="4"/>
      <c r="G63" s="4"/>
      <c r="H63" s="4"/>
      <c r="I63" s="4"/>
      <c r="J63" s="4"/>
      <c r="K63" s="4"/>
      <c r="L63" s="4"/>
      <c r="M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spans="1:36" x14ac:dyDescent="0.2">
      <c r="A64" s="8">
        <v>2.3405849999999986</v>
      </c>
      <c r="B64" s="8"/>
      <c r="C64" s="8">
        <f t="shared" si="2"/>
        <v>2.7897003196626047</v>
      </c>
      <c r="D64" s="4"/>
      <c r="E64" s="4"/>
      <c r="F64" s="4"/>
      <c r="G64" s="4"/>
      <c r="H64" s="4"/>
      <c r="I64" s="4"/>
      <c r="J64" s="4"/>
      <c r="K64" s="4"/>
      <c r="L64" s="4"/>
      <c r="M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1:36" x14ac:dyDescent="0.2">
      <c r="A65" s="8">
        <v>2.4005999999999985</v>
      </c>
      <c r="B65" s="8"/>
      <c r="C65" s="8">
        <f t="shared" si="2"/>
        <v>2.7709141022775068</v>
      </c>
      <c r="D65" s="4"/>
      <c r="E65" s="4"/>
      <c r="F65" s="4"/>
      <c r="G65" s="4"/>
      <c r="H65" s="4"/>
      <c r="I65" s="4"/>
      <c r="J65" s="4"/>
      <c r="K65" s="4"/>
      <c r="L65" s="4"/>
      <c r="M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1:36" x14ac:dyDescent="0.2">
      <c r="A66" s="8">
        <v>2.4606149999999984</v>
      </c>
      <c r="B66" s="8"/>
      <c r="C66" s="8">
        <f t="shared" si="2"/>
        <v>2.7521338117512792</v>
      </c>
      <c r="D66" s="4"/>
      <c r="E66" s="4"/>
      <c r="F66" s="4"/>
      <c r="G66" s="4"/>
      <c r="H66" s="4"/>
      <c r="I66" s="4"/>
      <c r="J66" s="4"/>
      <c r="K66" s="4"/>
      <c r="L66" s="4"/>
      <c r="M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1:36" x14ac:dyDescent="0.2">
      <c r="A67" s="8">
        <v>2.5206299999999984</v>
      </c>
      <c r="B67" s="8"/>
      <c r="C67" s="8">
        <f t="shared" si="2"/>
        <v>2.7333570744134521</v>
      </c>
      <c r="D67" s="4"/>
      <c r="E67" s="4"/>
      <c r="F67" s="4"/>
      <c r="G67" s="4"/>
      <c r="H67" s="4"/>
      <c r="I67" s="4"/>
      <c r="J67" s="4"/>
      <c r="K67" s="4"/>
      <c r="L67" s="4"/>
      <c r="M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1:36" x14ac:dyDescent="0.2">
      <c r="A68" s="8">
        <v>2.5806449999999983</v>
      </c>
      <c r="B68" s="8"/>
      <c r="C68" s="8">
        <f t="shared" si="2"/>
        <v>2.7145824671967684</v>
      </c>
      <c r="D68" s="4"/>
      <c r="E68" s="4"/>
      <c r="F68" s="4"/>
      <c r="G68" s="4"/>
      <c r="H68" s="4"/>
      <c r="I68" s="4"/>
      <c r="J68" s="4"/>
      <c r="K68" s="4"/>
      <c r="L68" s="4"/>
      <c r="M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1:36" x14ac:dyDescent="0.2">
      <c r="A69" s="8">
        <v>2.6406599999999982</v>
      </c>
      <c r="B69" s="8"/>
      <c r="C69" s="8">
        <f t="shared" si="2"/>
        <v>2.695809136965174</v>
      </c>
      <c r="D69" s="4"/>
      <c r="E69" s="4"/>
      <c r="F69" s="4"/>
      <c r="G69" s="4"/>
      <c r="H69" s="4"/>
      <c r="I69" s="4"/>
      <c r="J69" s="4"/>
      <c r="K69" s="4"/>
      <c r="L69" s="4"/>
      <c r="M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1:36" x14ac:dyDescent="0.2">
      <c r="A70" s="8">
        <v>2.7006749999999982</v>
      </c>
      <c r="B70" s="8"/>
      <c r="C70" s="8">
        <f t="shared" si="2"/>
        <v>2.6770365722678253</v>
      </c>
      <c r="D70" s="4"/>
      <c r="E70" s="4"/>
      <c r="F70" s="4"/>
      <c r="G70" s="4"/>
      <c r="H70" s="4"/>
      <c r="I70" s="4"/>
      <c r="J70" s="4"/>
      <c r="K70" s="4"/>
      <c r="L70" s="4"/>
      <c r="M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1:36" x14ac:dyDescent="0.2">
      <c r="A71" s="8">
        <v>2.7606899999999981</v>
      </c>
      <c r="B71" s="8"/>
      <c r="C71" s="8">
        <f t="shared" si="2"/>
        <v>2.6582644664955533</v>
      </c>
      <c r="D71" s="4"/>
      <c r="E71" s="4"/>
      <c r="F71" s="4"/>
      <c r="G71" s="4"/>
      <c r="H71" s="4"/>
      <c r="I71" s="4"/>
      <c r="J71" s="4"/>
      <c r="K71" s="4"/>
      <c r="L71" s="4"/>
      <c r="M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spans="1:36" x14ac:dyDescent="0.2">
      <c r="A72" s="8">
        <v>2.820704999999998</v>
      </c>
      <c r="B72" s="8"/>
      <c r="C72" s="8">
        <f t="shared" si="2"/>
        <v>2.6394926358406261</v>
      </c>
      <c r="D72" s="4"/>
      <c r="E72" s="4"/>
      <c r="F72" s="4"/>
      <c r="G72" s="4"/>
      <c r="H72" s="4"/>
      <c r="I72" s="4"/>
      <c r="J72" s="4"/>
      <c r="K72" s="4"/>
      <c r="L72" s="4"/>
      <c r="M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</row>
    <row r="73" spans="1:36" x14ac:dyDescent="0.2">
      <c r="A73" s="8">
        <v>2.8807199999999979</v>
      </c>
      <c r="B73" s="8"/>
      <c r="C73" s="8">
        <f t="shared" si="2"/>
        <v>2.6207209701133873</v>
      </c>
      <c r="D73" s="4"/>
      <c r="E73" s="4"/>
      <c r="F73" s="4"/>
      <c r="G73" s="4"/>
      <c r="H73" s="4"/>
      <c r="I73" s="4"/>
      <c r="J73" s="4"/>
      <c r="K73" s="4"/>
      <c r="L73" s="4"/>
      <c r="M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</row>
    <row r="74" spans="1:36" x14ac:dyDescent="0.2">
      <c r="A74" s="8">
        <v>2.9407349999999979</v>
      </c>
      <c r="B74" s="8"/>
      <c r="C74" s="8">
        <f t="shared" si="2"/>
        <v>2.6019494032571231</v>
      </c>
      <c r="D74" s="4"/>
      <c r="E74" s="4"/>
      <c r="F74" s="4"/>
      <c r="G74" s="4"/>
      <c r="H74" s="4"/>
      <c r="I74" s="4"/>
      <c r="J74" s="4"/>
      <c r="K74" s="4"/>
      <c r="L74" s="4"/>
      <c r="M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</row>
    <row r="75" spans="1:36" x14ac:dyDescent="0.2">
      <c r="A75" s="8">
        <v>3.0007499999999978</v>
      </c>
      <c r="B75" s="8"/>
      <c r="C75" s="8">
        <f t="shared" si="2"/>
        <v>2.5831778956720779</v>
      </c>
      <c r="D75" s="4"/>
      <c r="E75" s="4"/>
      <c r="F75" s="4"/>
      <c r="G75" s="4"/>
      <c r="H75" s="4"/>
      <c r="I75" s="4"/>
      <c r="J75" s="4"/>
      <c r="K75" s="4"/>
      <c r="L75" s="4"/>
      <c r="M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</row>
    <row r="76" spans="1:36" x14ac:dyDescent="0.2">
      <c r="A76" s="8">
        <v>3.0607649999999977</v>
      </c>
      <c r="B76" s="8"/>
      <c r="C76" s="8">
        <f t="shared" si="2"/>
        <v>2.5644064236189594</v>
      </c>
      <c r="D76" s="4"/>
      <c r="E76" s="4"/>
      <c r="F76" s="4"/>
      <c r="G76" s="4"/>
      <c r="H76" s="4"/>
      <c r="I76" s="4"/>
      <c r="J76" s="4"/>
      <c r="K76" s="4"/>
      <c r="L76" s="4"/>
      <c r="M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</row>
    <row r="77" spans="1:36" x14ac:dyDescent="0.2">
      <c r="A77" s="8">
        <v>3.1207799999999977</v>
      </c>
      <c r="B77" s="8"/>
      <c r="C77" s="8">
        <f t="shared" si="2"/>
        <v>2.5456349728665266</v>
      </c>
      <c r="D77" s="4"/>
      <c r="E77" s="4"/>
      <c r="F77" s="4"/>
      <c r="G77" s="4"/>
      <c r="H77" s="4"/>
      <c r="I77" s="4"/>
      <c r="J77" s="4"/>
      <c r="K77" s="4"/>
      <c r="L77" s="4"/>
      <c r="M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</row>
    <row r="78" spans="1:36" x14ac:dyDescent="0.2">
      <c r="A78" s="8">
        <v>3.1807949999999976</v>
      </c>
      <c r="B78" s="8"/>
      <c r="C78" s="8">
        <f t="shared" si="2"/>
        <v>2.5268635348834323</v>
      </c>
      <c r="D78" s="4"/>
      <c r="E78" s="4"/>
      <c r="F78" s="4"/>
      <c r="G78" s="4"/>
      <c r="H78" s="4"/>
      <c r="I78" s="4"/>
      <c r="J78" s="4"/>
      <c r="K78" s="4"/>
      <c r="L78" s="4"/>
      <c r="M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spans="1:36" x14ac:dyDescent="0.2">
      <c r="A79" s="8">
        <v>3.2408099999999975</v>
      </c>
      <c r="B79" s="8"/>
      <c r="C79" s="8">
        <f t="shared" si="2"/>
        <v>2.5080921045553017</v>
      </c>
      <c r="D79" s="4"/>
      <c r="E79" s="4"/>
      <c r="F79" s="4"/>
      <c r="G79" s="4"/>
      <c r="H79" s="4"/>
      <c r="I79" s="4"/>
      <c r="J79" s="4"/>
      <c r="K79" s="4"/>
      <c r="L79" s="4"/>
      <c r="M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</row>
    <row r="80" spans="1:36" x14ac:dyDescent="0.2">
      <c r="A80" s="8">
        <v>3.3008249999999975</v>
      </c>
      <c r="B80" s="8"/>
      <c r="C80" s="8">
        <f t="shared" si="2"/>
        <v>2.4893206788161688</v>
      </c>
      <c r="D80" s="4"/>
      <c r="E80" s="4"/>
      <c r="F80" s="4"/>
      <c r="G80" s="4"/>
      <c r="H80" s="4"/>
      <c r="I80" s="4"/>
      <c r="J80" s="4"/>
      <c r="K80" s="4"/>
      <c r="L80" s="4"/>
      <c r="M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</row>
    <row r="81" spans="1:36" x14ac:dyDescent="0.2">
      <c r="A81" s="8">
        <v>3.3608399999999974</v>
      </c>
      <c r="B81" s="8"/>
      <c r="C81" s="8">
        <f t="shared" si="2"/>
        <v>2.4705492558280495</v>
      </c>
      <c r="D81" s="4"/>
      <c r="E81" s="4"/>
      <c r="F81" s="4"/>
      <c r="G81" s="4"/>
      <c r="H81" s="4"/>
      <c r="I81" s="4"/>
      <c r="J81" s="4"/>
      <c r="K81" s="4"/>
      <c r="L81" s="4"/>
      <c r="M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</row>
    <row r="82" spans="1:36" x14ac:dyDescent="0.2">
      <c r="A82" s="8">
        <v>3.4208549999999973</v>
      </c>
      <c r="B82" s="8"/>
      <c r="C82" s="8">
        <f t="shared" si="2"/>
        <v>2.451777834489107</v>
      </c>
      <c r="D82" s="4"/>
      <c r="E82" s="4"/>
      <c r="F82" s="4"/>
      <c r="G82" s="4"/>
      <c r="H82" s="4"/>
      <c r="I82" s="4"/>
      <c r="J82" s="4"/>
      <c r="K82" s="4"/>
      <c r="L82" s="4"/>
      <c r="M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spans="1:36" x14ac:dyDescent="0.2">
      <c r="A83" s="8">
        <v>3.4808699999999972</v>
      </c>
      <c r="B83" s="8"/>
      <c r="C83" s="8">
        <f t="shared" si="2"/>
        <v>2.4330064141388128</v>
      </c>
      <c r="D83" s="4"/>
      <c r="E83" s="4"/>
      <c r="F83" s="4"/>
      <c r="G83" s="4"/>
      <c r="H83" s="4"/>
      <c r="I83" s="4"/>
      <c r="J83" s="4"/>
      <c r="K83" s="4"/>
      <c r="L83" s="4"/>
      <c r="M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spans="1:36" x14ac:dyDescent="0.2">
      <c r="A84" s="8">
        <v>3.5408849999999972</v>
      </c>
      <c r="B84" s="8"/>
      <c r="C84" s="8">
        <f t="shared" si="2"/>
        <v>2.4142349943811947</v>
      </c>
      <c r="D84" s="4"/>
      <c r="E84" s="4"/>
      <c r="F84" s="4"/>
      <c r="G84" s="4"/>
      <c r="H84" s="4"/>
      <c r="I84" s="4"/>
      <c r="J84" s="4"/>
      <c r="K84" s="4"/>
      <c r="L84" s="4"/>
      <c r="M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spans="1:36" x14ac:dyDescent="0.2">
      <c r="A85" s="8">
        <v>3.6008999999999971</v>
      </c>
      <c r="B85" s="8"/>
      <c r="C85" s="8">
        <f t="shared" si="2"/>
        <v>2.3954635749788737</v>
      </c>
      <c r="D85" s="4"/>
      <c r="E85" s="4"/>
      <c r="F85" s="4"/>
      <c r="G85" s="4"/>
      <c r="H85" s="4"/>
      <c r="I85" s="4"/>
      <c r="J85" s="4"/>
      <c r="K85" s="4"/>
      <c r="L85" s="4"/>
      <c r="M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spans="1:36" x14ac:dyDescent="0.2">
      <c r="A86" s="8">
        <v>3.660914999999997</v>
      </c>
      <c r="B86" s="8"/>
      <c r="C86" s="8">
        <f t="shared" si="2"/>
        <v>2.376692155789546</v>
      </c>
      <c r="D86" s="4"/>
      <c r="E86" s="4"/>
      <c r="F86" s="4"/>
      <c r="G86" s="4"/>
      <c r="H86" s="4"/>
      <c r="I86" s="4"/>
      <c r="J86" s="4"/>
      <c r="K86" s="4"/>
      <c r="L86" s="4"/>
      <c r="M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</row>
    <row r="87" spans="1:36" x14ac:dyDescent="0.2">
      <c r="A87" s="8">
        <v>3.720929999999997</v>
      </c>
      <c r="B87" s="8"/>
      <c r="C87" s="8">
        <f t="shared" si="2"/>
        <v>2.3579207367279036</v>
      </c>
      <c r="D87" s="4"/>
      <c r="E87" s="4"/>
      <c r="F87" s="4"/>
      <c r="G87" s="4"/>
      <c r="H87" s="4"/>
      <c r="I87" s="4"/>
      <c r="J87" s="4"/>
      <c r="K87" s="4"/>
      <c r="L87" s="4"/>
      <c r="M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spans="1:36" x14ac:dyDescent="0.2">
      <c r="A88" s="8">
        <v>3.7809449999999969</v>
      </c>
      <c r="B88" s="8"/>
      <c r="C88" s="8">
        <f t="shared" si="2"/>
        <v>2.3391493177428053</v>
      </c>
      <c r="D88" s="4"/>
      <c r="E88" s="4"/>
      <c r="F88" s="4"/>
      <c r="G88" s="4"/>
      <c r="H88" s="4"/>
      <c r="I88" s="4"/>
      <c r="J88" s="4"/>
      <c r="K88" s="4"/>
      <c r="L88" s="4"/>
      <c r="M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</row>
    <row r="89" spans="1:36" x14ac:dyDescent="0.2">
      <c r="A89" s="8">
        <v>3.8409599999999968</v>
      </c>
      <c r="B89" s="8"/>
      <c r="C89" s="8">
        <f t="shared" si="2"/>
        <v>2.3203778988035948</v>
      </c>
      <c r="D89" s="4"/>
      <c r="E89" s="4"/>
      <c r="F89" s="4"/>
      <c r="G89" s="4"/>
      <c r="H89" s="4"/>
      <c r="I89" s="4"/>
      <c r="J89" s="4"/>
      <c r="K89" s="4"/>
      <c r="L89" s="4"/>
      <c r="M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</row>
    <row r="90" spans="1:36" x14ac:dyDescent="0.2">
      <c r="A90" s="8">
        <v>3.9009749999999968</v>
      </c>
      <c r="B90" s="8"/>
      <c r="C90" s="8">
        <f t="shared" ref="C90:C125" si="3">$G$5+LOG10($G$2*EXP(-$G$3*A90)+(1-$G$2)*EXP(-$G$4*A90))</f>
        <v>2.301606479891892</v>
      </c>
      <c r="D90" s="4"/>
      <c r="E90" s="4"/>
      <c r="F90" s="4"/>
      <c r="G90" s="4"/>
      <c r="H90" s="4"/>
      <c r="I90" s="4"/>
      <c r="J90" s="4"/>
      <c r="K90" s="4"/>
      <c r="L90" s="4"/>
      <c r="M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</row>
    <row r="91" spans="1:36" x14ac:dyDescent="0.2">
      <c r="A91" s="8">
        <v>3.9609899999999967</v>
      </c>
      <c r="B91" s="8"/>
      <c r="C91" s="8">
        <f t="shared" si="3"/>
        <v>2.282835060996681</v>
      </c>
      <c r="D91" s="4"/>
      <c r="E91" s="4"/>
      <c r="F91" s="4"/>
      <c r="G91" s="4"/>
      <c r="H91" s="4"/>
      <c r="I91" s="4"/>
      <c r="J91" s="4"/>
      <c r="K91" s="4"/>
      <c r="L91" s="4"/>
      <c r="M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</row>
    <row r="92" spans="1:36" x14ac:dyDescent="0.2">
      <c r="A92" s="8">
        <v>4.0210049999999971</v>
      </c>
      <c r="B92" s="8"/>
      <c r="C92" s="8">
        <f t="shared" si="3"/>
        <v>2.2640636421113554</v>
      </c>
      <c r="D92" s="4"/>
      <c r="E92" s="4"/>
      <c r="F92" s="4"/>
      <c r="G92" s="4"/>
      <c r="H92" s="4"/>
      <c r="I92" s="4"/>
      <c r="J92" s="4"/>
      <c r="K92" s="4"/>
      <c r="L92" s="4"/>
      <c r="M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</row>
    <row r="93" spans="1:36" x14ac:dyDescent="0.2">
      <c r="A93" s="8">
        <v>4.081019999999997</v>
      </c>
      <c r="B93" s="8"/>
      <c r="C93" s="8">
        <f t="shared" si="3"/>
        <v>2.2452922232319557</v>
      </c>
      <c r="D93" s="4"/>
      <c r="E93" s="4"/>
      <c r="F93" s="4"/>
      <c r="G93" s="4"/>
      <c r="H93" s="4"/>
      <c r="I93" s="4"/>
      <c r="J93" s="4"/>
      <c r="K93" s="4"/>
      <c r="L93" s="4"/>
      <c r="M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</row>
    <row r="94" spans="1:36" x14ac:dyDescent="0.2">
      <c r="A94" s="8">
        <v>4.1410349999999969</v>
      </c>
      <c r="B94" s="8"/>
      <c r="C94" s="8">
        <f t="shared" si="3"/>
        <v>2.2265208043561096</v>
      </c>
      <c r="D94" s="4"/>
      <c r="E94" s="4"/>
      <c r="F94" s="4"/>
      <c r="G94" s="4"/>
      <c r="H94" s="4"/>
      <c r="I94" s="4"/>
      <c r="J94" s="4"/>
      <c r="K94" s="4"/>
      <c r="L94" s="4"/>
      <c r="M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</row>
    <row r="95" spans="1:36" x14ac:dyDescent="0.2">
      <c r="A95" s="8">
        <v>4.2010499999999968</v>
      </c>
      <c r="B95" s="8"/>
      <c r="C95" s="8">
        <f t="shared" si="3"/>
        <v>2.2077493854823924</v>
      </c>
      <c r="D95" s="4"/>
      <c r="E95" s="4"/>
      <c r="F95" s="4"/>
      <c r="G95" s="4"/>
      <c r="H95" s="4"/>
      <c r="I95" s="4"/>
      <c r="J95" s="4"/>
      <c r="K95" s="4"/>
      <c r="L95" s="4"/>
      <c r="M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</row>
    <row r="96" spans="1:36" x14ac:dyDescent="0.2">
      <c r="A96" s="8">
        <v>4.2610649999999968</v>
      </c>
      <c r="B96" s="8"/>
      <c r="C96" s="8">
        <f t="shared" si="3"/>
        <v>2.1889779666099525</v>
      </c>
      <c r="D96" s="4"/>
      <c r="E96" s="4"/>
      <c r="F96" s="4"/>
      <c r="G96" s="4"/>
      <c r="H96" s="4"/>
      <c r="I96" s="4"/>
      <c r="J96" s="4"/>
      <c r="K96" s="4"/>
      <c r="L96" s="4"/>
      <c r="M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</row>
    <row r="97" spans="1:36" x14ac:dyDescent="0.2">
      <c r="A97" s="8">
        <v>4.3210799999999967</v>
      </c>
      <c r="B97" s="8"/>
      <c r="C97" s="8">
        <f t="shared" si="3"/>
        <v>2.1702065477382781</v>
      </c>
      <c r="D97" s="4"/>
      <c r="E97" s="4"/>
      <c r="F97" s="4"/>
      <c r="G97" s="4"/>
      <c r="H97" s="4"/>
      <c r="I97" s="4"/>
      <c r="J97" s="4"/>
      <c r="K97" s="4"/>
      <c r="L97" s="4"/>
      <c r="M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</row>
    <row r="98" spans="1:36" x14ac:dyDescent="0.2">
      <c r="A98" s="8">
        <v>4.3810949999999966</v>
      </c>
      <c r="B98" s="8"/>
      <c r="C98" s="8">
        <f t="shared" si="3"/>
        <v>2.1514351288670621</v>
      </c>
      <c r="D98" s="4"/>
      <c r="E98" s="4"/>
      <c r="F98" s="4"/>
      <c r="G98" s="4"/>
      <c r="H98" s="4"/>
      <c r="I98" s="4"/>
      <c r="J98" s="4"/>
      <c r="K98" s="4"/>
      <c r="L98" s="4"/>
      <c r="M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spans="1:36" x14ac:dyDescent="0.2">
      <c r="A99" s="8">
        <v>4.4411099999999966</v>
      </c>
      <c r="B99" s="8"/>
      <c r="C99" s="8">
        <f t="shared" si="3"/>
        <v>2.1326637099961214</v>
      </c>
      <c r="D99" s="4"/>
      <c r="E99" s="4"/>
      <c r="F99" s="4"/>
      <c r="G99" s="4"/>
      <c r="H99" s="4"/>
      <c r="I99" s="4"/>
      <c r="J99" s="4"/>
      <c r="K99" s="4"/>
      <c r="L99" s="4"/>
      <c r="M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</row>
    <row r="100" spans="1:36" x14ac:dyDescent="0.2">
      <c r="A100" s="8">
        <v>4.5011249999999965</v>
      </c>
      <c r="B100" s="8"/>
      <c r="C100" s="8">
        <f t="shared" si="3"/>
        <v>2.1138922911253459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</row>
    <row r="101" spans="1:36" x14ac:dyDescent="0.2">
      <c r="A101" s="8">
        <v>4.5611399999999964</v>
      </c>
      <c r="B101" s="8"/>
      <c r="C101" s="8">
        <f t="shared" si="3"/>
        <v>2.095120872254669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</row>
    <row r="102" spans="1:36" x14ac:dyDescent="0.2">
      <c r="A102" s="8">
        <v>4.6211549999999963</v>
      </c>
      <c r="B102" s="8"/>
      <c r="C102" s="8">
        <f t="shared" si="3"/>
        <v>2.0763494533840507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</row>
    <row r="103" spans="1:36" x14ac:dyDescent="0.2">
      <c r="A103" s="8">
        <v>4.6811699999999963</v>
      </c>
      <c r="B103" s="8"/>
      <c r="C103" s="8">
        <f t="shared" si="3"/>
        <v>2.0575780345134689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</row>
    <row r="104" spans="1:36" x14ac:dyDescent="0.2">
      <c r="A104" s="8">
        <v>4.7411849999999962</v>
      </c>
      <c r="B104" s="8"/>
      <c r="C104" s="8">
        <f t="shared" si="3"/>
        <v>2.0388066156429074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spans="1:36" x14ac:dyDescent="0.2">
      <c r="A105" s="8">
        <v>4.8011999999999961</v>
      </c>
      <c r="B105" s="8"/>
      <c r="C105" s="8">
        <f t="shared" si="3"/>
        <v>2.0200351967723593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</row>
    <row r="106" spans="1:36" x14ac:dyDescent="0.2">
      <c r="A106" s="8">
        <v>4.8612149999999961</v>
      </c>
      <c r="B106" s="8"/>
      <c r="C106" s="8">
        <f t="shared" si="3"/>
        <v>2.0012637779018192</v>
      </c>
      <c r="D106" s="4"/>
      <c r="E106" s="4"/>
      <c r="F106" s="4"/>
      <c r="G106" s="4"/>
      <c r="H106" s="4"/>
      <c r="I106" s="4"/>
      <c r="J106" s="4"/>
      <c r="K106" s="4"/>
      <c r="L106" s="4"/>
      <c r="M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</row>
    <row r="107" spans="1:36" x14ac:dyDescent="0.2">
      <c r="A107" s="8">
        <v>4.921229999999996</v>
      </c>
      <c r="B107" s="8"/>
      <c r="C107" s="8">
        <f t="shared" si="3"/>
        <v>1.9824923590312835</v>
      </c>
      <c r="D107" s="4"/>
      <c r="E107" s="4"/>
      <c r="F107" s="4"/>
      <c r="G107" s="4"/>
      <c r="H107" s="4"/>
      <c r="I107" s="4"/>
      <c r="J107" s="4"/>
      <c r="K107" s="4"/>
      <c r="L107" s="4"/>
      <c r="M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</row>
    <row r="108" spans="1:36" x14ac:dyDescent="0.2">
      <c r="A108" s="8">
        <v>4.9812449999999959</v>
      </c>
      <c r="B108" s="8"/>
      <c r="C108" s="8">
        <f t="shared" si="3"/>
        <v>1.9637209401607505</v>
      </c>
      <c r="D108" s="4"/>
      <c r="E108" s="4"/>
      <c r="F108" s="4"/>
      <c r="G108" s="4"/>
      <c r="H108" s="4"/>
      <c r="I108" s="4"/>
      <c r="J108" s="4"/>
      <c r="K108" s="4"/>
      <c r="L108" s="4"/>
      <c r="M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spans="1:36" x14ac:dyDescent="0.2">
      <c r="A109" s="8">
        <v>5.0412599999999959</v>
      </c>
      <c r="B109" s="8"/>
      <c r="C109" s="8">
        <f t="shared" si="3"/>
        <v>1.9449495212902184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spans="1:36" x14ac:dyDescent="0.2">
      <c r="A110" s="8">
        <v>5.1012749999999958</v>
      </c>
      <c r="B110" s="8"/>
      <c r="C110" s="8">
        <f t="shared" si="3"/>
        <v>1.926178102419688</v>
      </c>
      <c r="D110" s="4"/>
      <c r="E110" s="4"/>
      <c r="F110" s="4"/>
      <c r="G110" s="4"/>
      <c r="H110" s="4"/>
      <c r="I110" s="4"/>
      <c r="J110" s="4"/>
      <c r="K110" s="4"/>
      <c r="L110" s="4"/>
      <c r="M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</row>
    <row r="111" spans="1:36" x14ac:dyDescent="0.2">
      <c r="A111" s="8">
        <v>5.1612899999999957</v>
      </c>
      <c r="B111" s="8"/>
      <c r="C111" s="8">
        <f t="shared" si="3"/>
        <v>1.9074066835491585</v>
      </c>
      <c r="D111" s="4"/>
      <c r="E111" s="4"/>
      <c r="F111" s="4"/>
      <c r="G111" s="4"/>
      <c r="H111" s="4"/>
      <c r="I111" s="4"/>
      <c r="J111" s="4"/>
      <c r="K111" s="4"/>
      <c r="L111" s="4"/>
      <c r="M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spans="1:36" x14ac:dyDescent="0.2">
      <c r="A112" s="8">
        <v>5.2213049999999956</v>
      </c>
      <c r="B112" s="8"/>
      <c r="C112" s="8">
        <f t="shared" si="3"/>
        <v>1.8886352646786291</v>
      </c>
      <c r="D112" s="4"/>
      <c r="E112" s="4"/>
      <c r="F112" s="4"/>
      <c r="G112" s="4"/>
      <c r="H112" s="4"/>
      <c r="I112" s="4"/>
      <c r="J112" s="4"/>
      <c r="K112" s="4"/>
      <c r="L112" s="4"/>
      <c r="M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spans="1:36" x14ac:dyDescent="0.2">
      <c r="A113" s="8">
        <v>5.2813199999999956</v>
      </c>
      <c r="B113" s="8"/>
      <c r="C113" s="8">
        <f t="shared" si="3"/>
        <v>1.8698638458080996</v>
      </c>
      <c r="D113" s="4"/>
      <c r="E113" s="4"/>
      <c r="F113" s="4"/>
      <c r="G113" s="4"/>
      <c r="H113" s="4"/>
      <c r="I113" s="4"/>
      <c r="J113" s="4"/>
      <c r="K113" s="4"/>
      <c r="L113" s="4"/>
      <c r="M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</row>
    <row r="114" spans="1:36" x14ac:dyDescent="0.2">
      <c r="A114" s="8">
        <v>5.3413349999999955</v>
      </c>
      <c r="B114" s="8"/>
      <c r="C114" s="8">
        <f t="shared" si="3"/>
        <v>1.8510924269375701</v>
      </c>
      <c r="D114" s="4"/>
      <c r="E114" s="4"/>
      <c r="F114" s="4"/>
      <c r="G114" s="4"/>
      <c r="H114" s="4"/>
      <c r="I114" s="4"/>
      <c r="J114" s="4"/>
      <c r="K114" s="4"/>
      <c r="L114" s="4"/>
      <c r="M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</row>
    <row r="115" spans="1:36" x14ac:dyDescent="0.2">
      <c r="A115" s="8">
        <v>5.4013499999999954</v>
      </c>
      <c r="B115" s="8"/>
      <c r="C115" s="8">
        <f t="shared" si="3"/>
        <v>1.8323210080670416</v>
      </c>
      <c r="D115" s="4"/>
      <c r="E115" s="4"/>
      <c r="F115" s="4"/>
      <c r="G115" s="4"/>
      <c r="H115" s="4"/>
      <c r="I115" s="4"/>
      <c r="J115" s="4"/>
      <c r="K115" s="4"/>
      <c r="L115" s="4"/>
      <c r="M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spans="1:36" x14ac:dyDescent="0.2">
      <c r="A116" s="8">
        <v>5.4613649999999954</v>
      </c>
      <c r="B116" s="8"/>
      <c r="C116" s="8">
        <f t="shared" si="3"/>
        <v>1.8135495891965121</v>
      </c>
      <c r="D116" s="4"/>
      <c r="E116" s="4"/>
      <c r="F116" s="4"/>
      <c r="G116" s="4"/>
      <c r="H116" s="4"/>
      <c r="I116" s="4"/>
      <c r="J116" s="4"/>
      <c r="K116" s="4"/>
      <c r="L116" s="4"/>
      <c r="M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spans="1:36" x14ac:dyDescent="0.2">
      <c r="A117" s="8">
        <v>5.5213799999999953</v>
      </c>
      <c r="B117" s="8"/>
      <c r="C117" s="8">
        <f t="shared" si="3"/>
        <v>1.7947781703259835</v>
      </c>
      <c r="D117" s="4"/>
      <c r="E117" s="4"/>
      <c r="F117" s="4"/>
      <c r="G117" s="4"/>
      <c r="H117" s="4"/>
      <c r="I117" s="4"/>
      <c r="J117" s="4"/>
      <c r="K117" s="4"/>
      <c r="L117" s="4"/>
      <c r="M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spans="1:36" x14ac:dyDescent="0.2">
      <c r="A118" s="8">
        <v>5.5813949999999952</v>
      </c>
      <c r="B118" s="8"/>
      <c r="C118" s="8">
        <f t="shared" si="3"/>
        <v>1.7760067514554541</v>
      </c>
      <c r="D118" s="4"/>
      <c r="E118" s="4"/>
      <c r="F118" s="4"/>
      <c r="G118" s="4"/>
      <c r="H118" s="4"/>
      <c r="I118" s="4"/>
      <c r="J118" s="4"/>
      <c r="K118" s="4"/>
      <c r="L118" s="4"/>
      <c r="M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  <row r="119" spans="1:36" x14ac:dyDescent="0.2">
      <c r="A119" s="8">
        <v>5.6414099999999952</v>
      </c>
      <c r="B119" s="8"/>
      <c r="C119" s="8">
        <f t="shared" si="3"/>
        <v>1.7572353325849255</v>
      </c>
      <c r="D119" s="4"/>
      <c r="E119" s="4"/>
      <c r="F119" s="4"/>
      <c r="G119" s="4"/>
      <c r="H119" s="4"/>
      <c r="I119" s="4"/>
      <c r="J119" s="4"/>
      <c r="K119" s="4"/>
      <c r="L119" s="4"/>
      <c r="M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spans="1:36" x14ac:dyDescent="0.2">
      <c r="A120" s="8">
        <v>5.7014249999999951</v>
      </c>
      <c r="B120" s="8"/>
      <c r="C120" s="8">
        <f t="shared" si="3"/>
        <v>1.738463913714396</v>
      </c>
      <c r="D120" s="4"/>
      <c r="E120" s="4"/>
      <c r="F120" s="4"/>
      <c r="G120" s="4"/>
      <c r="H120" s="4"/>
      <c r="I120" s="4"/>
      <c r="J120" s="4"/>
      <c r="K120" s="4"/>
      <c r="L120" s="4"/>
      <c r="M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  <row r="121" spans="1:36" x14ac:dyDescent="0.2">
      <c r="A121" s="8">
        <v>5.761439999999995</v>
      </c>
      <c r="B121" s="8"/>
      <c r="C121" s="8">
        <f t="shared" si="3"/>
        <v>1.7196924948438674</v>
      </c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</row>
    <row r="122" spans="1:36" x14ac:dyDescent="0.2">
      <c r="A122" s="8">
        <v>5.8214549999999949</v>
      </c>
      <c r="B122" s="8"/>
      <c r="C122" s="8">
        <f t="shared" si="3"/>
        <v>1.700921075973338</v>
      </c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</row>
    <row r="123" spans="1:36" x14ac:dyDescent="0.2">
      <c r="A123" s="8">
        <v>5.8814699999999949</v>
      </c>
      <c r="B123" s="8"/>
      <c r="C123" s="8">
        <f t="shared" si="3"/>
        <v>1.6821496571028094</v>
      </c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</row>
    <row r="124" spans="1:36" x14ac:dyDescent="0.2">
      <c r="A124" s="8">
        <v>5.9414849999999948</v>
      </c>
      <c r="B124" s="8"/>
      <c r="C124" s="8">
        <f t="shared" si="3"/>
        <v>1.6633782382322799</v>
      </c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:36" x14ac:dyDescent="0.2">
      <c r="A125" s="8">
        <v>6.0014999999999947</v>
      </c>
      <c r="B125" s="8"/>
      <c r="C125" s="8">
        <f t="shared" si="3"/>
        <v>1.6446068193617513</v>
      </c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</sheetData>
  <mergeCells count="1">
    <mergeCell ref="F12:L1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zoomScale="80" zoomScaleNormal="80" workbookViewId="0"/>
  </sheetViews>
  <sheetFormatPr defaultRowHeight="12.75" x14ac:dyDescent="0.2"/>
  <cols>
    <col min="1" max="2" width="9.140625" style="7"/>
    <col min="3" max="3" width="12.28515625" style="7" bestFit="1" customWidth="1"/>
    <col min="4" max="16384" width="9.140625" style="7"/>
  </cols>
  <sheetData>
    <row r="1" spans="1:9" x14ac:dyDescent="0.2">
      <c r="A1" s="7" t="s">
        <v>10</v>
      </c>
      <c r="B1" s="7" t="s">
        <v>0</v>
      </c>
      <c r="C1" s="7" t="s">
        <v>1</v>
      </c>
      <c r="D1" s="7" t="s">
        <v>2</v>
      </c>
      <c r="E1" s="7" t="s">
        <v>9</v>
      </c>
    </row>
    <row r="2" spans="1:9" x14ac:dyDescent="0.2">
      <c r="A2" s="7">
        <v>11762</v>
      </c>
      <c r="B2" s="7" t="s">
        <v>3</v>
      </c>
      <c r="C2" s="7" t="s">
        <v>11</v>
      </c>
      <c r="D2" s="4">
        <v>0</v>
      </c>
      <c r="E2" s="8">
        <v>8.1239000000000008</v>
      </c>
      <c r="I2" s="8"/>
    </row>
    <row r="3" spans="1:9" x14ac:dyDescent="0.2">
      <c r="A3" s="7">
        <v>11762</v>
      </c>
      <c r="B3" s="7" t="s">
        <v>3</v>
      </c>
      <c r="C3" s="7" t="s">
        <v>11</v>
      </c>
      <c r="D3" s="4">
        <v>1</v>
      </c>
      <c r="E3" s="8">
        <v>4.7824999999999998</v>
      </c>
      <c r="I3" s="8"/>
    </row>
    <row r="4" spans="1:9" x14ac:dyDescent="0.2">
      <c r="A4" s="7">
        <v>11762</v>
      </c>
      <c r="B4" s="7" t="s">
        <v>3</v>
      </c>
      <c r="C4" s="7" t="s">
        <v>11</v>
      </c>
      <c r="D4" s="4">
        <v>2</v>
      </c>
      <c r="E4" s="8">
        <v>2.415</v>
      </c>
      <c r="I4" s="8"/>
    </row>
    <row r="5" spans="1:9" x14ac:dyDescent="0.2">
      <c r="A5" s="7">
        <v>11762</v>
      </c>
      <c r="B5" s="7" t="s">
        <v>3</v>
      </c>
      <c r="C5" s="7" t="s">
        <v>11</v>
      </c>
      <c r="D5" s="4">
        <v>3</v>
      </c>
      <c r="E5" s="8">
        <v>3.2404999999999999</v>
      </c>
      <c r="I5" s="8"/>
    </row>
    <row r="6" spans="1:9" x14ac:dyDescent="0.2">
      <c r="A6" s="7">
        <v>11762</v>
      </c>
      <c r="B6" s="7" t="s">
        <v>3</v>
      </c>
      <c r="C6" s="7" t="s">
        <v>11</v>
      </c>
      <c r="D6" s="4">
        <v>4</v>
      </c>
      <c r="E6" s="8">
        <v>2.1461000000000001</v>
      </c>
    </row>
    <row r="7" spans="1:9" x14ac:dyDescent="0.2">
      <c r="A7" s="7">
        <v>11762</v>
      </c>
      <c r="B7" s="7" t="s">
        <v>3</v>
      </c>
      <c r="C7" s="7" t="s">
        <v>11</v>
      </c>
      <c r="D7" s="4">
        <v>5</v>
      </c>
      <c r="E7" s="8">
        <v>1.7782</v>
      </c>
    </row>
    <row r="8" spans="1:9" x14ac:dyDescent="0.2">
      <c r="A8" s="7">
        <v>11762</v>
      </c>
      <c r="B8" s="7" t="s">
        <v>3</v>
      </c>
      <c r="C8" s="7" t="s">
        <v>11</v>
      </c>
      <c r="D8" s="4">
        <v>6</v>
      </c>
      <c r="E8" s="8">
        <v>2.1461000000000001</v>
      </c>
    </row>
    <row r="9" spans="1:9" x14ac:dyDescent="0.2">
      <c r="A9" s="7">
        <v>11762</v>
      </c>
      <c r="B9" s="7" t="s">
        <v>4</v>
      </c>
      <c r="C9" s="7" t="s">
        <v>11</v>
      </c>
      <c r="D9" s="4">
        <v>0</v>
      </c>
      <c r="E9" s="8">
        <v>8.0792000000000002</v>
      </c>
    </row>
    <row r="10" spans="1:9" x14ac:dyDescent="0.2">
      <c r="A10" s="7">
        <v>11762</v>
      </c>
      <c r="B10" s="7" t="s">
        <v>4</v>
      </c>
      <c r="C10" s="7" t="s">
        <v>11</v>
      </c>
      <c r="D10" s="4">
        <v>1</v>
      </c>
      <c r="E10" s="8">
        <v>3.2694999999999999</v>
      </c>
    </row>
    <row r="11" spans="1:9" x14ac:dyDescent="0.2">
      <c r="A11" s="7">
        <v>11762</v>
      </c>
      <c r="B11" s="7" t="s">
        <v>4</v>
      </c>
      <c r="C11" s="7" t="s">
        <v>11</v>
      </c>
      <c r="D11" s="4">
        <v>2</v>
      </c>
      <c r="E11" s="8">
        <v>3.4409000000000001</v>
      </c>
    </row>
    <row r="12" spans="1:9" x14ac:dyDescent="0.2">
      <c r="A12" s="7">
        <v>11762</v>
      </c>
      <c r="B12" s="7" t="s">
        <v>4</v>
      </c>
      <c r="C12" s="7" t="s">
        <v>11</v>
      </c>
      <c r="D12" s="4">
        <v>3</v>
      </c>
      <c r="E12" s="8">
        <v>2.415</v>
      </c>
    </row>
    <row r="13" spans="1:9" x14ac:dyDescent="0.2">
      <c r="A13" s="7">
        <v>11762</v>
      </c>
      <c r="B13" s="7" t="s">
        <v>4</v>
      </c>
      <c r="C13" s="7" t="s">
        <v>11</v>
      </c>
      <c r="D13" s="4">
        <v>4</v>
      </c>
      <c r="E13" s="8">
        <v>2.5314999999999999</v>
      </c>
    </row>
    <row r="14" spans="1:9" x14ac:dyDescent="0.2">
      <c r="A14" s="7">
        <v>11762</v>
      </c>
      <c r="B14" s="7" t="s">
        <v>4</v>
      </c>
      <c r="C14" s="7" t="s">
        <v>11</v>
      </c>
      <c r="D14" s="4">
        <v>5</v>
      </c>
      <c r="E14" s="8">
        <v>2.1461000000000001</v>
      </c>
    </row>
    <row r="15" spans="1:9" x14ac:dyDescent="0.2">
      <c r="A15" s="7">
        <v>11762</v>
      </c>
      <c r="B15" s="7" t="s">
        <v>4</v>
      </c>
      <c r="C15" s="7" t="s">
        <v>11</v>
      </c>
      <c r="D15" s="4">
        <v>6</v>
      </c>
      <c r="E15" s="8">
        <v>2.415</v>
      </c>
    </row>
    <row r="16" spans="1:9" x14ac:dyDescent="0.2">
      <c r="A16" s="7">
        <v>11762</v>
      </c>
      <c r="B16" s="7" t="s">
        <v>5</v>
      </c>
      <c r="C16" s="7" t="s">
        <v>11</v>
      </c>
      <c r="D16" s="4">
        <v>0</v>
      </c>
      <c r="E16" s="8">
        <v>8.1553000000000004</v>
      </c>
    </row>
    <row r="17" spans="1:5" x14ac:dyDescent="0.2">
      <c r="A17" s="7">
        <v>11762</v>
      </c>
      <c r="B17" s="7" t="s">
        <v>5</v>
      </c>
      <c r="C17" s="7" t="s">
        <v>11</v>
      </c>
      <c r="D17" s="4">
        <v>1</v>
      </c>
      <c r="E17" s="8">
        <v>4.4047999999999998</v>
      </c>
    </row>
    <row r="18" spans="1:5" x14ac:dyDescent="0.2">
      <c r="A18" s="7">
        <v>11762</v>
      </c>
      <c r="B18" s="7" t="s">
        <v>5</v>
      </c>
      <c r="C18" s="7" t="s">
        <v>11</v>
      </c>
      <c r="D18" s="4">
        <v>2</v>
      </c>
      <c r="E18" s="8">
        <v>2.1461000000000001</v>
      </c>
    </row>
    <row r="19" spans="1:5" x14ac:dyDescent="0.2">
      <c r="A19" s="7">
        <v>11762</v>
      </c>
      <c r="B19" s="7" t="s">
        <v>5</v>
      </c>
      <c r="C19" s="7" t="s">
        <v>11</v>
      </c>
      <c r="D19" s="4">
        <v>3</v>
      </c>
      <c r="E19" s="8">
        <v>2.6627999999999998</v>
      </c>
    </row>
    <row r="20" spans="1:5" x14ac:dyDescent="0.2">
      <c r="A20" s="7">
        <v>11762</v>
      </c>
      <c r="B20" s="7" t="s">
        <v>5</v>
      </c>
      <c r="C20" s="7" t="s">
        <v>11</v>
      </c>
      <c r="D20" s="4">
        <v>5</v>
      </c>
      <c r="E20" s="8">
        <v>2.6021000000000001</v>
      </c>
    </row>
    <row r="21" spans="1:5" x14ac:dyDescent="0.2">
      <c r="A21" s="7">
        <v>11762</v>
      </c>
      <c r="B21" s="7" t="s">
        <v>5</v>
      </c>
      <c r="C21" s="7" t="s">
        <v>11</v>
      </c>
      <c r="D21" s="4">
        <v>6</v>
      </c>
      <c r="E21" s="8">
        <v>0</v>
      </c>
    </row>
    <row r="22" spans="1:5" x14ac:dyDescent="0.2">
      <c r="A22" s="8"/>
      <c r="C22" s="8"/>
    </row>
    <row r="23" spans="1:5" x14ac:dyDescent="0.2">
      <c r="A23" s="8"/>
      <c r="C23" s="8"/>
    </row>
    <row r="24" spans="1:5" x14ac:dyDescent="0.2">
      <c r="A24" s="8"/>
      <c r="C24" s="8"/>
    </row>
    <row r="25" spans="1:5" x14ac:dyDescent="0.2">
      <c r="A25" s="8"/>
      <c r="C25" s="8"/>
    </row>
    <row r="26" spans="1:5" x14ac:dyDescent="0.2">
      <c r="A26" s="8"/>
      <c r="C26" s="8"/>
    </row>
    <row r="27" spans="1:5" x14ac:dyDescent="0.2">
      <c r="A27" s="8"/>
      <c r="C27" s="8"/>
    </row>
    <row r="28" spans="1:5" x14ac:dyDescent="0.2">
      <c r="A28" s="8"/>
      <c r="C28" s="8"/>
    </row>
    <row r="29" spans="1:5" x14ac:dyDescent="0.2">
      <c r="A29" s="8"/>
      <c r="C29" s="8"/>
    </row>
    <row r="30" spans="1:5" x14ac:dyDescent="0.2">
      <c r="A30" s="8"/>
      <c r="C30" s="8"/>
    </row>
    <row r="31" spans="1:5" x14ac:dyDescent="0.2">
      <c r="A31" s="8"/>
      <c r="C31" s="8"/>
    </row>
    <row r="32" spans="1:5" x14ac:dyDescent="0.2">
      <c r="A32" s="8"/>
      <c r="C32" s="8"/>
    </row>
    <row r="33" spans="1:3" x14ac:dyDescent="0.2">
      <c r="A33" s="8"/>
      <c r="C33" s="8"/>
    </row>
    <row r="34" spans="1:3" x14ac:dyDescent="0.2">
      <c r="A34" s="8"/>
      <c r="C34" s="8"/>
    </row>
    <row r="35" spans="1:3" x14ac:dyDescent="0.2">
      <c r="A35" s="8"/>
      <c r="C35" s="8"/>
    </row>
    <row r="36" spans="1:3" x14ac:dyDescent="0.2">
      <c r="A36" s="8"/>
      <c r="C36" s="8"/>
    </row>
    <row r="37" spans="1:3" x14ac:dyDescent="0.2">
      <c r="A37" s="8"/>
      <c r="C37" s="8"/>
    </row>
    <row r="38" spans="1:3" x14ac:dyDescent="0.2">
      <c r="A38" s="8"/>
      <c r="C38" s="8"/>
    </row>
    <row r="39" spans="1:3" x14ac:dyDescent="0.2">
      <c r="A39" s="8"/>
      <c r="C39" s="8"/>
    </row>
    <row r="40" spans="1:3" x14ac:dyDescent="0.2">
      <c r="A40" s="8"/>
      <c r="C40" s="8"/>
    </row>
    <row r="41" spans="1:3" x14ac:dyDescent="0.2">
      <c r="A41" s="8"/>
      <c r="C41" s="8"/>
    </row>
    <row r="42" spans="1:3" x14ac:dyDescent="0.2">
      <c r="A42" s="8"/>
      <c r="C42" s="8"/>
    </row>
    <row r="43" spans="1:3" x14ac:dyDescent="0.2">
      <c r="A43" s="8"/>
      <c r="C43" s="8"/>
    </row>
    <row r="44" spans="1:3" x14ac:dyDescent="0.2">
      <c r="A44" s="8"/>
      <c r="C44" s="8"/>
    </row>
    <row r="45" spans="1:3" x14ac:dyDescent="0.2">
      <c r="A45" s="8"/>
      <c r="C45" s="8"/>
    </row>
    <row r="46" spans="1:3" x14ac:dyDescent="0.2">
      <c r="A46" s="8"/>
      <c r="C46" s="8"/>
    </row>
    <row r="47" spans="1:3" x14ac:dyDescent="0.2">
      <c r="A47" s="8"/>
      <c r="C47" s="8"/>
    </row>
    <row r="48" spans="1:3" x14ac:dyDescent="0.2">
      <c r="A48" s="8"/>
      <c r="C48" s="8"/>
    </row>
    <row r="49" spans="1:3" x14ac:dyDescent="0.2">
      <c r="A49" s="8"/>
      <c r="C49" s="8"/>
    </row>
    <row r="50" spans="1:3" x14ac:dyDescent="0.2">
      <c r="A50" s="8"/>
      <c r="C50" s="8"/>
    </row>
    <row r="51" spans="1:3" x14ac:dyDescent="0.2">
      <c r="A51" s="8"/>
      <c r="C51" s="8"/>
    </row>
    <row r="52" spans="1:3" x14ac:dyDescent="0.2">
      <c r="A52" s="8"/>
      <c r="C52" s="8"/>
    </row>
    <row r="53" spans="1:3" x14ac:dyDescent="0.2">
      <c r="A53" s="8"/>
      <c r="C53" s="8"/>
    </row>
    <row r="54" spans="1:3" x14ac:dyDescent="0.2">
      <c r="A54" s="8"/>
      <c r="C54" s="8"/>
    </row>
    <row r="55" spans="1:3" x14ac:dyDescent="0.2">
      <c r="A55" s="8"/>
      <c r="C55" s="8"/>
    </row>
    <row r="56" spans="1:3" x14ac:dyDescent="0.2">
      <c r="A56" s="8"/>
      <c r="C56" s="8"/>
    </row>
    <row r="57" spans="1:3" x14ac:dyDescent="0.2">
      <c r="A57" s="8"/>
      <c r="C57" s="8"/>
    </row>
    <row r="58" spans="1:3" x14ac:dyDescent="0.2">
      <c r="A58" s="8"/>
      <c r="C58" s="8"/>
    </row>
    <row r="59" spans="1:3" x14ac:dyDescent="0.2">
      <c r="A59" s="8"/>
      <c r="C59" s="8"/>
    </row>
    <row r="60" spans="1:3" x14ac:dyDescent="0.2">
      <c r="A60" s="8"/>
      <c r="C60" s="8"/>
    </row>
    <row r="61" spans="1:3" x14ac:dyDescent="0.2">
      <c r="A61" s="8"/>
      <c r="C61" s="8"/>
    </row>
    <row r="62" spans="1:3" x14ac:dyDescent="0.2">
      <c r="A62" s="8"/>
      <c r="C62" s="8"/>
    </row>
    <row r="63" spans="1:3" x14ac:dyDescent="0.2">
      <c r="A63" s="8"/>
      <c r="C63" s="8"/>
    </row>
    <row r="64" spans="1:3" x14ac:dyDescent="0.2">
      <c r="A64" s="8"/>
      <c r="C64" s="8"/>
    </row>
    <row r="65" spans="1:3" x14ac:dyDescent="0.2">
      <c r="A65" s="8"/>
      <c r="C65" s="8"/>
    </row>
    <row r="66" spans="1:3" x14ac:dyDescent="0.2">
      <c r="A66" s="8"/>
      <c r="C66" s="8"/>
    </row>
    <row r="67" spans="1:3" x14ac:dyDescent="0.2">
      <c r="A67" s="8"/>
      <c r="C67" s="8"/>
    </row>
    <row r="68" spans="1:3" x14ac:dyDescent="0.2">
      <c r="A68" s="8"/>
      <c r="C68" s="8"/>
    </row>
    <row r="69" spans="1:3" x14ac:dyDescent="0.2">
      <c r="A69" s="8"/>
      <c r="C69" s="8"/>
    </row>
    <row r="70" spans="1:3" x14ac:dyDescent="0.2">
      <c r="A70" s="8"/>
      <c r="C70" s="8"/>
    </row>
    <row r="71" spans="1:3" x14ac:dyDescent="0.2">
      <c r="A71" s="8"/>
      <c r="C71" s="8"/>
    </row>
    <row r="72" spans="1:3" x14ac:dyDescent="0.2">
      <c r="A72" s="8"/>
      <c r="C72" s="8"/>
    </row>
    <row r="73" spans="1:3" x14ac:dyDescent="0.2">
      <c r="A73" s="8"/>
      <c r="C73" s="8"/>
    </row>
    <row r="74" spans="1:3" x14ac:dyDescent="0.2">
      <c r="A74" s="8"/>
      <c r="C74" s="8"/>
    </row>
    <row r="75" spans="1:3" x14ac:dyDescent="0.2">
      <c r="A75" s="8"/>
      <c r="C75" s="8"/>
    </row>
    <row r="76" spans="1:3" x14ac:dyDescent="0.2">
      <c r="A76" s="8"/>
      <c r="C76" s="8"/>
    </row>
    <row r="77" spans="1:3" x14ac:dyDescent="0.2">
      <c r="A77" s="8"/>
      <c r="C77" s="8"/>
    </row>
    <row r="78" spans="1:3" x14ac:dyDescent="0.2">
      <c r="A78" s="8"/>
      <c r="C78" s="8"/>
    </row>
    <row r="79" spans="1:3" x14ac:dyDescent="0.2">
      <c r="A79" s="8"/>
      <c r="C79" s="8"/>
    </row>
    <row r="80" spans="1:3" x14ac:dyDescent="0.2">
      <c r="A80" s="8"/>
      <c r="C80" s="8"/>
    </row>
    <row r="81" spans="1:3" x14ac:dyDescent="0.2">
      <c r="A81" s="8"/>
      <c r="C81" s="8"/>
    </row>
    <row r="82" spans="1:3" x14ac:dyDescent="0.2">
      <c r="A82" s="8"/>
      <c r="C82" s="8"/>
    </row>
    <row r="83" spans="1:3" x14ac:dyDescent="0.2">
      <c r="A83" s="8"/>
      <c r="C83" s="8"/>
    </row>
    <row r="84" spans="1:3" x14ac:dyDescent="0.2">
      <c r="A84" s="8"/>
      <c r="C84" s="8"/>
    </row>
    <row r="85" spans="1:3" x14ac:dyDescent="0.2">
      <c r="A85" s="8"/>
      <c r="C85" s="8"/>
    </row>
    <row r="86" spans="1:3" x14ac:dyDescent="0.2">
      <c r="A86" s="8"/>
      <c r="C86" s="8"/>
    </row>
    <row r="87" spans="1:3" x14ac:dyDescent="0.2">
      <c r="A87" s="8"/>
      <c r="C87" s="8"/>
    </row>
    <row r="88" spans="1:3" x14ac:dyDescent="0.2">
      <c r="A88" s="8"/>
      <c r="C88" s="8"/>
    </row>
    <row r="89" spans="1:3" x14ac:dyDescent="0.2">
      <c r="A89" s="8"/>
      <c r="C89" s="8"/>
    </row>
    <row r="90" spans="1:3" x14ac:dyDescent="0.2">
      <c r="A90" s="8"/>
      <c r="C90" s="8"/>
    </row>
    <row r="91" spans="1:3" x14ac:dyDescent="0.2">
      <c r="A91" s="8"/>
      <c r="C91" s="8"/>
    </row>
    <row r="92" spans="1:3" x14ac:dyDescent="0.2">
      <c r="A92" s="8"/>
      <c r="C92" s="8"/>
    </row>
    <row r="93" spans="1:3" x14ac:dyDescent="0.2">
      <c r="A93" s="8"/>
      <c r="C93" s="8"/>
    </row>
    <row r="94" spans="1:3" x14ac:dyDescent="0.2">
      <c r="A94" s="8"/>
      <c r="C94" s="8"/>
    </row>
    <row r="95" spans="1:3" x14ac:dyDescent="0.2">
      <c r="A95" s="8"/>
      <c r="C95" s="8"/>
    </row>
    <row r="96" spans="1:3" x14ac:dyDescent="0.2">
      <c r="A96" s="8"/>
      <c r="C96" s="8"/>
    </row>
    <row r="97" spans="1:3" x14ac:dyDescent="0.2">
      <c r="A97" s="8"/>
      <c r="C97" s="8"/>
    </row>
    <row r="98" spans="1:3" x14ac:dyDescent="0.2">
      <c r="A98" s="8"/>
      <c r="C98" s="8"/>
    </row>
    <row r="99" spans="1:3" x14ac:dyDescent="0.2">
      <c r="A99" s="8"/>
      <c r="C99" s="8"/>
    </row>
    <row r="100" spans="1:3" x14ac:dyDescent="0.2">
      <c r="A100" s="8"/>
      <c r="C100" s="8"/>
    </row>
    <row r="101" spans="1:3" x14ac:dyDescent="0.2">
      <c r="A101" s="8"/>
      <c r="C101" s="8"/>
    </row>
    <row r="102" spans="1:3" x14ac:dyDescent="0.2">
      <c r="A102" s="8"/>
      <c r="C102" s="8"/>
    </row>
    <row r="103" spans="1:3" x14ac:dyDescent="0.2">
      <c r="A103" s="8"/>
      <c r="C103" s="8"/>
    </row>
    <row r="104" spans="1:3" x14ac:dyDescent="0.2">
      <c r="A104" s="8"/>
      <c r="C104" s="8"/>
    </row>
    <row r="105" spans="1:3" x14ac:dyDescent="0.2">
      <c r="A105" s="8"/>
      <c r="C105" s="8"/>
    </row>
    <row r="106" spans="1:3" x14ac:dyDescent="0.2">
      <c r="A106" s="8"/>
      <c r="C106" s="8"/>
    </row>
    <row r="107" spans="1:3" x14ac:dyDescent="0.2">
      <c r="A107" s="8"/>
      <c r="C107" s="8"/>
    </row>
    <row r="108" spans="1:3" x14ac:dyDescent="0.2">
      <c r="A108" s="8"/>
      <c r="C108" s="8"/>
    </row>
    <row r="109" spans="1:3" x14ac:dyDescent="0.2">
      <c r="A109" s="8"/>
      <c r="C109" s="8"/>
    </row>
    <row r="110" spans="1:3" x14ac:dyDescent="0.2">
      <c r="A110" s="8"/>
      <c r="C110" s="8"/>
    </row>
    <row r="111" spans="1:3" x14ac:dyDescent="0.2">
      <c r="A111" s="8"/>
      <c r="C111" s="8"/>
    </row>
    <row r="112" spans="1:3" x14ac:dyDescent="0.2">
      <c r="A112" s="8"/>
      <c r="C112" s="8"/>
    </row>
    <row r="113" spans="1:3" x14ac:dyDescent="0.2">
      <c r="A113" s="8"/>
      <c r="C113" s="8"/>
    </row>
    <row r="114" spans="1:3" x14ac:dyDescent="0.2">
      <c r="A114" s="8"/>
      <c r="C114" s="8"/>
    </row>
    <row r="115" spans="1:3" x14ac:dyDescent="0.2">
      <c r="A115" s="8"/>
      <c r="C115" s="8"/>
    </row>
    <row r="116" spans="1:3" x14ac:dyDescent="0.2">
      <c r="A116" s="8"/>
      <c r="C116" s="8"/>
    </row>
    <row r="117" spans="1:3" x14ac:dyDescent="0.2">
      <c r="A117" s="8"/>
      <c r="C117" s="8"/>
    </row>
    <row r="118" spans="1:3" x14ac:dyDescent="0.2">
      <c r="A118" s="8"/>
      <c r="C118" s="8"/>
    </row>
    <row r="119" spans="1:3" x14ac:dyDescent="0.2">
      <c r="A119" s="8"/>
      <c r="C119" s="8"/>
    </row>
    <row r="120" spans="1:3" x14ac:dyDescent="0.2">
      <c r="A120" s="8"/>
      <c r="C120" s="8"/>
    </row>
    <row r="121" spans="1:3" x14ac:dyDescent="0.2">
      <c r="A121" s="8"/>
      <c r="C121" s="8"/>
    </row>
    <row r="122" spans="1:3" x14ac:dyDescent="0.2">
      <c r="A122" s="8"/>
      <c r="C122" s="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2"/>
  <sheetViews>
    <sheetView zoomScale="80" zoomScaleNormal="80" workbookViewId="0"/>
  </sheetViews>
  <sheetFormatPr defaultRowHeight="15" x14ac:dyDescent="0.25"/>
  <cols>
    <col min="1" max="1" width="9.140625" style="12"/>
    <col min="2" max="3" width="9.85546875" style="12" customWidth="1"/>
    <col min="4" max="5" width="9.140625" style="12"/>
    <col min="6" max="6" width="13.28515625" style="12" bestFit="1" customWidth="1"/>
    <col min="7" max="16384" width="9.140625" style="12"/>
  </cols>
  <sheetData>
    <row r="1" spans="1:33" ht="24" customHeight="1" x14ac:dyDescent="0.25">
      <c r="A1" s="2" t="s">
        <v>2</v>
      </c>
      <c r="B1" s="10" t="s">
        <v>12</v>
      </c>
      <c r="C1" s="10" t="s">
        <v>13</v>
      </c>
      <c r="D1" s="9" t="s">
        <v>14</v>
      </c>
      <c r="E1" s="11"/>
      <c r="F1" s="9" t="s">
        <v>16</v>
      </c>
      <c r="G1" s="9" t="s">
        <v>17</v>
      </c>
      <c r="H1" s="9" t="s">
        <v>23</v>
      </c>
      <c r="I1" s="11"/>
      <c r="K1" s="11"/>
      <c r="L1" s="11"/>
      <c r="M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3" x14ac:dyDescent="0.25">
      <c r="A2" s="11">
        <v>0</v>
      </c>
      <c r="B2" s="11">
        <v>8.3160000000000007</v>
      </c>
      <c r="C2" s="11">
        <f t="shared" ref="C2:C18" si="0" xml:space="preserve"> LOG((10^$G$5 - 10^$G$4) * EXP(-$G$3 *A2 )  + 10^$G$4)</f>
        <v>8.2223451931599332</v>
      </c>
      <c r="D2" s="11">
        <f t="shared" ref="D2:D18" si="1" xml:space="preserve"> (B2 - C2)^2</f>
        <v>8.7712228442503645E-3</v>
      </c>
      <c r="E2" s="11"/>
      <c r="F2" s="11"/>
      <c r="G2" s="11"/>
      <c r="H2" s="11"/>
      <c r="I2" s="11"/>
      <c r="J2" s="11"/>
      <c r="K2" s="11"/>
      <c r="L2" s="13" t="s">
        <v>24</v>
      </c>
      <c r="M2" s="22">
        <v>0.33421851658210494</v>
      </c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x14ac:dyDescent="0.25">
      <c r="A3" s="11">
        <v>1</v>
      </c>
      <c r="B3" s="11">
        <v>3.3908999999999998</v>
      </c>
      <c r="C3" s="11">
        <f t="shared" si="0"/>
        <v>3.9654492884462198</v>
      </c>
      <c r="D3" s="11">
        <f t="shared" si="1"/>
        <v>0.3301068848540577</v>
      </c>
      <c r="E3" s="11"/>
      <c r="F3" s="11" t="s">
        <v>18</v>
      </c>
      <c r="G3" s="22">
        <v>9.8582051334967016</v>
      </c>
      <c r="H3" s="22">
        <v>1.1190974103660201</v>
      </c>
      <c r="I3" s="11"/>
      <c r="J3" s="11"/>
      <c r="K3" s="11"/>
      <c r="L3" s="13" t="s">
        <v>27</v>
      </c>
      <c r="M3" s="22">
        <f>SQRT(M2)</f>
        <v>0.57811635211443801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x14ac:dyDescent="0.25">
      <c r="A4" s="11">
        <v>2</v>
      </c>
      <c r="B4" s="11">
        <v>2.415</v>
      </c>
      <c r="C4" s="11">
        <f t="shared" si="0"/>
        <v>2.7045046444534107</v>
      </c>
      <c r="D4" s="11">
        <f t="shared" si="1"/>
        <v>8.381293916009569E-2</v>
      </c>
      <c r="E4" s="11"/>
      <c r="F4" s="11" t="s">
        <v>38</v>
      </c>
      <c r="G4" s="22">
        <v>2.7041128202506761</v>
      </c>
      <c r="H4" s="22">
        <v>0.17435658263418566</v>
      </c>
      <c r="I4" s="11"/>
      <c r="J4" s="11"/>
      <c r="K4" s="11"/>
      <c r="L4" s="13" t="s">
        <v>25</v>
      </c>
      <c r="M4" s="22">
        <v>0.93881165940432432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 x14ac:dyDescent="0.25">
      <c r="A5" s="11">
        <v>3</v>
      </c>
      <c r="B5" s="11">
        <v>2.6627999999999998</v>
      </c>
      <c r="C5" s="11">
        <f t="shared" si="0"/>
        <v>2.7041128407586656</v>
      </c>
      <c r="D5" s="11">
        <f t="shared" si="1"/>
        <v>1.7067508115508794E-3</v>
      </c>
      <c r="E5" s="11"/>
      <c r="F5" s="11" t="s">
        <v>19</v>
      </c>
      <c r="G5" s="22">
        <v>8.2223451931599332</v>
      </c>
      <c r="H5" s="22">
        <v>0.33377553276335947</v>
      </c>
      <c r="I5" s="11"/>
      <c r="J5" s="11"/>
      <c r="K5" s="11"/>
      <c r="L5" s="13" t="s">
        <v>26</v>
      </c>
      <c r="M5" s="22">
        <v>0.93007046789065639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1:33" x14ac:dyDescent="0.25">
      <c r="A6" s="11">
        <v>4</v>
      </c>
      <c r="B6" s="11">
        <v>2.415</v>
      </c>
      <c r="C6" s="11">
        <f t="shared" si="0"/>
        <v>2.7041128202517495</v>
      </c>
      <c r="D6" s="11">
        <f t="shared" si="1"/>
        <v>8.3586222833920379E-2</v>
      </c>
      <c r="E6" s="11"/>
      <c r="F6" s="11"/>
      <c r="G6" s="11"/>
      <c r="H6" s="11"/>
      <c r="I6" s="11"/>
      <c r="J6" s="11"/>
      <c r="K6" s="11"/>
      <c r="L6" s="1" t="s">
        <v>28</v>
      </c>
      <c r="M6" s="15" t="s">
        <v>46</v>
      </c>
      <c r="N6" s="12" t="s">
        <v>29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x14ac:dyDescent="0.25">
      <c r="A7" s="11">
        <v>5</v>
      </c>
      <c r="B7" s="11">
        <v>2.1461000000000001</v>
      </c>
      <c r="C7" s="11">
        <f t="shared" si="0"/>
        <v>2.7041128202506766</v>
      </c>
      <c r="D7" s="11">
        <f t="shared" si="1"/>
        <v>0.31137830756411372</v>
      </c>
      <c r="E7" s="11"/>
      <c r="F7" s="9" t="s">
        <v>30</v>
      </c>
      <c r="G7" s="11"/>
      <c r="H7" s="11"/>
      <c r="I7" s="11"/>
      <c r="J7" s="11"/>
      <c r="K7" s="11"/>
      <c r="L7" s="11"/>
      <c r="M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1:33" x14ac:dyDescent="0.25">
      <c r="A8" s="11">
        <v>0</v>
      </c>
      <c r="B8" s="11">
        <v>8.1553000000000004</v>
      </c>
      <c r="C8" s="11">
        <f t="shared" si="0"/>
        <v>8.2223451931599332</v>
      </c>
      <c r="D8" s="11">
        <f t="shared" si="1"/>
        <v>4.4950579258526916E-3</v>
      </c>
      <c r="E8" s="11"/>
      <c r="F8" s="11" t="s">
        <v>43</v>
      </c>
      <c r="G8" s="11"/>
      <c r="H8" s="11"/>
      <c r="I8" s="11"/>
      <c r="J8" s="11"/>
      <c r="K8" s="11"/>
      <c r="L8" s="11"/>
      <c r="M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33" x14ac:dyDescent="0.25">
      <c r="A9" s="11">
        <v>1</v>
      </c>
      <c r="B9" s="11">
        <v>3.3010000000000002</v>
      </c>
      <c r="C9" s="11">
        <f t="shared" si="0"/>
        <v>3.9654492884462198</v>
      </c>
      <c r="D9" s="11">
        <f t="shared" si="1"/>
        <v>0.4414928569166876</v>
      </c>
      <c r="E9" s="11"/>
      <c r="F9" s="9" t="s">
        <v>31</v>
      </c>
      <c r="G9" s="11"/>
      <c r="H9" s="11"/>
      <c r="I9" s="11"/>
      <c r="J9" s="11"/>
      <c r="K9" s="11"/>
      <c r="L9" s="11"/>
      <c r="M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3" x14ac:dyDescent="0.25">
      <c r="A10" s="11">
        <v>2</v>
      </c>
      <c r="B10" s="11">
        <v>3.5798000000000001</v>
      </c>
      <c r="C10" s="11">
        <f t="shared" si="0"/>
        <v>2.7045046444534107</v>
      </c>
      <c r="D10" s="11">
        <f t="shared" si="1"/>
        <v>0.76614195944143038</v>
      </c>
      <c r="E10" s="11"/>
      <c r="F10" s="11" t="s">
        <v>44</v>
      </c>
      <c r="G10" s="11"/>
      <c r="H10" s="11"/>
      <c r="I10" s="11"/>
      <c r="J10" s="11"/>
      <c r="K10" s="11"/>
      <c r="L10" s="11"/>
      <c r="M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x14ac:dyDescent="0.25">
      <c r="A11" s="11">
        <v>3</v>
      </c>
      <c r="B11" s="11">
        <v>3.2404999999999999</v>
      </c>
      <c r="C11" s="11">
        <f t="shared" si="0"/>
        <v>2.7041128407586656</v>
      </c>
      <c r="D11" s="11">
        <f t="shared" si="1"/>
        <v>0.28771118459898853</v>
      </c>
      <c r="E11" s="11"/>
      <c r="F11" s="9" t="s">
        <v>32</v>
      </c>
      <c r="G11" s="11"/>
      <c r="H11" s="11"/>
      <c r="I11" s="11"/>
      <c r="J11" s="11"/>
      <c r="K11" s="11"/>
      <c r="L11" s="11"/>
      <c r="M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3" x14ac:dyDescent="0.25">
      <c r="A12" s="11">
        <v>4</v>
      </c>
      <c r="B12" s="11">
        <v>2.6021000000000001</v>
      </c>
      <c r="C12" s="11">
        <f t="shared" si="0"/>
        <v>2.7041128202517495</v>
      </c>
      <c r="D12" s="11">
        <f t="shared" si="1"/>
        <v>1.0406615495715733E-2</v>
      </c>
      <c r="E12" s="11"/>
      <c r="F12" s="33" t="s">
        <v>33</v>
      </c>
      <c r="G12" s="34"/>
      <c r="H12" s="34"/>
      <c r="I12" s="34"/>
      <c r="J12" s="34"/>
      <c r="K12" s="34"/>
      <c r="L12" s="34"/>
      <c r="M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3" x14ac:dyDescent="0.25">
      <c r="A13" s="11">
        <v>0</v>
      </c>
      <c r="B13" s="11">
        <v>8.1959</v>
      </c>
      <c r="C13" s="11">
        <f t="shared" si="0"/>
        <v>8.2223451931599332</v>
      </c>
      <c r="D13" s="11">
        <f t="shared" si="1"/>
        <v>6.9934824126617829E-4</v>
      </c>
      <c r="E13" s="11"/>
      <c r="F13" s="34"/>
      <c r="G13" s="34"/>
      <c r="H13" s="34"/>
      <c r="I13" s="34"/>
      <c r="J13" s="34"/>
      <c r="K13" s="34"/>
      <c r="L13" s="34"/>
      <c r="M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33" x14ac:dyDescent="0.25">
      <c r="A14" s="11">
        <v>1</v>
      </c>
      <c r="B14" s="11">
        <v>5.2041000000000004</v>
      </c>
      <c r="C14" s="11">
        <f t="shared" si="0"/>
        <v>3.9654492884462198</v>
      </c>
      <c r="D14" s="11">
        <f t="shared" si="1"/>
        <v>1.5342555852326869</v>
      </c>
      <c r="E14" s="11"/>
      <c r="F14" s="34"/>
      <c r="G14" s="34"/>
      <c r="H14" s="34"/>
      <c r="I14" s="34"/>
      <c r="J14" s="34"/>
      <c r="K14" s="34"/>
      <c r="L14" s="34"/>
      <c r="M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33" x14ac:dyDescent="0.25">
      <c r="A15" s="11">
        <v>2</v>
      </c>
      <c r="B15" s="11">
        <v>2.3010000000000002</v>
      </c>
      <c r="C15" s="11">
        <f t="shared" si="0"/>
        <v>2.7045046444534107</v>
      </c>
      <c r="D15" s="11">
        <f t="shared" si="1"/>
        <v>0.16281599809547323</v>
      </c>
      <c r="E15" s="11"/>
      <c r="F15" s="11"/>
      <c r="G15" s="11"/>
      <c r="H15" s="11"/>
      <c r="I15" s="11"/>
      <c r="J15" s="11"/>
      <c r="K15" s="11"/>
      <c r="L15" s="11"/>
      <c r="M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33" x14ac:dyDescent="0.25">
      <c r="A16" s="11">
        <v>3</v>
      </c>
      <c r="B16" s="11">
        <v>2.415</v>
      </c>
      <c r="C16" s="11">
        <f t="shared" si="0"/>
        <v>2.7041128407586656</v>
      </c>
      <c r="D16" s="11">
        <f t="shared" si="1"/>
        <v>8.3586234691545538E-2</v>
      </c>
      <c r="E16" s="11"/>
      <c r="F16" s="11"/>
      <c r="G16" s="11"/>
      <c r="H16" s="11"/>
      <c r="I16" s="11"/>
      <c r="J16" s="11"/>
      <c r="K16" s="11"/>
      <c r="L16" s="11"/>
      <c r="M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x14ac:dyDescent="0.25">
      <c r="A17" s="11">
        <v>4</v>
      </c>
      <c r="B17" s="11">
        <v>3.4378000000000002</v>
      </c>
      <c r="C17" s="11">
        <f t="shared" si="0"/>
        <v>2.7041128202517495</v>
      </c>
      <c r="D17" s="11">
        <f t="shared" si="1"/>
        <v>0.5382968777269419</v>
      </c>
      <c r="E17" s="11"/>
      <c r="F17" s="11"/>
      <c r="G17" s="11"/>
      <c r="H17" s="11"/>
      <c r="I17" s="11"/>
      <c r="J17" s="11"/>
      <c r="K17" s="11"/>
      <c r="L17" s="11"/>
      <c r="M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x14ac:dyDescent="0.25">
      <c r="A18" s="11">
        <v>6</v>
      </c>
      <c r="B18" s="11">
        <v>2.5314999999999999</v>
      </c>
      <c r="C18" s="11">
        <f t="shared" si="0"/>
        <v>2.7041128202506766</v>
      </c>
      <c r="D18" s="11">
        <f t="shared" si="1"/>
        <v>2.9795185714892425E-2</v>
      </c>
      <c r="E18" s="11"/>
      <c r="F18" s="11"/>
      <c r="G18" s="11"/>
      <c r="H18" s="11"/>
      <c r="I18" s="11"/>
      <c r="J18" s="11"/>
      <c r="K18" s="11"/>
      <c r="L18" s="11"/>
      <c r="M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x14ac:dyDescent="0.25">
      <c r="A19" s="9" t="s">
        <v>15</v>
      </c>
      <c r="B19" s="11"/>
      <c r="C19" s="11"/>
      <c r="D19" s="11">
        <f>SUM(D2:D18)</f>
        <v>4.6790592321494691</v>
      </c>
      <c r="E19" s="11"/>
      <c r="F19" s="11"/>
      <c r="G19" s="11"/>
      <c r="H19" s="11"/>
      <c r="I19" s="11"/>
      <c r="J19" s="11"/>
      <c r="K19" s="11"/>
      <c r="L19" s="11"/>
      <c r="M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x14ac:dyDescent="0.25">
      <c r="A22" s="22">
        <v>0</v>
      </c>
      <c r="B22" s="22"/>
      <c r="C22" s="22">
        <f xml:space="preserve"> LOG((10^$G$5 - 10^$G$4) * EXP(-$G$3 *A22 )  + 10^$G$4)</f>
        <v>8.2223451931599332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x14ac:dyDescent="0.25">
      <c r="A23" s="22">
        <v>0.06</v>
      </c>
      <c r="B23" s="22"/>
      <c r="C23" s="22">
        <f t="shared" ref="C23:C86" si="2" xml:space="preserve"> LOG((10^$G$5 - 10^$G$4) * EXP(-$G$3 *A23 )  + 10^$G$4)</f>
        <v>7.9654644100198828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x14ac:dyDescent="0.25">
      <c r="A24" s="22">
        <v>0.12</v>
      </c>
      <c r="B24" s="22"/>
      <c r="C24" s="22">
        <f t="shared" si="2"/>
        <v>7.7085844838256685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3" x14ac:dyDescent="0.25">
      <c r="A25" s="22">
        <v>0.18</v>
      </c>
      <c r="B25" s="22"/>
      <c r="C25" s="22">
        <f t="shared" si="2"/>
        <v>7.4517061058456129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</row>
    <row r="26" spans="1:33" x14ac:dyDescent="0.25">
      <c r="A26" s="22">
        <v>0.23369999999999999</v>
      </c>
      <c r="B26" s="22"/>
      <c r="C26" s="22">
        <f t="shared" si="2"/>
        <v>7.221802273853184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x14ac:dyDescent="0.25">
      <c r="A27" s="22">
        <v>0.3</v>
      </c>
      <c r="B27" s="22"/>
      <c r="C27" s="22">
        <f t="shared" si="2"/>
        <v>6.9379599973327757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x14ac:dyDescent="0.25">
      <c r="A28" s="22">
        <v>0.36</v>
      </c>
      <c r="B28" s="22"/>
      <c r="C28" s="22">
        <f t="shared" si="2"/>
        <v>6.6810985988743088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x14ac:dyDescent="0.25">
      <c r="A29" s="22">
        <v>0.42</v>
      </c>
      <c r="B29" s="22"/>
      <c r="C29" s="22">
        <f t="shared" si="2"/>
        <v>6.4242536922117237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spans="1:33" x14ac:dyDescent="0.25">
      <c r="A30" s="22">
        <v>0.48</v>
      </c>
      <c r="B30" s="22"/>
      <c r="C30" s="22">
        <f t="shared" si="2"/>
        <v>6.1674385754645282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 x14ac:dyDescent="0.25">
      <c r="A31" s="22">
        <v>0.54</v>
      </c>
      <c r="B31" s="22"/>
      <c r="C31" s="22">
        <f t="shared" si="2"/>
        <v>5.9106772616131309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</row>
    <row r="32" spans="1:33" x14ac:dyDescent="0.25">
      <c r="A32" s="22">
        <v>0.60000000000000009</v>
      </c>
      <c r="B32" s="22"/>
      <c r="C32" s="22">
        <f t="shared" si="2"/>
        <v>5.6540130937254887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</row>
    <row r="33" spans="1:33" x14ac:dyDescent="0.25">
      <c r="A33" s="22">
        <v>0.66000000000000014</v>
      </c>
      <c r="B33" s="22"/>
      <c r="C33" s="22">
        <f t="shared" si="2"/>
        <v>5.3975242461205379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3" x14ac:dyDescent="0.25">
      <c r="A34" s="22">
        <v>0.7200000000000002</v>
      </c>
      <c r="B34" s="22"/>
      <c r="C34" s="22">
        <f t="shared" si="2"/>
        <v>5.1413515226137907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3" x14ac:dyDescent="0.25">
      <c r="A35" s="22">
        <v>0.78000000000000025</v>
      </c>
      <c r="B35" s="22"/>
      <c r="C35" s="22">
        <f t="shared" si="2"/>
        <v>4.8857479071083674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</row>
    <row r="36" spans="1:33" x14ac:dyDescent="0.25">
      <c r="A36" s="22">
        <v>0.8400000000000003</v>
      </c>
      <c r="B36" s="22"/>
      <c r="C36" s="22">
        <f t="shared" si="2"/>
        <v>4.6311659218605534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</row>
    <row r="37" spans="1:33" x14ac:dyDescent="0.25">
      <c r="A37" s="22">
        <v>0.90000000000000036</v>
      </c>
      <c r="B37" s="22"/>
      <c r="C37" s="22">
        <f t="shared" si="2"/>
        <v>4.378408563852819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1:33" x14ac:dyDescent="0.25">
      <c r="A38" s="22">
        <v>0.96000000000000041</v>
      </c>
      <c r="B38" s="22"/>
      <c r="C38" s="22">
        <f t="shared" si="2"/>
        <v>4.1288804733583051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3" x14ac:dyDescent="0.25">
      <c r="A39" s="22">
        <v>1.0200000000000005</v>
      </c>
      <c r="B39" s="22"/>
      <c r="C39" s="22">
        <f t="shared" si="2"/>
        <v>3.8849768157881681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1:33" x14ac:dyDescent="0.25">
      <c r="A40" s="22">
        <v>1.0800000000000005</v>
      </c>
      <c r="B40" s="22"/>
      <c r="C40" s="22">
        <f t="shared" si="2"/>
        <v>3.6506021348767481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</row>
    <row r="41" spans="1:33" x14ac:dyDescent="0.25">
      <c r="A41" s="22">
        <v>1.1400000000000006</v>
      </c>
      <c r="B41" s="22"/>
      <c r="C41" s="22">
        <f t="shared" si="2"/>
        <v>3.4316429126352483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</row>
    <row r="42" spans="1:33" x14ac:dyDescent="0.25">
      <c r="A42" s="22">
        <v>1.2000000000000006</v>
      </c>
      <c r="B42" s="22"/>
      <c r="C42" s="22">
        <f t="shared" si="2"/>
        <v>3.2358620583291446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</row>
    <row r="43" spans="1:33" x14ac:dyDescent="0.25">
      <c r="A43" s="22">
        <v>1.2600000000000007</v>
      </c>
      <c r="B43" s="22"/>
      <c r="C43" s="22">
        <f t="shared" si="2"/>
        <v>3.0713892095839697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</row>
    <row r="44" spans="1:33" x14ac:dyDescent="0.25">
      <c r="A44" s="22">
        <v>1.3200000000000007</v>
      </c>
      <c r="B44" s="22"/>
      <c r="C44" s="22">
        <f t="shared" si="2"/>
        <v>2.9436424635150291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</row>
    <row r="45" spans="1:33" x14ac:dyDescent="0.25">
      <c r="A45" s="22">
        <v>1.3800000000000008</v>
      </c>
      <c r="B45" s="22"/>
      <c r="C45" s="22">
        <f t="shared" si="2"/>
        <v>2.8525094064601464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</row>
    <row r="46" spans="1:33" x14ac:dyDescent="0.25">
      <c r="A46" s="22">
        <v>1.4400000000000008</v>
      </c>
      <c r="B46" s="22"/>
      <c r="C46" s="22">
        <f t="shared" si="2"/>
        <v>2.7924114566830909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</row>
    <row r="47" spans="1:33" x14ac:dyDescent="0.25">
      <c r="A47" s="22">
        <v>1.5000000000000009</v>
      </c>
      <c r="B47" s="22"/>
      <c r="C47" s="22">
        <f t="shared" si="2"/>
        <v>2.7551848365197427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</row>
    <row r="48" spans="1:33" x14ac:dyDescent="0.25">
      <c r="A48" s="22">
        <v>1.5600000000000009</v>
      </c>
      <c r="B48" s="22"/>
      <c r="C48" s="22">
        <f t="shared" si="2"/>
        <v>2.7331198427415213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</row>
    <row r="49" spans="1:33" x14ac:dyDescent="0.25">
      <c r="A49" s="22">
        <v>1.620000000000001</v>
      </c>
      <c r="B49" s="22"/>
      <c r="C49" s="22">
        <f t="shared" si="2"/>
        <v>2.7204070174949284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</row>
    <row r="50" spans="1:33" x14ac:dyDescent="0.25">
      <c r="A50" s="22">
        <v>1.680000000000001</v>
      </c>
      <c r="B50" s="22"/>
      <c r="C50" s="22">
        <f t="shared" si="2"/>
        <v>2.7132071064315482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</row>
    <row r="51" spans="1:33" x14ac:dyDescent="0.25">
      <c r="A51" s="22">
        <v>1.7400000000000011</v>
      </c>
      <c r="B51" s="22"/>
      <c r="C51" s="22">
        <f t="shared" si="2"/>
        <v>2.7091700279619477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</row>
    <row r="52" spans="1:33" x14ac:dyDescent="0.25">
      <c r="A52" s="22">
        <v>1.8000000000000012</v>
      </c>
      <c r="B52" s="22"/>
      <c r="C52" s="22">
        <f t="shared" si="2"/>
        <v>2.7069192619657363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  <row r="53" spans="1:33" x14ac:dyDescent="0.25">
      <c r="A53" s="22">
        <v>1.8600000000000012</v>
      </c>
      <c r="B53" s="22"/>
      <c r="C53" s="22">
        <f t="shared" si="2"/>
        <v>2.7056684280864087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</row>
    <row r="54" spans="1:33" x14ac:dyDescent="0.25">
      <c r="A54" s="22">
        <v>1.9200000000000013</v>
      </c>
      <c r="B54" s="22"/>
      <c r="C54" s="22">
        <f t="shared" si="2"/>
        <v>2.7049745386820971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</row>
    <row r="55" spans="1:33" x14ac:dyDescent="0.25">
      <c r="A55" s="22">
        <v>1.9800000000000013</v>
      </c>
      <c r="B55" s="22"/>
      <c r="C55" s="22">
        <f t="shared" si="2"/>
        <v>2.7045899932473696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1:33" x14ac:dyDescent="0.25">
      <c r="A56" s="22">
        <v>2.0400000000000014</v>
      </c>
      <c r="B56" s="22"/>
      <c r="C56" s="22">
        <f t="shared" si="2"/>
        <v>2.7043770006089991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</row>
    <row r="57" spans="1:33" x14ac:dyDescent="0.25">
      <c r="A57" s="22">
        <v>2.1000000000000014</v>
      </c>
      <c r="B57" s="22"/>
      <c r="C57" s="22">
        <f t="shared" si="2"/>
        <v>2.7042590641143498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</row>
    <row r="58" spans="1:33" x14ac:dyDescent="0.25">
      <c r="A58" s="22">
        <v>2.1600000000000015</v>
      </c>
      <c r="B58" s="22"/>
      <c r="C58" s="22">
        <f t="shared" si="2"/>
        <v>2.7041937724130771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</row>
    <row r="59" spans="1:33" x14ac:dyDescent="0.25">
      <c r="A59" s="22">
        <v>2.2200000000000015</v>
      </c>
      <c r="B59" s="22"/>
      <c r="C59" s="22">
        <f t="shared" si="2"/>
        <v>2.7041576291917471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</row>
    <row r="60" spans="1:33" x14ac:dyDescent="0.25">
      <c r="A60" s="22">
        <v>2.2800000000000016</v>
      </c>
      <c r="B60" s="22"/>
      <c r="C60" s="22">
        <f t="shared" si="2"/>
        <v>2.7041376226010723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</row>
    <row r="61" spans="1:33" x14ac:dyDescent="0.25">
      <c r="A61" s="22">
        <v>2.3400000000000016</v>
      </c>
      <c r="B61" s="22"/>
      <c r="C61" s="22">
        <f t="shared" si="2"/>
        <v>2.7041265485433814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</row>
    <row r="62" spans="1:33" x14ac:dyDescent="0.25">
      <c r="A62" s="22">
        <v>2.4000000000000017</v>
      </c>
      <c r="B62" s="22"/>
      <c r="C62" s="22">
        <f t="shared" si="2"/>
        <v>2.7041204189235737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</row>
    <row r="63" spans="1:33" x14ac:dyDescent="0.25">
      <c r="A63" s="22">
        <v>2.4600000000000017</v>
      </c>
      <c r="B63" s="22"/>
      <c r="C63" s="22">
        <f t="shared" si="2"/>
        <v>2.7041170261376797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</row>
    <row r="64" spans="1:33" x14ac:dyDescent="0.25">
      <c r="A64" s="22">
        <v>2.5200000000000018</v>
      </c>
      <c r="B64" s="22"/>
      <c r="C64" s="22">
        <f t="shared" si="2"/>
        <v>2.7041151482170034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</row>
    <row r="65" spans="1:33" x14ac:dyDescent="0.25">
      <c r="A65" s="22">
        <v>2.5800000000000018</v>
      </c>
      <c r="B65" s="22"/>
      <c r="C65" s="22">
        <f t="shared" si="2"/>
        <v>2.7041141087831506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</row>
    <row r="66" spans="1:33" x14ac:dyDescent="0.25">
      <c r="A66" s="22">
        <v>2.6400000000000019</v>
      </c>
      <c r="B66" s="22"/>
      <c r="C66" s="22">
        <f t="shared" si="2"/>
        <v>2.7041135334547426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</row>
    <row r="67" spans="1:33" x14ac:dyDescent="0.25">
      <c r="A67" s="22">
        <v>2.700000000000002</v>
      </c>
      <c r="B67" s="22"/>
      <c r="C67" s="22">
        <f t="shared" si="2"/>
        <v>2.7041132150097531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</row>
    <row r="68" spans="1:33" x14ac:dyDescent="0.25">
      <c r="A68" s="22">
        <v>2.760000000000002</v>
      </c>
      <c r="B68" s="22"/>
      <c r="C68" s="22">
        <f t="shared" si="2"/>
        <v>2.704113038750136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</row>
    <row r="69" spans="1:33" x14ac:dyDescent="0.25">
      <c r="A69" s="22">
        <v>2.8200000000000021</v>
      </c>
      <c r="B69" s="22"/>
      <c r="C69" s="22">
        <f t="shared" si="2"/>
        <v>2.7041129411902882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</row>
    <row r="70" spans="1:33" x14ac:dyDescent="0.25">
      <c r="A70" s="22">
        <v>2.8800000000000021</v>
      </c>
      <c r="B70" s="22"/>
      <c r="C70" s="22">
        <f t="shared" si="2"/>
        <v>2.7041128871908371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</row>
    <row r="71" spans="1:33" x14ac:dyDescent="0.25">
      <c r="A71" s="22">
        <v>2.9400000000000022</v>
      </c>
      <c r="B71" s="22"/>
      <c r="C71" s="22">
        <f t="shared" si="2"/>
        <v>2.704112857302102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</row>
    <row r="72" spans="1:33" x14ac:dyDescent="0.25">
      <c r="A72" s="22">
        <v>3.0000000000000022</v>
      </c>
      <c r="B72" s="22"/>
      <c r="C72" s="22">
        <f t="shared" si="2"/>
        <v>2.7041128407586656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</row>
    <row r="73" spans="1:33" x14ac:dyDescent="0.25">
      <c r="A73" s="22">
        <v>3.0600000000000023</v>
      </c>
      <c r="B73" s="22"/>
      <c r="C73" s="22">
        <f t="shared" si="2"/>
        <v>2.7041128316018623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</row>
    <row r="74" spans="1:33" x14ac:dyDescent="0.25">
      <c r="A74" s="22">
        <v>3.1200000000000023</v>
      </c>
      <c r="B74" s="22"/>
      <c r="C74" s="22">
        <f t="shared" si="2"/>
        <v>2.7041128265335654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</row>
    <row r="75" spans="1:33" x14ac:dyDescent="0.25">
      <c r="A75" s="22">
        <v>3.1800000000000024</v>
      </c>
      <c r="B75" s="22"/>
      <c r="C75" s="22">
        <f t="shared" si="2"/>
        <v>2.7041128237282597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x14ac:dyDescent="0.25">
      <c r="A76" s="22">
        <v>3.2400000000000024</v>
      </c>
      <c r="B76" s="22"/>
      <c r="C76" s="22">
        <f t="shared" si="2"/>
        <v>2.7041128221755213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</row>
    <row r="77" spans="1:33" x14ac:dyDescent="0.25">
      <c r="A77" s="22">
        <v>3.3000000000000025</v>
      </c>
      <c r="B77" s="22"/>
      <c r="C77" s="22">
        <f t="shared" si="2"/>
        <v>2.7041128213160794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</row>
    <row r="78" spans="1:33" x14ac:dyDescent="0.25">
      <c r="A78" s="22">
        <v>3.3600000000000025</v>
      </c>
      <c r="B78" s="22"/>
      <c r="C78" s="22">
        <f t="shared" si="2"/>
        <v>2.7041128208403777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</row>
    <row r="79" spans="1:33" x14ac:dyDescent="0.25">
      <c r="A79" s="22">
        <v>3.4200000000000026</v>
      </c>
      <c r="B79" s="22"/>
      <c r="C79" s="22">
        <f t="shared" si="2"/>
        <v>2.7041128205770764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</row>
    <row r="80" spans="1:33" x14ac:dyDescent="0.25">
      <c r="A80" s="22">
        <v>3.4800000000000026</v>
      </c>
      <c r="B80" s="22"/>
      <c r="C80" s="22">
        <f t="shared" si="2"/>
        <v>2.7041128204313392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</row>
    <row r="81" spans="1:33" x14ac:dyDescent="0.25">
      <c r="A81" s="22">
        <v>3.5400000000000027</v>
      </c>
      <c r="B81" s="22"/>
      <c r="C81" s="22">
        <f t="shared" si="2"/>
        <v>2.7041128203506735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</row>
    <row r="82" spans="1:33" x14ac:dyDescent="0.25">
      <c r="A82" s="22">
        <v>3.6000000000000028</v>
      </c>
      <c r="B82" s="22"/>
      <c r="C82" s="22">
        <f t="shared" si="2"/>
        <v>2.7041128203060247</v>
      </c>
      <c r="D82" s="11"/>
      <c r="E82" s="11"/>
      <c r="F82" s="11"/>
      <c r="G82" s="11"/>
      <c r="H82" s="11"/>
      <c r="I82" s="11"/>
      <c r="J82" s="11"/>
      <c r="K82" s="11"/>
      <c r="L82" s="11"/>
      <c r="M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</row>
    <row r="83" spans="1:33" x14ac:dyDescent="0.25">
      <c r="A83" s="22">
        <v>3.6600000000000028</v>
      </c>
      <c r="B83" s="22"/>
      <c r="C83" s="22">
        <f t="shared" si="2"/>
        <v>2.7041128202813116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</row>
    <row r="84" spans="1:33" x14ac:dyDescent="0.25">
      <c r="A84" s="22">
        <v>3.7200000000000029</v>
      </c>
      <c r="B84" s="22"/>
      <c r="C84" s="22">
        <f t="shared" si="2"/>
        <v>2.7041128202676332</v>
      </c>
      <c r="D84" s="11"/>
      <c r="E84" s="11"/>
      <c r="F84" s="11"/>
      <c r="G84" s="11"/>
      <c r="H84" s="11"/>
      <c r="I84" s="11"/>
      <c r="J84" s="11"/>
      <c r="K84" s="11"/>
      <c r="L84" s="11"/>
      <c r="M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</row>
    <row r="85" spans="1:33" x14ac:dyDescent="0.25">
      <c r="A85" s="22">
        <v>3.7800000000000029</v>
      </c>
      <c r="B85" s="22"/>
      <c r="C85" s="22">
        <f t="shared" si="2"/>
        <v>2.7041128202600619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</row>
    <row r="86" spans="1:33" x14ac:dyDescent="0.25">
      <c r="A86" s="22">
        <v>3.840000000000003</v>
      </c>
      <c r="B86" s="22"/>
      <c r="C86" s="22">
        <f t="shared" si="2"/>
        <v>2.7041128202558715</v>
      </c>
      <c r="D86" s="11"/>
      <c r="E86" s="11"/>
      <c r="F86" s="11"/>
      <c r="G86" s="11"/>
      <c r="H86" s="11"/>
      <c r="I86" s="11"/>
      <c r="J86" s="11"/>
      <c r="K86" s="11"/>
      <c r="L86" s="11"/>
      <c r="M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</row>
    <row r="87" spans="1:33" x14ac:dyDescent="0.25">
      <c r="A87" s="22">
        <v>3.900000000000003</v>
      </c>
      <c r="B87" s="22"/>
      <c r="C87" s="22">
        <f t="shared" ref="C87:C122" si="3" xml:space="preserve"> LOG((10^$G$5 - 10^$G$4) * EXP(-$G$3 *A87 )  + 10^$G$4)</f>
        <v>2.7041128202535516</v>
      </c>
      <c r="D87" s="11"/>
      <c r="E87" s="11"/>
      <c r="F87" s="11"/>
      <c r="G87" s="11"/>
      <c r="H87" s="11"/>
      <c r="I87" s="11"/>
      <c r="J87" s="11"/>
      <c r="K87" s="11"/>
      <c r="L87" s="11"/>
      <c r="M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</row>
    <row r="88" spans="1:33" x14ac:dyDescent="0.25">
      <c r="A88" s="22">
        <v>3.9600000000000031</v>
      </c>
      <c r="B88" s="22"/>
      <c r="C88" s="22">
        <f t="shared" si="3"/>
        <v>2.7041128202522677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</row>
    <row r="89" spans="1:33" x14ac:dyDescent="0.25">
      <c r="A89" s="22">
        <v>4.0200000000000031</v>
      </c>
      <c r="B89" s="22"/>
      <c r="C89" s="22">
        <f t="shared" si="3"/>
        <v>2.7041128202515572</v>
      </c>
      <c r="D89" s="11"/>
      <c r="E89" s="11"/>
      <c r="F89" s="11"/>
      <c r="G89" s="11"/>
      <c r="H89" s="11"/>
      <c r="I89" s="11"/>
      <c r="J89" s="11"/>
      <c r="K89" s="11"/>
      <c r="L89" s="11"/>
      <c r="M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</row>
    <row r="90" spans="1:33" x14ac:dyDescent="0.25">
      <c r="A90" s="22">
        <v>4.0800000000000027</v>
      </c>
      <c r="B90" s="22"/>
      <c r="C90" s="22">
        <f t="shared" si="3"/>
        <v>2.7041128202511642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</row>
    <row r="91" spans="1:33" x14ac:dyDescent="0.25">
      <c r="A91" s="22">
        <v>4.1400000000000023</v>
      </c>
      <c r="B91" s="22"/>
      <c r="C91" s="22">
        <f t="shared" si="3"/>
        <v>2.7041128202509461</v>
      </c>
      <c r="D91" s="11"/>
      <c r="E91" s="11"/>
      <c r="F91" s="11"/>
      <c r="G91" s="11"/>
      <c r="H91" s="11"/>
      <c r="I91" s="11"/>
      <c r="J91" s="11"/>
      <c r="K91" s="11"/>
      <c r="L91" s="11"/>
      <c r="M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</row>
    <row r="92" spans="1:33" x14ac:dyDescent="0.25">
      <c r="A92" s="22">
        <v>4.200000000000002</v>
      </c>
      <c r="B92" s="22"/>
      <c r="C92" s="22">
        <f t="shared" si="3"/>
        <v>2.7041128202508258</v>
      </c>
      <c r="D92" s="11"/>
      <c r="E92" s="11"/>
      <c r="F92" s="11"/>
      <c r="G92" s="11"/>
      <c r="H92" s="11"/>
      <c r="I92" s="11"/>
      <c r="J92" s="11"/>
      <c r="K92" s="11"/>
      <c r="L92" s="11"/>
      <c r="M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</row>
    <row r="93" spans="1:33" x14ac:dyDescent="0.25">
      <c r="A93" s="22">
        <v>4.2600000000000016</v>
      </c>
      <c r="B93" s="22"/>
      <c r="C93" s="22">
        <f t="shared" si="3"/>
        <v>2.7041128202507592</v>
      </c>
      <c r="D93" s="11"/>
      <c r="E93" s="11"/>
      <c r="F93" s="11"/>
      <c r="G93" s="11"/>
      <c r="H93" s="11"/>
      <c r="I93" s="11"/>
      <c r="J93" s="11"/>
      <c r="K93" s="11"/>
      <c r="L93" s="11"/>
      <c r="M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</row>
    <row r="94" spans="1:33" x14ac:dyDescent="0.25">
      <c r="A94" s="22">
        <v>4.3200000000000012</v>
      </c>
      <c r="B94" s="22"/>
      <c r="C94" s="22">
        <f t="shared" si="3"/>
        <v>2.7041128202507223</v>
      </c>
      <c r="D94" s="11"/>
      <c r="E94" s="11"/>
      <c r="F94" s="11"/>
      <c r="G94" s="11"/>
      <c r="H94" s="11"/>
      <c r="I94" s="11"/>
      <c r="J94" s="11"/>
      <c r="K94" s="11"/>
      <c r="L94" s="11"/>
      <c r="M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</row>
    <row r="95" spans="1:33" x14ac:dyDescent="0.25">
      <c r="A95" s="22">
        <v>4.3800000000000008</v>
      </c>
      <c r="B95" s="22"/>
      <c r="C95" s="22">
        <f t="shared" si="3"/>
        <v>2.7041128202507019</v>
      </c>
      <c r="D95" s="11"/>
      <c r="E95" s="11"/>
      <c r="F95" s="11"/>
      <c r="G95" s="11"/>
      <c r="H95" s="11"/>
      <c r="I95" s="11"/>
      <c r="J95" s="11"/>
      <c r="K95" s="11"/>
      <c r="L95" s="11"/>
      <c r="M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</row>
    <row r="96" spans="1:33" x14ac:dyDescent="0.25">
      <c r="A96" s="22">
        <v>4.4400000000000004</v>
      </c>
      <c r="B96" s="22"/>
      <c r="C96" s="22">
        <f t="shared" si="3"/>
        <v>2.7041128202506903</v>
      </c>
      <c r="D96" s="11"/>
      <c r="E96" s="11"/>
      <c r="F96" s="11"/>
      <c r="G96" s="11"/>
      <c r="H96" s="11"/>
      <c r="I96" s="11"/>
      <c r="J96" s="11"/>
      <c r="K96" s="11"/>
      <c r="L96" s="11"/>
      <c r="M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</row>
    <row r="97" spans="1:33" x14ac:dyDescent="0.25">
      <c r="A97" s="22">
        <v>4.5</v>
      </c>
      <c r="B97" s="22"/>
      <c r="C97" s="22">
        <f t="shared" si="3"/>
        <v>2.7041128202506841</v>
      </c>
      <c r="D97" s="11"/>
      <c r="E97" s="11"/>
      <c r="F97" s="11"/>
      <c r="G97" s="11"/>
      <c r="H97" s="11"/>
      <c r="I97" s="11"/>
      <c r="J97" s="11"/>
      <c r="K97" s="11"/>
      <c r="L97" s="11"/>
      <c r="M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</row>
    <row r="98" spans="1:33" x14ac:dyDescent="0.25">
      <c r="A98" s="22">
        <v>4.5599999999999996</v>
      </c>
      <c r="B98" s="22"/>
      <c r="C98" s="22">
        <f t="shared" si="3"/>
        <v>2.7041128202506806</v>
      </c>
      <c r="D98" s="11"/>
      <c r="E98" s="11"/>
      <c r="F98" s="11"/>
      <c r="G98" s="11"/>
      <c r="H98" s="11"/>
      <c r="I98" s="11"/>
      <c r="J98" s="11"/>
      <c r="K98" s="11"/>
      <c r="L98" s="11"/>
      <c r="M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</row>
    <row r="99" spans="1:33" x14ac:dyDescent="0.25">
      <c r="A99" s="22">
        <v>4.6199999999999992</v>
      </c>
      <c r="B99" s="22"/>
      <c r="C99" s="22">
        <f t="shared" si="3"/>
        <v>2.7041128202506788</v>
      </c>
      <c r="D99" s="11"/>
      <c r="E99" s="11"/>
      <c r="F99" s="11"/>
      <c r="G99" s="11"/>
      <c r="H99" s="11"/>
      <c r="I99" s="11"/>
      <c r="J99" s="11"/>
      <c r="K99" s="11"/>
      <c r="L99" s="11"/>
      <c r="M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</row>
    <row r="100" spans="1:33" x14ac:dyDescent="0.25">
      <c r="A100" s="22">
        <v>4.6799999999999988</v>
      </c>
      <c r="B100" s="22"/>
      <c r="C100" s="22">
        <f t="shared" si="3"/>
        <v>2.7041128202506779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</row>
    <row r="101" spans="1:33" x14ac:dyDescent="0.25">
      <c r="A101" s="22">
        <v>4.7399999999999984</v>
      </c>
      <c r="B101" s="22"/>
      <c r="C101" s="22">
        <f t="shared" si="3"/>
        <v>2.704112820250677</v>
      </c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</row>
    <row r="102" spans="1:33" x14ac:dyDescent="0.25">
      <c r="A102" s="22">
        <v>4.799999999999998</v>
      </c>
      <c r="B102" s="22"/>
      <c r="C102" s="22">
        <f t="shared" si="3"/>
        <v>2.704112820250677</v>
      </c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</row>
    <row r="103" spans="1:33" x14ac:dyDescent="0.25">
      <c r="A103" s="22">
        <v>4.8599999999999977</v>
      </c>
      <c r="B103" s="22"/>
      <c r="C103" s="22">
        <f t="shared" si="3"/>
        <v>2.7041128202506766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</row>
    <row r="104" spans="1:33" x14ac:dyDescent="0.25">
      <c r="A104" s="22">
        <v>4.9199999999999973</v>
      </c>
      <c r="B104" s="22"/>
      <c r="C104" s="22">
        <f t="shared" si="3"/>
        <v>2.7041128202506766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</row>
    <row r="105" spans="1:33" x14ac:dyDescent="0.25">
      <c r="A105" s="22">
        <v>4.9799999999999969</v>
      </c>
      <c r="B105" s="22"/>
      <c r="C105" s="22">
        <f t="shared" si="3"/>
        <v>2.7041128202506766</v>
      </c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</row>
    <row r="106" spans="1:33" x14ac:dyDescent="0.25">
      <c r="A106" s="22">
        <v>5.0399999999999965</v>
      </c>
      <c r="B106" s="22"/>
      <c r="C106" s="22">
        <f t="shared" si="3"/>
        <v>2.7041128202506766</v>
      </c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</row>
    <row r="107" spans="1:33" x14ac:dyDescent="0.25">
      <c r="A107" s="22">
        <v>5.0999999999999961</v>
      </c>
      <c r="B107" s="22"/>
      <c r="C107" s="22">
        <f t="shared" si="3"/>
        <v>2.7041128202506766</v>
      </c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</row>
    <row r="108" spans="1:33" x14ac:dyDescent="0.25">
      <c r="A108" s="22">
        <v>5.1599999999999957</v>
      </c>
      <c r="B108" s="22"/>
      <c r="C108" s="22">
        <f t="shared" si="3"/>
        <v>2.7041128202506766</v>
      </c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</row>
    <row r="109" spans="1:33" x14ac:dyDescent="0.25">
      <c r="A109" s="22">
        <v>5.2199999999999953</v>
      </c>
      <c r="B109" s="22"/>
      <c r="C109" s="22">
        <f t="shared" si="3"/>
        <v>2.7041128202506766</v>
      </c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</row>
    <row r="110" spans="1:33" x14ac:dyDescent="0.25">
      <c r="A110" s="22">
        <v>5.2799999999999949</v>
      </c>
      <c r="B110" s="22"/>
      <c r="C110" s="22">
        <f t="shared" si="3"/>
        <v>2.7041128202506766</v>
      </c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</row>
    <row r="111" spans="1:33" x14ac:dyDescent="0.25">
      <c r="A111" s="22">
        <v>5.3399999999999945</v>
      </c>
      <c r="B111" s="22"/>
      <c r="C111" s="22">
        <f t="shared" si="3"/>
        <v>2.7041128202506766</v>
      </c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</row>
    <row r="112" spans="1:33" x14ac:dyDescent="0.25">
      <c r="A112" s="22">
        <v>5.3999999999999941</v>
      </c>
      <c r="B112" s="22"/>
      <c r="C112" s="22">
        <f t="shared" si="3"/>
        <v>2.7041128202506766</v>
      </c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</row>
    <row r="113" spans="1:33" x14ac:dyDescent="0.25">
      <c r="A113" s="22">
        <v>5.4599999999999937</v>
      </c>
      <c r="B113" s="22"/>
      <c r="C113" s="22">
        <f t="shared" si="3"/>
        <v>2.7041128202506766</v>
      </c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</row>
    <row r="114" spans="1:33" x14ac:dyDescent="0.25">
      <c r="A114" s="22">
        <v>5.5199999999999934</v>
      </c>
      <c r="B114" s="22"/>
      <c r="C114" s="22">
        <f t="shared" si="3"/>
        <v>2.7041128202506766</v>
      </c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</row>
    <row r="115" spans="1:33" x14ac:dyDescent="0.25">
      <c r="A115" s="22">
        <v>5.579999999999993</v>
      </c>
      <c r="B115" s="22"/>
      <c r="C115" s="22">
        <f t="shared" si="3"/>
        <v>2.7041128202506766</v>
      </c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</row>
    <row r="116" spans="1:33" x14ac:dyDescent="0.25">
      <c r="A116" s="22">
        <v>5.6399999999999926</v>
      </c>
      <c r="B116" s="22"/>
      <c r="C116" s="22">
        <f t="shared" si="3"/>
        <v>2.7041128202506766</v>
      </c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</row>
    <row r="117" spans="1:33" x14ac:dyDescent="0.25">
      <c r="A117" s="22">
        <v>5.6999999999999922</v>
      </c>
      <c r="B117" s="22"/>
      <c r="C117" s="22">
        <f t="shared" si="3"/>
        <v>2.7041128202506766</v>
      </c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</row>
    <row r="118" spans="1:33" x14ac:dyDescent="0.25">
      <c r="A118" s="22">
        <v>5.7599999999999918</v>
      </c>
      <c r="B118" s="22"/>
      <c r="C118" s="22">
        <f t="shared" si="3"/>
        <v>2.7041128202506766</v>
      </c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</row>
    <row r="119" spans="1:33" x14ac:dyDescent="0.25">
      <c r="A119" s="22">
        <v>5.8199999999999914</v>
      </c>
      <c r="B119" s="22"/>
      <c r="C119" s="22">
        <f t="shared" si="3"/>
        <v>2.7041128202506766</v>
      </c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</row>
    <row r="120" spans="1:33" x14ac:dyDescent="0.25">
      <c r="A120" s="22">
        <v>5.879999999999991</v>
      </c>
      <c r="B120" s="22"/>
      <c r="C120" s="22">
        <f t="shared" si="3"/>
        <v>2.7041128202506766</v>
      </c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</row>
    <row r="121" spans="1:33" x14ac:dyDescent="0.25">
      <c r="A121" s="22">
        <v>5.9399999999999906</v>
      </c>
      <c r="B121" s="22"/>
      <c r="C121" s="22">
        <f t="shared" si="3"/>
        <v>2.7041128202506766</v>
      </c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</row>
    <row r="122" spans="1:33" x14ac:dyDescent="0.25">
      <c r="A122" s="22">
        <v>5.9999999999999902</v>
      </c>
      <c r="B122" s="22"/>
      <c r="C122" s="22">
        <f t="shared" si="3"/>
        <v>2.7041128202506766</v>
      </c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</row>
  </sheetData>
  <mergeCells count="1">
    <mergeCell ref="F12:L1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zoomScale="80" zoomScaleNormal="80" workbookViewId="0"/>
  </sheetViews>
  <sheetFormatPr defaultRowHeight="12.75" x14ac:dyDescent="0.2"/>
  <cols>
    <col min="1" max="2" width="9.140625" style="7"/>
    <col min="3" max="3" width="12.28515625" style="7" bestFit="1" customWidth="1"/>
    <col min="4" max="16384" width="9.140625" style="7"/>
  </cols>
  <sheetData>
    <row r="1" spans="1:9" x14ac:dyDescent="0.2">
      <c r="A1" s="7" t="s">
        <v>10</v>
      </c>
      <c r="B1" s="7" t="s">
        <v>0</v>
      </c>
      <c r="C1" s="7" t="s">
        <v>1</v>
      </c>
      <c r="D1" s="7" t="s">
        <v>2</v>
      </c>
      <c r="E1" s="7" t="s">
        <v>9</v>
      </c>
    </row>
    <row r="2" spans="1:9" x14ac:dyDescent="0.2">
      <c r="A2" s="7">
        <v>12610</v>
      </c>
      <c r="B2" s="7" t="s">
        <v>3</v>
      </c>
      <c r="C2" s="7" t="s">
        <v>11</v>
      </c>
      <c r="D2" s="4">
        <v>0</v>
      </c>
      <c r="E2" s="8">
        <v>8.3160000000000007</v>
      </c>
      <c r="I2" s="8"/>
    </row>
    <row r="3" spans="1:9" x14ac:dyDescent="0.2">
      <c r="A3" s="7">
        <v>12610</v>
      </c>
      <c r="B3" s="7" t="s">
        <v>3</v>
      </c>
      <c r="C3" s="7" t="s">
        <v>11</v>
      </c>
      <c r="D3" s="4">
        <v>1</v>
      </c>
      <c r="E3" s="8">
        <v>3.3908999999999998</v>
      </c>
      <c r="I3" s="8"/>
    </row>
    <row r="4" spans="1:9" x14ac:dyDescent="0.2">
      <c r="A4" s="7">
        <v>12610</v>
      </c>
      <c r="B4" s="7" t="s">
        <v>3</v>
      </c>
      <c r="C4" s="7" t="s">
        <v>11</v>
      </c>
      <c r="D4" s="4">
        <v>2</v>
      </c>
      <c r="E4" s="8">
        <v>2.415</v>
      </c>
      <c r="I4" s="8"/>
    </row>
    <row r="5" spans="1:9" x14ac:dyDescent="0.2">
      <c r="A5" s="7">
        <v>12610</v>
      </c>
      <c r="B5" s="7" t="s">
        <v>3</v>
      </c>
      <c r="C5" s="7" t="s">
        <v>11</v>
      </c>
      <c r="D5" s="4">
        <v>3</v>
      </c>
      <c r="E5" s="8">
        <v>2.6627999999999998</v>
      </c>
      <c r="I5" s="8"/>
    </row>
    <row r="6" spans="1:9" x14ac:dyDescent="0.2">
      <c r="A6" s="7">
        <v>12610</v>
      </c>
      <c r="B6" s="7" t="s">
        <v>3</v>
      </c>
      <c r="C6" s="7" t="s">
        <v>11</v>
      </c>
      <c r="D6" s="4">
        <v>4</v>
      </c>
      <c r="E6" s="8">
        <v>2.415</v>
      </c>
    </row>
    <row r="7" spans="1:9" x14ac:dyDescent="0.2">
      <c r="A7" s="7">
        <v>12610</v>
      </c>
      <c r="B7" s="7" t="s">
        <v>3</v>
      </c>
      <c r="C7" s="7" t="s">
        <v>11</v>
      </c>
      <c r="D7" s="4">
        <v>5</v>
      </c>
      <c r="E7" s="8">
        <v>2.1461000000000001</v>
      </c>
    </row>
    <row r="8" spans="1:9" x14ac:dyDescent="0.2">
      <c r="A8" s="7">
        <v>12610</v>
      </c>
      <c r="B8" s="7" t="s">
        <v>4</v>
      </c>
      <c r="C8" s="7" t="s">
        <v>11</v>
      </c>
      <c r="D8" s="4">
        <v>0</v>
      </c>
      <c r="E8" s="8">
        <v>8.1553000000000004</v>
      </c>
    </row>
    <row r="9" spans="1:9" x14ac:dyDescent="0.2">
      <c r="A9" s="7">
        <v>12610</v>
      </c>
      <c r="B9" s="7" t="s">
        <v>4</v>
      </c>
      <c r="C9" s="7" t="s">
        <v>11</v>
      </c>
      <c r="D9" s="4">
        <v>1</v>
      </c>
      <c r="E9" s="8">
        <v>3.3010000000000002</v>
      </c>
    </row>
    <row r="10" spans="1:9" x14ac:dyDescent="0.2">
      <c r="A10" s="7">
        <v>12610</v>
      </c>
      <c r="B10" s="7" t="s">
        <v>4</v>
      </c>
      <c r="C10" s="7" t="s">
        <v>11</v>
      </c>
      <c r="D10" s="4">
        <v>2</v>
      </c>
      <c r="E10" s="8">
        <v>3.5798000000000001</v>
      </c>
    </row>
    <row r="11" spans="1:9" x14ac:dyDescent="0.2">
      <c r="A11" s="7">
        <v>12610</v>
      </c>
      <c r="B11" s="7" t="s">
        <v>4</v>
      </c>
      <c r="C11" s="7" t="s">
        <v>11</v>
      </c>
      <c r="D11" s="4">
        <v>3</v>
      </c>
      <c r="E11" s="8">
        <v>3.2404999999999999</v>
      </c>
    </row>
    <row r="12" spans="1:9" x14ac:dyDescent="0.2">
      <c r="A12" s="7">
        <v>12610</v>
      </c>
      <c r="B12" s="7" t="s">
        <v>4</v>
      </c>
      <c r="C12" s="7" t="s">
        <v>11</v>
      </c>
      <c r="D12" s="4">
        <v>4</v>
      </c>
      <c r="E12" s="8">
        <v>2.6021000000000001</v>
      </c>
    </row>
    <row r="13" spans="1:9" x14ac:dyDescent="0.2">
      <c r="A13" s="7">
        <v>12610</v>
      </c>
      <c r="B13" s="7" t="s">
        <v>5</v>
      </c>
      <c r="C13" s="7" t="s">
        <v>11</v>
      </c>
      <c r="D13" s="4">
        <v>0</v>
      </c>
      <c r="E13" s="8">
        <v>8.1959</v>
      </c>
    </row>
    <row r="14" spans="1:9" x14ac:dyDescent="0.2">
      <c r="A14" s="7">
        <v>12610</v>
      </c>
      <c r="B14" s="7" t="s">
        <v>5</v>
      </c>
      <c r="C14" s="7" t="s">
        <v>11</v>
      </c>
      <c r="D14" s="4">
        <v>1</v>
      </c>
      <c r="E14" s="8">
        <v>5.2041000000000004</v>
      </c>
    </row>
    <row r="15" spans="1:9" x14ac:dyDescent="0.2">
      <c r="A15" s="7">
        <v>12610</v>
      </c>
      <c r="B15" s="7" t="s">
        <v>5</v>
      </c>
      <c r="C15" s="7" t="s">
        <v>11</v>
      </c>
      <c r="D15" s="4">
        <v>2</v>
      </c>
      <c r="E15" s="8">
        <v>2.3010000000000002</v>
      </c>
    </row>
    <row r="16" spans="1:9" x14ac:dyDescent="0.2">
      <c r="A16" s="7">
        <v>12610</v>
      </c>
      <c r="B16" s="7" t="s">
        <v>5</v>
      </c>
      <c r="C16" s="7" t="s">
        <v>11</v>
      </c>
      <c r="D16" s="4">
        <v>3</v>
      </c>
      <c r="E16" s="8">
        <v>2.415</v>
      </c>
    </row>
    <row r="17" spans="1:5" x14ac:dyDescent="0.2">
      <c r="A17" s="7">
        <v>12610</v>
      </c>
      <c r="B17" s="7" t="s">
        <v>5</v>
      </c>
      <c r="C17" s="7" t="s">
        <v>11</v>
      </c>
      <c r="D17" s="4">
        <v>4</v>
      </c>
      <c r="E17" s="8">
        <v>3.4378000000000002</v>
      </c>
    </row>
    <row r="18" spans="1:5" x14ac:dyDescent="0.2">
      <c r="A18" s="7">
        <v>12610</v>
      </c>
      <c r="B18" s="7" t="s">
        <v>5</v>
      </c>
      <c r="C18" s="7" t="s">
        <v>11</v>
      </c>
      <c r="D18" s="4">
        <v>6</v>
      </c>
      <c r="E18" s="8">
        <v>2.5314999999999999</v>
      </c>
    </row>
    <row r="22" spans="1:5" x14ac:dyDescent="0.2">
      <c r="A22" s="8"/>
      <c r="C22" s="8"/>
    </row>
    <row r="23" spans="1:5" x14ac:dyDescent="0.2">
      <c r="A23" s="8"/>
      <c r="C23" s="8"/>
    </row>
    <row r="24" spans="1:5" x14ac:dyDescent="0.2">
      <c r="A24" s="8"/>
      <c r="C24" s="8"/>
    </row>
    <row r="25" spans="1:5" x14ac:dyDescent="0.2">
      <c r="A25" s="8"/>
      <c r="C25" s="8"/>
    </row>
    <row r="26" spans="1:5" x14ac:dyDescent="0.2">
      <c r="A26" s="8"/>
      <c r="C26" s="8"/>
    </row>
    <row r="27" spans="1:5" x14ac:dyDescent="0.2">
      <c r="A27" s="8"/>
      <c r="C27" s="8"/>
    </row>
    <row r="28" spans="1:5" x14ac:dyDescent="0.2">
      <c r="A28" s="8"/>
      <c r="C28" s="8"/>
    </row>
    <row r="29" spans="1:5" x14ac:dyDescent="0.2">
      <c r="A29" s="8"/>
      <c r="C29" s="8"/>
    </row>
    <row r="30" spans="1:5" x14ac:dyDescent="0.2">
      <c r="A30" s="8"/>
      <c r="C30" s="8"/>
    </row>
    <row r="31" spans="1:5" x14ac:dyDescent="0.2">
      <c r="A31" s="8"/>
      <c r="C31" s="8"/>
    </row>
    <row r="32" spans="1:5" x14ac:dyDescent="0.2">
      <c r="A32" s="8"/>
      <c r="C32" s="8"/>
    </row>
    <row r="33" spans="1:3" x14ac:dyDescent="0.2">
      <c r="A33" s="8"/>
      <c r="C33" s="8"/>
    </row>
    <row r="34" spans="1:3" x14ac:dyDescent="0.2">
      <c r="A34" s="8"/>
      <c r="C34" s="8"/>
    </row>
    <row r="35" spans="1:3" x14ac:dyDescent="0.2">
      <c r="A35" s="8"/>
      <c r="C35" s="8"/>
    </row>
    <row r="36" spans="1:3" x14ac:dyDescent="0.2">
      <c r="A36" s="8"/>
      <c r="C36" s="8"/>
    </row>
    <row r="37" spans="1:3" x14ac:dyDescent="0.2">
      <c r="A37" s="8"/>
      <c r="C37" s="8"/>
    </row>
    <row r="38" spans="1:3" x14ac:dyDescent="0.2">
      <c r="A38" s="8"/>
      <c r="C38" s="8"/>
    </row>
    <row r="39" spans="1:3" x14ac:dyDescent="0.2">
      <c r="A39" s="8"/>
      <c r="C39" s="8"/>
    </row>
    <row r="40" spans="1:3" x14ac:dyDescent="0.2">
      <c r="A40" s="8"/>
      <c r="C40" s="8"/>
    </row>
    <row r="41" spans="1:3" x14ac:dyDescent="0.2">
      <c r="A41" s="8"/>
      <c r="C41" s="8"/>
    </row>
    <row r="42" spans="1:3" x14ac:dyDescent="0.2">
      <c r="A42" s="8"/>
      <c r="C42" s="8"/>
    </row>
    <row r="43" spans="1:3" x14ac:dyDescent="0.2">
      <c r="A43" s="8"/>
      <c r="C43" s="8"/>
    </row>
    <row r="44" spans="1:3" x14ac:dyDescent="0.2">
      <c r="A44" s="8"/>
      <c r="C44" s="8"/>
    </row>
    <row r="45" spans="1:3" x14ac:dyDescent="0.2">
      <c r="A45" s="8"/>
      <c r="C45" s="8"/>
    </row>
    <row r="46" spans="1:3" x14ac:dyDescent="0.2">
      <c r="A46" s="8"/>
      <c r="C46" s="8"/>
    </row>
    <row r="47" spans="1:3" x14ac:dyDescent="0.2">
      <c r="A47" s="8"/>
      <c r="C47" s="8"/>
    </row>
    <row r="48" spans="1:3" x14ac:dyDescent="0.2">
      <c r="A48" s="8"/>
      <c r="C48" s="8"/>
    </row>
    <row r="49" spans="1:3" x14ac:dyDescent="0.2">
      <c r="A49" s="8"/>
      <c r="C49" s="8"/>
    </row>
    <row r="50" spans="1:3" x14ac:dyDescent="0.2">
      <c r="A50" s="8"/>
      <c r="C50" s="8"/>
    </row>
    <row r="51" spans="1:3" x14ac:dyDescent="0.2">
      <c r="A51" s="8"/>
      <c r="C51" s="8"/>
    </row>
    <row r="52" spans="1:3" x14ac:dyDescent="0.2">
      <c r="A52" s="8"/>
      <c r="C52" s="8"/>
    </row>
    <row r="53" spans="1:3" x14ac:dyDescent="0.2">
      <c r="A53" s="8"/>
      <c r="C53" s="8"/>
    </row>
    <row r="54" spans="1:3" x14ac:dyDescent="0.2">
      <c r="A54" s="8"/>
      <c r="C54" s="8"/>
    </row>
    <row r="55" spans="1:3" x14ac:dyDescent="0.2">
      <c r="A55" s="8"/>
      <c r="C55" s="8"/>
    </row>
    <row r="56" spans="1:3" x14ac:dyDescent="0.2">
      <c r="A56" s="8"/>
      <c r="C56" s="8"/>
    </row>
    <row r="57" spans="1:3" x14ac:dyDescent="0.2">
      <c r="A57" s="8"/>
      <c r="C57" s="8"/>
    </row>
    <row r="58" spans="1:3" x14ac:dyDescent="0.2">
      <c r="A58" s="8"/>
      <c r="C58" s="8"/>
    </row>
    <row r="59" spans="1:3" x14ac:dyDescent="0.2">
      <c r="A59" s="8"/>
      <c r="C59" s="8"/>
    </row>
    <row r="60" spans="1:3" x14ac:dyDescent="0.2">
      <c r="A60" s="8"/>
      <c r="C60" s="8"/>
    </row>
    <row r="61" spans="1:3" x14ac:dyDescent="0.2">
      <c r="A61" s="8"/>
      <c r="C61" s="8"/>
    </row>
    <row r="62" spans="1:3" x14ac:dyDescent="0.2">
      <c r="A62" s="8"/>
      <c r="C62" s="8"/>
    </row>
    <row r="63" spans="1:3" x14ac:dyDescent="0.2">
      <c r="A63" s="8"/>
      <c r="C63" s="8"/>
    </row>
    <row r="64" spans="1:3" x14ac:dyDescent="0.2">
      <c r="A64" s="8"/>
      <c r="C64" s="8"/>
    </row>
    <row r="65" spans="1:3" x14ac:dyDescent="0.2">
      <c r="A65" s="8"/>
      <c r="C65" s="8"/>
    </row>
    <row r="66" spans="1:3" x14ac:dyDescent="0.2">
      <c r="A66" s="8"/>
      <c r="C66" s="8"/>
    </row>
    <row r="67" spans="1:3" x14ac:dyDescent="0.2">
      <c r="A67" s="8"/>
      <c r="C67" s="8"/>
    </row>
    <row r="68" spans="1:3" x14ac:dyDescent="0.2">
      <c r="A68" s="8"/>
      <c r="C68" s="8"/>
    </row>
    <row r="69" spans="1:3" x14ac:dyDescent="0.2">
      <c r="A69" s="8"/>
      <c r="C69" s="8"/>
    </row>
    <row r="70" spans="1:3" x14ac:dyDescent="0.2">
      <c r="A70" s="8"/>
      <c r="C70" s="8"/>
    </row>
    <row r="71" spans="1:3" x14ac:dyDescent="0.2">
      <c r="A71" s="8"/>
      <c r="C71" s="8"/>
    </row>
    <row r="72" spans="1:3" x14ac:dyDescent="0.2">
      <c r="A72" s="8"/>
      <c r="C72" s="8"/>
    </row>
    <row r="73" spans="1:3" x14ac:dyDescent="0.2">
      <c r="A73" s="8"/>
      <c r="C73" s="8"/>
    </row>
    <row r="74" spans="1:3" x14ac:dyDescent="0.2">
      <c r="A74" s="8"/>
      <c r="C74" s="8"/>
    </row>
    <row r="75" spans="1:3" x14ac:dyDescent="0.2">
      <c r="A75" s="8"/>
      <c r="C75" s="8"/>
    </row>
    <row r="76" spans="1:3" x14ac:dyDescent="0.2">
      <c r="A76" s="8"/>
      <c r="C76" s="8"/>
    </row>
    <row r="77" spans="1:3" x14ac:dyDescent="0.2">
      <c r="A77" s="8"/>
      <c r="C77" s="8"/>
    </row>
    <row r="78" spans="1:3" x14ac:dyDescent="0.2">
      <c r="A78" s="8"/>
      <c r="C78" s="8"/>
    </row>
    <row r="79" spans="1:3" x14ac:dyDescent="0.2">
      <c r="A79" s="8"/>
      <c r="C79" s="8"/>
    </row>
    <row r="80" spans="1:3" x14ac:dyDescent="0.2">
      <c r="A80" s="8"/>
      <c r="C80" s="8"/>
    </row>
    <row r="81" spans="1:3" x14ac:dyDescent="0.2">
      <c r="A81" s="8"/>
      <c r="C81" s="8"/>
    </row>
    <row r="82" spans="1:3" x14ac:dyDescent="0.2">
      <c r="A82" s="8"/>
      <c r="C82" s="8"/>
    </row>
    <row r="83" spans="1:3" x14ac:dyDescent="0.2">
      <c r="A83" s="8"/>
      <c r="C83" s="8"/>
    </row>
    <row r="84" spans="1:3" x14ac:dyDescent="0.2">
      <c r="A84" s="8"/>
      <c r="C84" s="8"/>
    </row>
    <row r="85" spans="1:3" x14ac:dyDescent="0.2">
      <c r="A85" s="8"/>
      <c r="C85" s="8"/>
    </row>
    <row r="86" spans="1:3" x14ac:dyDescent="0.2">
      <c r="A86" s="8"/>
      <c r="C86" s="8"/>
    </row>
    <row r="87" spans="1:3" x14ac:dyDescent="0.2">
      <c r="A87" s="8"/>
      <c r="C87" s="8"/>
    </row>
    <row r="88" spans="1:3" x14ac:dyDescent="0.2">
      <c r="A88" s="8"/>
      <c r="C88" s="8"/>
    </row>
    <row r="89" spans="1:3" x14ac:dyDescent="0.2">
      <c r="A89" s="8"/>
      <c r="C89" s="8"/>
    </row>
    <row r="90" spans="1:3" x14ac:dyDescent="0.2">
      <c r="A90" s="8"/>
      <c r="C90" s="8"/>
    </row>
    <row r="91" spans="1:3" x14ac:dyDescent="0.2">
      <c r="A91" s="8"/>
      <c r="C91" s="8"/>
    </row>
    <row r="92" spans="1:3" x14ac:dyDescent="0.2">
      <c r="A92" s="8"/>
      <c r="C92" s="8"/>
    </row>
    <row r="93" spans="1:3" x14ac:dyDescent="0.2">
      <c r="A93" s="8"/>
      <c r="C93" s="8"/>
    </row>
    <row r="94" spans="1:3" x14ac:dyDescent="0.2">
      <c r="A94" s="8"/>
      <c r="C94" s="8"/>
    </row>
    <row r="95" spans="1:3" x14ac:dyDescent="0.2">
      <c r="A95" s="8"/>
      <c r="C95" s="8"/>
    </row>
    <row r="96" spans="1:3" x14ac:dyDescent="0.2">
      <c r="A96" s="8"/>
      <c r="C96" s="8"/>
    </row>
    <row r="97" spans="1:3" x14ac:dyDescent="0.2">
      <c r="A97" s="8"/>
      <c r="C97" s="8"/>
    </row>
    <row r="98" spans="1:3" x14ac:dyDescent="0.2">
      <c r="A98" s="8"/>
      <c r="C98" s="8"/>
    </row>
    <row r="99" spans="1:3" x14ac:dyDescent="0.2">
      <c r="A99" s="8"/>
      <c r="C99" s="8"/>
    </row>
    <row r="100" spans="1:3" x14ac:dyDescent="0.2">
      <c r="A100" s="8"/>
      <c r="C100" s="8"/>
    </row>
    <row r="101" spans="1:3" x14ac:dyDescent="0.2">
      <c r="A101" s="8"/>
      <c r="C101" s="8"/>
    </row>
    <row r="102" spans="1:3" x14ac:dyDescent="0.2">
      <c r="A102" s="8"/>
      <c r="C102" s="8"/>
    </row>
    <row r="103" spans="1:3" x14ac:dyDescent="0.2">
      <c r="A103" s="8"/>
      <c r="C103" s="8"/>
    </row>
    <row r="104" spans="1:3" x14ac:dyDescent="0.2">
      <c r="A104" s="8"/>
      <c r="C104" s="8"/>
    </row>
    <row r="105" spans="1:3" x14ac:dyDescent="0.2">
      <c r="A105" s="8"/>
      <c r="C105" s="8"/>
    </row>
    <row r="106" spans="1:3" x14ac:dyDescent="0.2">
      <c r="A106" s="8"/>
      <c r="C106" s="8"/>
    </row>
    <row r="107" spans="1:3" x14ac:dyDescent="0.2">
      <c r="A107" s="8"/>
      <c r="C107" s="8"/>
    </row>
    <row r="108" spans="1:3" x14ac:dyDescent="0.2">
      <c r="A108" s="8"/>
      <c r="C108" s="8"/>
    </row>
    <row r="109" spans="1:3" x14ac:dyDescent="0.2">
      <c r="A109" s="8"/>
      <c r="C109" s="8"/>
    </row>
    <row r="110" spans="1:3" x14ac:dyDescent="0.2">
      <c r="A110" s="8"/>
      <c r="C110" s="8"/>
    </row>
    <row r="111" spans="1:3" x14ac:dyDescent="0.2">
      <c r="A111" s="8"/>
      <c r="C111" s="8"/>
    </row>
    <row r="112" spans="1:3" x14ac:dyDescent="0.2">
      <c r="A112" s="8"/>
      <c r="C112" s="8"/>
    </row>
    <row r="113" spans="1:3" x14ac:dyDescent="0.2">
      <c r="A113" s="8"/>
      <c r="C113" s="8"/>
    </row>
    <row r="114" spans="1:3" x14ac:dyDescent="0.2">
      <c r="A114" s="8"/>
      <c r="C114" s="8"/>
    </row>
    <row r="115" spans="1:3" x14ac:dyDescent="0.2">
      <c r="A115" s="8"/>
      <c r="C115" s="8"/>
    </row>
    <row r="116" spans="1:3" x14ac:dyDescent="0.2">
      <c r="A116" s="8"/>
      <c r="C116" s="8"/>
    </row>
    <row r="117" spans="1:3" x14ac:dyDescent="0.2">
      <c r="A117" s="8"/>
      <c r="C117" s="8"/>
    </row>
    <row r="118" spans="1:3" x14ac:dyDescent="0.2">
      <c r="A118" s="8"/>
      <c r="C118" s="8"/>
    </row>
    <row r="119" spans="1:3" x14ac:dyDescent="0.2">
      <c r="A119" s="8"/>
      <c r="C119" s="8"/>
    </row>
    <row r="120" spans="1:3" x14ac:dyDescent="0.2">
      <c r="A120" s="8"/>
      <c r="C120" s="8"/>
    </row>
    <row r="121" spans="1:3" x14ac:dyDescent="0.2">
      <c r="A121" s="8"/>
      <c r="C121" s="8"/>
    </row>
    <row r="122" spans="1:3" x14ac:dyDescent="0.2">
      <c r="A122" s="8"/>
      <c r="C122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Time-temperature 64C All Data</vt:lpstr>
      <vt:lpstr>11253_Biphasic</vt:lpstr>
      <vt:lpstr>11253</vt:lpstr>
      <vt:lpstr>11368_Geeraerd_Tail</vt:lpstr>
      <vt:lpstr>11368</vt:lpstr>
      <vt:lpstr>11762_Biphasic</vt:lpstr>
      <vt:lpstr>11762</vt:lpstr>
      <vt:lpstr>12610_Geeraerd_Tail</vt:lpstr>
      <vt:lpstr>12610</vt:lpstr>
      <vt:lpstr>12628_Biphasic</vt:lpstr>
      <vt:lpstr>12628</vt:lpstr>
      <vt:lpstr>12645_Biphasic</vt:lpstr>
      <vt:lpstr>12645</vt:lpstr>
      <vt:lpstr>12662_Biphasic</vt:lpstr>
      <vt:lpstr>12662</vt:lpstr>
      <vt:lpstr>12720_Biphasic</vt:lpstr>
      <vt:lpstr>12720</vt:lpstr>
      <vt:lpstr>12745_Biphasic</vt:lpstr>
      <vt:lpstr>12745</vt:lpstr>
      <vt:lpstr>12783_Biphasic</vt:lpstr>
      <vt:lpstr>12783</vt:lpstr>
      <vt:lpstr>13121_Geeraerd_Tail</vt:lpstr>
      <vt:lpstr>13121</vt:lpstr>
      <vt:lpstr>13126_Biphasic</vt:lpstr>
      <vt:lpstr>13126</vt:lpstr>
      <vt:lpstr>13136_Biphasic</vt:lpstr>
      <vt:lpstr>13136</vt:lpstr>
      <vt:lpstr>13163_Geeraerd_Tail</vt:lpstr>
      <vt:lpstr>13163</vt:lpstr>
      <vt:lpstr>Sheet15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Time-temperature Simulations 64C Data</dc:title>
  <dc:creator>Andrew Close</dc:creator>
  <cp:lastModifiedBy>Ginn, Michael</cp:lastModifiedBy>
  <cp:lastPrinted>2013-08-14T13:41:46Z</cp:lastPrinted>
  <dcterms:created xsi:type="dcterms:W3CDTF">2013-06-24T09:52:02Z</dcterms:created>
  <dcterms:modified xsi:type="dcterms:W3CDTF">2016-11-01T18:13:40Z</dcterms:modified>
</cp:coreProperties>
</file>